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420" windowWidth="10140" windowHeight="6060" tabRatio="892" activeTab="0"/>
  </bookViews>
  <sheets>
    <sheet name="Index" sheetId="1" r:id="rId1"/>
    <sheet name="Whittington J" sheetId="2" r:id="rId2"/>
    <sheet name="Prosser I" sheetId="3" r:id="rId3"/>
    <sheet name="Richards, G" sheetId="4" r:id="rId4"/>
    <sheet name="Larkinson, J" sheetId="5" r:id="rId5"/>
    <sheet name="Glaister S" sheetId="6" r:id="rId6"/>
    <sheet name="Barlow T" sheetId="7" r:id="rId7"/>
    <sheet name="McCracken J" sheetId="8" r:id="rId8"/>
    <sheet name="Holland, B" sheetId="9" r:id="rId9"/>
    <sheet name="Luger, M" sheetId="10" r:id="rId10"/>
    <sheet name="Franks, D" sheetId="11" r:id="rId11"/>
    <sheet name="Heal, A" sheetId="12" r:id="rId12"/>
    <sheet name="Mather, G" sheetId="13" r:id="rId13"/>
    <sheet name="Hospitality received" sheetId="14" r:id="rId14"/>
  </sheets>
  <definedNames>
    <definedName name="Lynda_Rollason" localSheetId="8">#REF!</definedName>
    <definedName name="Lynda_Rollason" localSheetId="9">#REF!</definedName>
    <definedName name="Lynda_Rollason" localSheetId="7">#REF!</definedName>
    <definedName name="Lynda_Rollason">#REF!</definedName>
  </definedNames>
  <calcPr fullCalcOnLoad="1"/>
</workbook>
</file>

<file path=xl/sharedStrings.xml><?xml version="1.0" encoding="utf-8"?>
<sst xmlns="http://schemas.openxmlformats.org/spreadsheetml/2006/main" count="526" uniqueCount="196">
  <si>
    <t>Accom
 / Meals</t>
  </si>
  <si>
    <t>Name</t>
  </si>
  <si>
    <t>Business Expenses</t>
  </si>
  <si>
    <t>DATES</t>
  </si>
  <si>
    <t>PURPOSE</t>
  </si>
  <si>
    <t>Air</t>
  </si>
  <si>
    <t>Rail</t>
  </si>
  <si>
    <t>OTHER</t>
  </si>
  <si>
    <t>TRAVEL</t>
  </si>
  <si>
    <t>(including hospitality given)</t>
  </si>
  <si>
    <t>TOTAL</t>
  </si>
  <si>
    <t>COST</t>
  </si>
  <si>
    <t>Chief Executive</t>
  </si>
  <si>
    <t>Non Executive Director</t>
  </si>
  <si>
    <t>Ian Prosser</t>
  </si>
  <si>
    <t>Chairman</t>
  </si>
  <si>
    <t>DETAILS OF HOSPITALITY</t>
  </si>
  <si>
    <t>DATE</t>
  </si>
  <si>
    <t>Board members</t>
  </si>
  <si>
    <t>Hospitality received</t>
  </si>
  <si>
    <t>Non executive director</t>
  </si>
  <si>
    <t>Hospitality Received</t>
  </si>
  <si>
    <t>All Board members</t>
  </si>
  <si>
    <t>Taxi / Car / Bus</t>
  </si>
  <si>
    <t>Tracey Barlow</t>
  </si>
  <si>
    <t>Prosser, Ian</t>
  </si>
  <si>
    <t>Barlow, Tracey</t>
  </si>
  <si>
    <t>Board executive director</t>
  </si>
  <si>
    <t>Board business Expenses</t>
  </si>
  <si>
    <t>FROM - TO</t>
  </si>
  <si>
    <t>SINGLE/ RETURN/ NIGHT(S)</t>
  </si>
  <si>
    <t>Glossary</t>
  </si>
  <si>
    <t>OKS</t>
  </si>
  <si>
    <t>NR</t>
  </si>
  <si>
    <t>Network Rail</t>
  </si>
  <si>
    <t>RAIB</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</si>
  <si>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</si>
  <si>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</si>
  <si>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</si>
  <si>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</si>
  <si>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</si>
  <si>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</si>
  <si>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</si>
  <si>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</si>
  <si>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</si>
  <si>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</si>
  <si>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</si>
  <si>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</si>
  <si>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</si>
  <si>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</si>
  <si>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</si>
  <si>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RIHSAC</t>
  </si>
  <si>
    <t>Railway Industry Health And Safety Advisory Committee</t>
  </si>
  <si>
    <t>RSSB</t>
  </si>
  <si>
    <t>Rail Safety Standards Board</t>
  </si>
  <si>
    <t>Whittington, Joanna</t>
  </si>
  <si>
    <t>Joanna Whittington</t>
  </si>
  <si>
    <t>ORGANISATION NAME</t>
  </si>
  <si>
    <t>One Kemble Street (ORR's head office)</t>
  </si>
  <si>
    <t>Department for Transport</t>
  </si>
  <si>
    <t xml:space="preserve">Rail Accident Investigation Bureau </t>
  </si>
  <si>
    <t>Justin McCracken</t>
  </si>
  <si>
    <t>Bob Holland</t>
  </si>
  <si>
    <t>McCracken, Justin</t>
  </si>
  <si>
    <t>Holland, Bob</t>
  </si>
  <si>
    <t>Luger, Michael</t>
  </si>
  <si>
    <t>Chair</t>
  </si>
  <si>
    <t>Michael Luger</t>
  </si>
  <si>
    <t>Stephen Glaister</t>
  </si>
  <si>
    <t>OFFICE OF RAIL AND ROAD</t>
  </si>
  <si>
    <t>N/A</t>
  </si>
  <si>
    <t>2016-17</t>
  </si>
  <si>
    <t>Cambridge - Birmingham New Street</t>
  </si>
  <si>
    <t>Glaister, Stephen</t>
  </si>
  <si>
    <t>London Euston - Birmingham New Street</t>
  </si>
  <si>
    <t>London Paddington - Cardiff Central</t>
  </si>
  <si>
    <t xml:space="preserve">single </t>
  </si>
  <si>
    <t>single</t>
  </si>
  <si>
    <t>Single</t>
  </si>
  <si>
    <t>Richards, Graham</t>
  </si>
  <si>
    <t>Franks, David</t>
  </si>
  <si>
    <t>Heal, Anne</t>
  </si>
  <si>
    <t>Mather, Graham</t>
  </si>
  <si>
    <t>David Franks</t>
  </si>
  <si>
    <t>Anne Heal</t>
  </si>
  <si>
    <t>Graham Mather</t>
  </si>
  <si>
    <t>Quarter 4</t>
  </si>
  <si>
    <t>01 January- 31 March 2017</t>
  </si>
  <si>
    <t>John Larkinson</t>
  </si>
  <si>
    <t>Larkinson, John</t>
  </si>
  <si>
    <t xml:space="preserve">London St Pancras - Paris Gare Du Nord </t>
  </si>
  <si>
    <t xml:space="preserve">Cardiff Central - London Paddington </t>
  </si>
  <si>
    <t xml:space="preserve">London Waterloo - Basingstoke </t>
  </si>
  <si>
    <t xml:space="preserve">London Euston - Manchester Piccadilly </t>
  </si>
  <si>
    <t xml:space="preserve">Manchester Piccadily - London Euston </t>
  </si>
  <si>
    <t>London Kings Cross - York</t>
  </si>
  <si>
    <t xml:space="preserve">Cardiff Central - Bristol Parkway </t>
  </si>
  <si>
    <t xml:space="preserve">London Gatwick - Dublin </t>
  </si>
  <si>
    <t>Dublin - London Gatwick</t>
  </si>
  <si>
    <t>London Gatwick - Dublin</t>
  </si>
  <si>
    <t>Cardiff - Dublin</t>
  </si>
  <si>
    <t xml:space="preserve">Bristol Parkway - London Paddington </t>
  </si>
  <si>
    <t xml:space="preserve">London Euston - Birmingham New Street </t>
  </si>
  <si>
    <t>Board meeting</t>
  </si>
  <si>
    <t>Return</t>
  </si>
  <si>
    <t>1 night</t>
  </si>
  <si>
    <t>Board meeting in Cardiff</t>
  </si>
  <si>
    <t>Board meeting in Glasgow</t>
  </si>
  <si>
    <t>BNC meeting</t>
  </si>
  <si>
    <t>Car from Timperley to Stockport</t>
  </si>
  <si>
    <t>Stockport - London</t>
  </si>
  <si>
    <t>RIHSAC meeting</t>
  </si>
  <si>
    <t xml:space="preserve">RIHSAC meeting </t>
  </si>
  <si>
    <t>Euston - OKS</t>
  </si>
  <si>
    <t>Car parking at Stockport</t>
  </si>
  <si>
    <t>Preston - Glasgow</t>
  </si>
  <si>
    <t>Altrincham - Manchester</t>
  </si>
  <si>
    <t>Travelodge, London</t>
  </si>
  <si>
    <t>Car from Altrincham to Crewe</t>
  </si>
  <si>
    <t>Car parking at Crewe</t>
  </si>
  <si>
    <t>Board meeting - dinner</t>
  </si>
  <si>
    <t>Car from Altrincham to Stockport</t>
  </si>
  <si>
    <t>ORR CEO interviews</t>
  </si>
  <si>
    <t>This schedule has been prepared on a cash basis and so includes those items which have been paid by ORR during the period in question.</t>
  </si>
  <si>
    <t>RIHSAC meeting - Taxi fare</t>
  </si>
  <si>
    <t xml:space="preserve">Macclesfield-Altrincham-Preston </t>
  </si>
  <si>
    <t>Car parking at Preston station</t>
  </si>
  <si>
    <t>Club quarters, London</t>
  </si>
  <si>
    <t>Non-Executive Director Engagement Forum - DFT</t>
  </si>
  <si>
    <t>Board meeting - Tube fare</t>
  </si>
  <si>
    <t xml:space="preserve">Kew Gardens - Holborn </t>
  </si>
  <si>
    <t>London Kings Cross - Kew Gardens</t>
  </si>
  <si>
    <t>Meeting with NR (Cancelled - Tickets not collected)</t>
  </si>
  <si>
    <t>Wessex Stakeholder Workshop</t>
  </si>
  <si>
    <t>BNC</t>
  </si>
  <si>
    <t>Penrith - London Euston</t>
  </si>
  <si>
    <t>RDG annual conference</t>
  </si>
  <si>
    <t>Board meeting in Glasgow - car journey</t>
  </si>
  <si>
    <t>The Indepen Forum</t>
  </si>
  <si>
    <t>Stephen Glaister - The Infrastructure Forum's Commissioning &amp; Procurement Working Group - refreshments provided</t>
  </si>
  <si>
    <t>George Bradshaw Address</t>
  </si>
  <si>
    <t xml:space="preserve">Transport Focus  </t>
  </si>
  <si>
    <t xml:space="preserve">Network Rail </t>
  </si>
  <si>
    <t>Joanna Whittington/Stephen Glaister - Network Rail Board dinner</t>
  </si>
  <si>
    <t>European Policy Forum</t>
  </si>
  <si>
    <t>Stephen Glaister - Special dinner discussion with Jonathan Taylor, Vice President, European Investment Bank</t>
  </si>
  <si>
    <t>Stephen Glaister - Transport Focus Reception - refreshments provided</t>
  </si>
  <si>
    <t>Crewe - London Euston</t>
  </si>
  <si>
    <t>Stockport - London Euston</t>
  </si>
  <si>
    <t>ORR Director interviews - Tram fare</t>
  </si>
  <si>
    <t>RSSB Review report launch</t>
  </si>
  <si>
    <t>RIHSAC meeting - re-booked ticket</t>
  </si>
  <si>
    <t xml:space="preserve">Preston-Altrincham-Macclesfield </t>
  </si>
  <si>
    <t>Michael Luger, David Franks and Anne Heal - Non-Executive Director Engagement Forum - refreshments provided</t>
  </si>
  <si>
    <t>Joanna Whittington/Stephen Glaister - Indepen Forum debate - refreshments provided</t>
  </si>
  <si>
    <t>Joanna Whittington - ITC/Eversheds dinner discussion</t>
  </si>
  <si>
    <t>Independent Transport Commission (ITC) and Eversheds LLP</t>
  </si>
  <si>
    <t>The Infrastructure Forum</t>
  </si>
  <si>
    <t>London Kings Cross - Derby</t>
  </si>
  <si>
    <t>return</t>
  </si>
  <si>
    <t>Attending award ceremony - Ian was in the judging panel</t>
  </si>
  <si>
    <t>London Euston - Carnforth</t>
  </si>
  <si>
    <t>Ticket not used refund issued</t>
  </si>
  <si>
    <t>Visit and inspection at West Coast Railway</t>
  </si>
  <si>
    <t>Carnforth - Preston</t>
  </si>
  <si>
    <t>Whalley Lancashire - Stockport</t>
  </si>
  <si>
    <t>Visit to new signalling centre in Manchester</t>
  </si>
  <si>
    <t>Whalley Lancashire - Manchester Victoria</t>
  </si>
  <si>
    <t>Manchester Piccadilly - Stockport</t>
  </si>
  <si>
    <t>London Euston - Manchester Piccadilly</t>
  </si>
  <si>
    <t>Visit to Manchester ORR Office and site visits</t>
  </si>
  <si>
    <t>Ibis Hotel, Manchester</t>
  </si>
  <si>
    <t>2 nights</t>
  </si>
  <si>
    <t>Manchester Piccadilly - Cambridge</t>
  </si>
  <si>
    <t>2 x singles</t>
  </si>
  <si>
    <t>RSSB Board meeting</t>
  </si>
  <si>
    <t>DMM meeting in Birmingham office</t>
  </si>
  <si>
    <t>Birmingham New Street - London Euston</t>
  </si>
  <si>
    <t>London St Pancras - Lille</t>
  </si>
  <si>
    <t>Rail 100 Breakfast 2017 Membership</t>
  </si>
  <si>
    <t>Korn Ferry Hay Group</t>
  </si>
  <si>
    <t>Alstom Railway Safety Conference</t>
  </si>
  <si>
    <t>29th Cross Audit Committee meeting</t>
  </si>
  <si>
    <t>RDG Conference</t>
  </si>
  <si>
    <t>Board Meeting in Cardiff</t>
  </si>
  <si>
    <t>Visit to Newport Docks</t>
  </si>
  <si>
    <t>ORR Information Services Programme Q&amp;A Presentation to Manchester Office</t>
  </si>
  <si>
    <t>LNE Team Meeting - Information Services Programme</t>
  </si>
  <si>
    <t>Graham Richards</t>
  </si>
  <si>
    <t xml:space="preserve">Board meeting in Cardiff </t>
  </si>
  <si>
    <t>Bi-National Committee</t>
  </si>
  <si>
    <t>Joanna Whittington - The George Bradshaw address -  dinner provided</t>
  </si>
  <si>
    <t xml:space="preserve">Glasgow - Preston </t>
  </si>
  <si>
    <t>London Paddington - Newport (South Wales)</t>
  </si>
  <si>
    <t>Newport (South Wales) - Cardiff Central</t>
  </si>
  <si>
    <t>Bristol Parkway - Newport (South Wales)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</si>
</sst>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0"/>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809]#,##0.00"/>
    <numFmt numFmtId="181" formatCode="dd/mm/yyyy"/>
  </numFmts>
  <fonts count="51">
    <font>
      <sz val="10"/>
      <name val="Arial"/>
      <family val="0"/>
    </font>
    <font>
      <sz val="11"/>
      <color indexed="8"/>
      <name val="Calibri"/>
      <family val="2"/>
    </font>
    <font>
      <b/>
      <sz val="10"/>
      <name val="Arial"/>
      <family val="2"/>
    </font>
    <font>
      <b/>
      <sz val="10"/>
      <color indexed="12"/>
      <name val="Arial"/>
      <family val="2"/>
    </font>
    <font>
      <sz val="8"/>
      <name val="Arial"/>
      <family val="2"/>
    </font>
    <font>
      <sz val="11"/>
      <name val="ＭＳ 明朝"/>
      <family val="1"/>
    </font>
    <font>
      <u val="single"/>
      <sz val="10"/>
      <color indexed="12"/>
      <name val="Arial"/>
      <family val="2"/>
    </font>
    <font>
      <sz val="10"/>
      <name val="MS Sans Serif"/>
      <family val="2"/>
    </font>
    <font>
      <sz val="10"/>
      <color indexed="12"/>
      <name val="Arial"/>
      <family val="2"/>
    </font>
    <font>
      <sz val="10"/>
      <color indexed="8"/>
      <name val="Arial"/>
      <family val="2"/>
    </font>
    <font>
      <u val="single"/>
      <sz val="10"/>
      <color indexed="36"/>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rgb="FFFF0000"/>
      <name val="Arial"/>
      <family val="2"/>
    </font>
    <font>
      <sz val="10"/>
      <color theme="1"/>
      <name val="Arial"/>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style="thin"/>
      <right style="thin"/>
      <top style="thin"/>
      <bottom style="thin"/>
    </border>
    <border>
      <left style="thin"/>
      <right style="thin"/>
      <top style="medium"/>
      <bottom/>
    </border>
    <border>
      <left style="medium"/>
      <right/>
      <top style="medium"/>
      <bottom/>
    </border>
    <border>
      <left/>
      <right style="medium"/>
      <top/>
      <bottom style="thin"/>
    </border>
    <border>
      <left/>
      <right style="thin"/>
      <top style="thin"/>
      <bottom style="thin"/>
    </border>
    <border>
      <left style="thin"/>
      <right style="thin"/>
      <top/>
      <bottom style="thin"/>
    </border>
    <border>
      <left style="thin"/>
      <right style="medium"/>
      <top/>
      <bottom/>
    </border>
    <border>
      <left style="thin"/>
      <right style="thin"/>
      <top/>
      <bottom/>
    </border>
    <border>
      <left/>
      <right/>
      <top style="medium"/>
      <bottom/>
    </border>
    <border>
      <left style="medium"/>
      <right/>
      <top/>
      <bottom/>
    </border>
    <border>
      <left style="thin"/>
      <right style="thin"/>
      <top style="thin"/>
      <bottom/>
    </border>
    <border>
      <left/>
      <right style="medium"/>
      <top style="medium"/>
      <bottom/>
    </border>
    <border>
      <left style="thin"/>
      <right style="medium"/>
      <top style="medium"/>
      <bottom style="thin"/>
    </border>
    <border>
      <left style="thin"/>
      <right style="thin"/>
      <top style="medium"/>
      <bottom style="thin"/>
    </border>
    <border>
      <left style="medium"/>
      <right style="thin"/>
      <top style="medium"/>
      <bottom style="thin"/>
    </border>
    <border>
      <left/>
      <right style="thin"/>
      <top/>
      <bottom/>
    </border>
    <border>
      <left/>
      <right/>
      <top style="thin"/>
      <bottom/>
    </border>
    <border>
      <left/>
      <right style="thin"/>
      <top style="thin"/>
      <bottom/>
    </border>
    <border>
      <left style="thin"/>
      <right style="medium"/>
      <top style="medium"/>
      <bottom/>
    </border>
    <border>
      <left style="thin"/>
      <right style="medium"/>
      <top>
        <color indexed="63"/>
      </top>
      <bottom style="thin"/>
    </border>
    <border>
      <left/>
      <right style="medium"/>
      <top/>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top/>
      <bottom style="medium"/>
    </border>
    <border>
      <left/>
      <right/>
      <top/>
      <bottom style="medium"/>
    </border>
    <border>
      <left/>
      <right style="thin"/>
      <top/>
      <bottom style="medium"/>
    </border>
    <border>
      <left/>
      <right style="thin"/>
      <top style="thin"/>
      <bottom style="medium"/>
    </border>
    <border>
      <left/>
      <right style="medium"/>
      <top/>
      <bottom style="medium"/>
    </border>
    <border>
      <left/>
      <right/>
      <top style="thin"/>
      <bottom style="thin"/>
    </border>
    <border>
      <left/>
      <right style="medium"/>
      <top style="thin"/>
      <bottom style="medium"/>
    </border>
    <border>
      <left style="thin"/>
      <right style="medium"/>
      <top style="thin"/>
      <bottom/>
    </border>
    <border>
      <left style="thin"/>
      <right style="thin"/>
      <top/>
      <bottom style="medium"/>
    </border>
    <border>
      <left style="thin"/>
      <right/>
      <top style="thin"/>
      <bottom/>
    </border>
    <border>
      <left/>
      <right style="medium"/>
      <top style="thin"/>
      <bottom style="thin"/>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medium"/>
      <bottom/>
    </border>
    <border>
      <left/>
      <right style="thin"/>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7" fillId="0" borderId="0" applyNumberFormat="0" applyFont="0" applyFill="0" applyBorder="0" applyAlignment="0" applyProtection="0"/>
    <xf numFmtId="0" fontId="5"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1">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2" fillId="34" borderId="14" xfId="0" applyFont="1" applyFill="1" applyBorder="1" applyAlignment="1">
      <alignment horizontal="center"/>
    </xf>
    <xf numFmtId="0" fontId="2" fillId="34" borderId="15" xfId="0" applyFont="1" applyFill="1" applyBorder="1" applyAlignment="1">
      <alignment horizontal="center"/>
    </xf>
    <xf numFmtId="0" fontId="2" fillId="34" borderId="16" xfId="0" applyFont="1" applyFill="1" applyBorder="1" applyAlignment="1">
      <alignment horizontal="center" vertical="top" wrapText="1"/>
    </xf>
    <xf numFmtId="0" fontId="2" fillId="35" borderId="13" xfId="0" applyFont="1" applyFill="1" applyBorder="1" applyAlignment="1">
      <alignment/>
    </xf>
    <xf numFmtId="0" fontId="2" fillId="35" borderId="12" xfId="0" applyFont="1" applyFill="1" applyBorder="1" applyAlignment="1">
      <alignment/>
    </xf>
    <xf numFmtId="0" fontId="0" fillId="35" borderId="17" xfId="0" applyFill="1" applyBorder="1" applyAlignment="1">
      <alignment/>
    </xf>
    <xf numFmtId="0" fontId="0" fillId="33" borderId="0" xfId="0" applyFill="1" applyAlignment="1">
      <alignment horizontal="center"/>
    </xf>
    <xf numFmtId="0" fontId="0" fillId="35" borderId="17" xfId="0" applyFill="1" applyBorder="1" applyAlignment="1">
      <alignment horizontal="center"/>
    </xf>
    <xf numFmtId="0" fontId="0" fillId="34" borderId="18" xfId="0" applyFill="1" applyBorder="1" applyAlignment="1">
      <alignment horizontal="center" wrapText="1"/>
    </xf>
    <xf numFmtId="0" fontId="3" fillId="33" borderId="0" xfId="0" applyFont="1" applyFill="1" applyAlignment="1">
      <alignment horizontal="left"/>
    </xf>
    <xf numFmtId="172" fontId="2" fillId="0" borderId="19" xfId="0" applyNumberFormat="1" applyFont="1" applyFill="1" applyBorder="1" applyAlignment="1">
      <alignment horizontal="center" vertical="center" wrapText="1"/>
    </xf>
    <xf numFmtId="172" fontId="8" fillId="0" borderId="20" xfId="0" applyNumberFormat="1" applyFont="1" applyFill="1" applyBorder="1" applyAlignment="1">
      <alignment horizontal="center" vertical="center" wrapText="1"/>
    </xf>
    <xf numFmtId="0" fontId="2" fillId="35" borderId="13" xfId="0" applyFont="1" applyFill="1" applyBorder="1" applyAlignment="1">
      <alignment wrapText="1"/>
    </xf>
    <xf numFmtId="0" fontId="3" fillId="33" borderId="0" xfId="0" applyFont="1" applyFill="1" applyAlignment="1">
      <alignment wrapText="1"/>
    </xf>
    <xf numFmtId="0" fontId="2" fillId="34" borderId="21" xfId="0" applyFont="1" applyFill="1" applyBorder="1" applyAlignment="1">
      <alignment horizontal="center" wrapText="1"/>
    </xf>
    <xf numFmtId="172" fontId="0" fillId="0" borderId="20" xfId="0" applyNumberFormat="1" applyFont="1" applyFill="1" applyBorder="1" applyAlignment="1">
      <alignment horizontal="center" vertical="center" wrapText="1"/>
    </xf>
    <xf numFmtId="172" fontId="2" fillId="0" borderId="13" xfId="0" applyNumberFormat="1" applyFont="1" applyFill="1" applyBorder="1" applyAlignment="1">
      <alignment horizontal="center" vertical="center" wrapText="1"/>
    </xf>
    <xf numFmtId="172" fontId="2" fillId="0" borderId="17" xfId="0" applyNumberFormat="1" applyFont="1" applyFill="1" applyBorder="1" applyAlignment="1">
      <alignment horizontal="center" vertical="center" wrapText="1"/>
    </xf>
    <xf numFmtId="14" fontId="0" fillId="0" borderId="22" xfId="0" applyNumberFormat="1" applyFill="1" applyBorder="1" applyAlignment="1">
      <alignment horizontal="left" vertical="center" wrapText="1"/>
    </xf>
    <xf numFmtId="0" fontId="0" fillId="34" borderId="17" xfId="0" applyFont="1" applyFill="1" applyBorder="1" applyAlignment="1">
      <alignment horizontal="center" vertical="top" wrapText="1"/>
    </xf>
    <xf numFmtId="0" fontId="9" fillId="0" borderId="2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0" fillId="36" borderId="0" xfId="0" applyFill="1" applyAlignment="1">
      <alignment/>
    </xf>
    <xf numFmtId="0" fontId="0" fillId="36" borderId="0" xfId="0" applyFill="1" applyAlignment="1">
      <alignment wrapText="1"/>
    </xf>
    <xf numFmtId="0" fontId="2" fillId="36" borderId="15" xfId="0" applyFont="1" applyFill="1" applyBorder="1" applyAlignment="1">
      <alignment horizontal="center"/>
    </xf>
    <xf numFmtId="0" fontId="0" fillId="36" borderId="10" xfId="0" applyFill="1" applyBorder="1" applyAlignment="1">
      <alignment wrapText="1"/>
    </xf>
    <xf numFmtId="0" fontId="2" fillId="34" borderId="14" xfId="0" applyFont="1" applyFill="1" applyBorder="1" applyAlignment="1">
      <alignment horizontal="center" wrapText="1"/>
    </xf>
    <xf numFmtId="0" fontId="2" fillId="34" borderId="14" xfId="0" applyFont="1" applyFill="1" applyBorder="1" applyAlignment="1">
      <alignment horizontal="center" vertical="center"/>
    </xf>
    <xf numFmtId="0" fontId="0" fillId="34" borderId="18" xfId="0" applyFill="1" applyBorder="1" applyAlignment="1">
      <alignment horizontal="center" vertical="center" wrapText="1"/>
    </xf>
    <xf numFmtId="0" fontId="0" fillId="33" borderId="0" xfId="0" applyFont="1" applyFill="1" applyAlignment="1">
      <alignment/>
    </xf>
    <xf numFmtId="0" fontId="47" fillId="33" borderId="0" xfId="0" applyFont="1" applyFill="1" applyAlignment="1">
      <alignment/>
    </xf>
    <xf numFmtId="0" fontId="3" fillId="33" borderId="0" xfId="0" applyFont="1" applyFill="1" applyAlignment="1">
      <alignment horizontal="center"/>
    </xf>
    <xf numFmtId="172" fontId="2" fillId="0" borderId="12" xfId="58" applyNumberFormat="1" applyFont="1" applyFill="1" applyBorder="1" applyAlignment="1">
      <alignment horizontal="center" vertical="top" wrapText="1"/>
      <protection/>
    </xf>
    <xf numFmtId="0" fontId="0" fillId="36" borderId="22" xfId="0" applyFill="1" applyBorder="1" applyAlignment="1">
      <alignment wrapText="1"/>
    </xf>
    <xf numFmtId="0" fontId="2" fillId="34" borderId="24" xfId="0" applyFont="1" applyFill="1" applyBorder="1" applyAlignment="1">
      <alignment horizontal="center" wrapText="1"/>
    </xf>
    <xf numFmtId="0" fontId="6" fillId="36" borderId="0" xfId="54" applyFill="1" applyAlignment="1" applyProtection="1">
      <alignment/>
      <protection/>
    </xf>
    <xf numFmtId="0" fontId="0" fillId="36" borderId="0" xfId="0" applyFont="1" applyFill="1" applyAlignment="1">
      <alignment/>
    </xf>
    <xf numFmtId="0" fontId="0" fillId="36" borderId="0" xfId="0" applyFont="1" applyFill="1" applyAlignment="1">
      <alignment/>
    </xf>
    <xf numFmtId="0" fontId="0" fillId="36" borderId="0" xfId="0" applyFill="1" applyBorder="1" applyAlignment="1">
      <alignment/>
    </xf>
    <xf numFmtId="0" fontId="6" fillId="36" borderId="0" xfId="54" applyFill="1" applyBorder="1" applyAlignment="1" applyProtection="1">
      <alignment/>
      <protection/>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9" fillId="36" borderId="28"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center" wrapText="1"/>
    </xf>
    <xf numFmtId="0" fontId="9" fillId="0" borderId="28" xfId="0" applyFont="1" applyFill="1" applyBorder="1" applyAlignment="1">
      <alignment horizontal="left" vertical="center" wrapText="1"/>
    </xf>
    <xf numFmtId="0" fontId="0" fillId="0" borderId="29" xfId="58" applyFill="1" applyBorder="1" applyAlignment="1">
      <alignment horizontal="center" vertical="top" wrapText="1"/>
      <protection/>
    </xf>
    <xf numFmtId="0" fontId="0" fillId="0" borderId="30" xfId="58" applyFill="1" applyBorder="1" applyAlignment="1">
      <alignment horizontal="center" vertical="top" wrapText="1"/>
      <protection/>
    </xf>
    <xf numFmtId="172" fontId="0" fillId="0" borderId="28" xfId="0" applyNumberFormat="1" applyFont="1" applyFill="1" applyBorder="1" applyAlignment="1">
      <alignment horizontal="center" vertical="center" wrapText="1"/>
    </xf>
    <xf numFmtId="14" fontId="0" fillId="0" borderId="22" xfId="0" applyNumberFormat="1" applyFont="1" applyFill="1" applyBorder="1" applyAlignment="1">
      <alignment horizontal="left" vertical="center" wrapText="1"/>
    </xf>
    <xf numFmtId="0" fontId="2" fillId="34" borderId="31" xfId="0" applyFont="1" applyFill="1" applyBorder="1" applyAlignment="1">
      <alignment horizontal="center" wrapText="1"/>
    </xf>
    <xf numFmtId="0" fontId="2" fillId="34" borderId="32" xfId="0" applyFont="1" applyFill="1" applyBorder="1" applyAlignment="1">
      <alignment horizontal="center" vertical="top" wrapText="1"/>
    </xf>
    <xf numFmtId="0" fontId="0" fillId="33" borderId="21" xfId="0" applyFill="1" applyBorder="1" applyAlignment="1">
      <alignment/>
    </xf>
    <xf numFmtId="0" fontId="3" fillId="33" borderId="0" xfId="0" applyFont="1" applyFill="1" applyBorder="1" applyAlignment="1">
      <alignment/>
    </xf>
    <xf numFmtId="0" fontId="9" fillId="36" borderId="18" xfId="0" applyFont="1" applyFill="1" applyBorder="1" applyAlignment="1">
      <alignment horizontal="left" vertical="center" wrapText="1"/>
    </xf>
    <xf numFmtId="172" fontId="11" fillId="37" borderId="19" xfId="0" applyNumberFormat="1" applyFont="1" applyFill="1" applyBorder="1" applyAlignment="1">
      <alignment horizontal="center" vertical="center"/>
    </xf>
    <xf numFmtId="14" fontId="9" fillId="0" borderId="22" xfId="0" applyNumberFormat="1" applyFont="1" applyFill="1" applyBorder="1" applyAlignment="1">
      <alignment horizontal="left" vertical="center"/>
    </xf>
    <xf numFmtId="0" fontId="9" fillId="0" borderId="0" xfId="0" applyFont="1" applyFill="1" applyBorder="1" applyAlignment="1">
      <alignment horizontal="left" vertical="center"/>
    </xf>
    <xf numFmtId="180" fontId="9" fillId="38" borderId="0" xfId="0" applyNumberFormat="1" applyFont="1" applyFill="1" applyBorder="1" applyAlignment="1">
      <alignment horizontal="center" vertical="center"/>
    </xf>
    <xf numFmtId="180" fontId="9" fillId="0" borderId="0" xfId="0" applyNumberFormat="1" applyFont="1" applyFill="1" applyBorder="1" applyAlignment="1">
      <alignment horizontal="center" vertical="center"/>
    </xf>
    <xf numFmtId="180" fontId="11" fillId="38" borderId="33" xfId="0" applyNumberFormat="1" applyFont="1" applyFill="1" applyBorder="1" applyAlignment="1">
      <alignment horizontal="center" vertical="center"/>
    </xf>
    <xf numFmtId="14" fontId="48" fillId="39" borderId="22" xfId="0" applyNumberFormat="1" applyFont="1" applyFill="1" applyBorder="1" applyAlignment="1">
      <alignment horizontal="left" vertical="center" wrapText="1"/>
    </xf>
    <xf numFmtId="0" fontId="48" fillId="39" borderId="20" xfId="0" applyFont="1" applyFill="1" applyBorder="1" applyAlignment="1">
      <alignment horizontal="left" vertical="center" wrapText="1"/>
    </xf>
    <xf numFmtId="0" fontId="48" fillId="39" borderId="28" xfId="0" applyFont="1" applyFill="1" applyBorder="1" applyAlignment="1">
      <alignment horizontal="left" vertical="center" wrapText="1"/>
    </xf>
    <xf numFmtId="172" fontId="48" fillId="39" borderId="20" xfId="0" applyNumberFormat="1" applyFont="1" applyFill="1" applyBorder="1" applyAlignment="1">
      <alignment horizontal="center" vertical="center" wrapText="1"/>
    </xf>
    <xf numFmtId="172" fontId="48" fillId="39" borderId="28" xfId="0" applyNumberFormat="1" applyFont="1" applyFill="1" applyBorder="1" applyAlignment="1">
      <alignment horizontal="center" vertical="center" wrapText="1"/>
    </xf>
    <xf numFmtId="0" fontId="0" fillId="40" borderId="23" xfId="0" applyFont="1" applyFill="1" applyBorder="1" applyAlignment="1">
      <alignment horizontal="left" vertical="center"/>
    </xf>
    <xf numFmtId="0" fontId="0" fillId="33" borderId="20" xfId="0" applyFont="1" applyFill="1" applyBorder="1" applyAlignment="1">
      <alignment horizontal="left" vertical="center"/>
    </xf>
    <xf numFmtId="0" fontId="0" fillId="40" borderId="20" xfId="0" applyFont="1" applyFill="1" applyBorder="1" applyAlignment="1">
      <alignment horizontal="left" vertical="center"/>
    </xf>
    <xf numFmtId="0" fontId="0" fillId="33" borderId="18" xfId="0" applyFont="1" applyFill="1" applyBorder="1" applyAlignment="1">
      <alignment horizontal="left" vertical="center"/>
    </xf>
    <xf numFmtId="172" fontId="0" fillId="0" borderId="23" xfId="0" applyNumberFormat="1" applyFont="1" applyFill="1" applyBorder="1" applyAlignment="1">
      <alignment horizontal="center" vertical="center" wrapText="1"/>
    </xf>
    <xf numFmtId="172" fontId="0" fillId="0" borderId="18" xfId="0" applyNumberFormat="1" applyFont="1" applyFill="1" applyBorder="1" applyAlignment="1">
      <alignment horizontal="center" vertical="center" wrapText="1"/>
    </xf>
    <xf numFmtId="0" fontId="2" fillId="0" borderId="0" xfId="0" applyFont="1" applyAlignment="1">
      <alignment/>
    </xf>
    <xf numFmtId="0" fontId="0" fillId="33" borderId="34" xfId="60" applyFont="1" applyFill="1" applyBorder="1" applyAlignment="1">
      <alignment horizontal="center" vertical="center" wrapText="1"/>
      <protection/>
    </xf>
    <xf numFmtId="0" fontId="0" fillId="33" borderId="13" xfId="60" applyFont="1" applyFill="1" applyBorder="1" applyAlignment="1">
      <alignment horizontal="center" vertical="center" wrapText="1"/>
      <protection/>
    </xf>
    <xf numFmtId="14" fontId="49" fillId="0" borderId="35" xfId="0" applyNumberFormat="1" applyFont="1" applyBorder="1" applyAlignment="1">
      <alignment horizontal="center" vertical="center"/>
    </xf>
    <xf numFmtId="0" fontId="49" fillId="0" borderId="13" xfId="0" applyFont="1" applyBorder="1" applyAlignment="1">
      <alignment horizontal="center" vertical="center"/>
    </xf>
    <xf numFmtId="0" fontId="49" fillId="0" borderId="34" xfId="0" applyFont="1" applyBorder="1" applyAlignment="1">
      <alignment horizontal="center" vertical="center"/>
    </xf>
    <xf numFmtId="0" fontId="49" fillId="0" borderId="34" xfId="0" applyFont="1" applyBorder="1" applyAlignment="1">
      <alignment horizontal="center" vertical="center" wrapText="1"/>
    </xf>
    <xf numFmtId="0" fontId="49" fillId="0" borderId="13" xfId="0" applyFont="1" applyBorder="1" applyAlignment="1">
      <alignment horizontal="center" vertical="center" wrapText="1"/>
    </xf>
    <xf numFmtId="0" fontId="9" fillId="0" borderId="20" xfId="0" applyFont="1" applyFill="1" applyBorder="1" applyAlignment="1">
      <alignment horizontal="left" vertical="center"/>
    </xf>
    <xf numFmtId="14" fontId="49" fillId="0" borderId="36" xfId="0" applyNumberFormat="1" applyFont="1" applyBorder="1" applyAlignment="1">
      <alignment horizontal="center" vertical="center"/>
    </xf>
    <xf numFmtId="0" fontId="49" fillId="0" borderId="37" xfId="0" applyFont="1" applyBorder="1" applyAlignment="1">
      <alignment horizontal="center" vertical="center"/>
    </xf>
    <xf numFmtId="0" fontId="49" fillId="0" borderId="38" xfId="0" applyFont="1" applyBorder="1" applyAlignment="1">
      <alignment horizontal="center" vertical="center" wrapText="1"/>
    </xf>
    <xf numFmtId="0" fontId="0" fillId="0" borderId="39" xfId="58" applyFill="1" applyBorder="1" applyAlignment="1">
      <alignment horizontal="center" vertical="top" wrapText="1"/>
      <protection/>
    </xf>
    <xf numFmtId="172" fontId="2" fillId="41" borderId="34" xfId="0" applyNumberFormat="1" applyFont="1" applyFill="1" applyBorder="1" applyAlignment="1">
      <alignment horizontal="center" vertical="center" wrapText="1"/>
    </xf>
    <xf numFmtId="0" fontId="0" fillId="33" borderId="40"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xf>
    <xf numFmtId="0" fontId="0" fillId="33" borderId="44" xfId="0" applyFill="1" applyBorder="1" applyAlignment="1">
      <alignment/>
    </xf>
    <xf numFmtId="0" fontId="2" fillId="33" borderId="21" xfId="0" applyFont="1" applyFill="1" applyBorder="1" applyAlignment="1">
      <alignment/>
    </xf>
    <xf numFmtId="0" fontId="2" fillId="33" borderId="0" xfId="0" applyFont="1" applyFill="1" applyBorder="1" applyAlignment="1">
      <alignment/>
    </xf>
    <xf numFmtId="172" fontId="2" fillId="0" borderId="13" xfId="58" applyNumberFormat="1" applyFont="1" applyFill="1" applyBorder="1" applyAlignment="1">
      <alignment horizontal="center" vertical="top" wrapText="1"/>
      <protection/>
    </xf>
    <xf numFmtId="0" fontId="0" fillId="33" borderId="42" xfId="0" applyFill="1" applyBorder="1" applyAlignment="1">
      <alignment wrapText="1"/>
    </xf>
    <xf numFmtId="0" fontId="0" fillId="33" borderId="43" xfId="0" applyFill="1" applyBorder="1" applyAlignment="1">
      <alignment horizontal="center"/>
    </xf>
    <xf numFmtId="172" fontId="2" fillId="41" borderId="34" xfId="58" applyNumberFormat="1" applyFont="1" applyFill="1" applyBorder="1" applyAlignment="1">
      <alignment horizontal="center" vertical="top" wrapText="1"/>
      <protection/>
    </xf>
    <xf numFmtId="172" fontId="2" fillId="0" borderId="12" xfId="58" applyNumberFormat="1" applyFont="1" applyFill="1" applyBorder="1" applyAlignment="1">
      <alignment horizontal="center" vertical="center" wrapText="1"/>
      <protection/>
    </xf>
    <xf numFmtId="172" fontId="2" fillId="41" borderId="34" xfId="58" applyNumberFormat="1" applyFont="1" applyFill="1" applyBorder="1" applyAlignment="1">
      <alignment horizontal="center" vertical="center" wrapText="1"/>
      <protection/>
    </xf>
    <xf numFmtId="172" fontId="2" fillId="0" borderId="45" xfId="58" applyNumberFormat="1" applyFont="1" applyFill="1" applyBorder="1" applyAlignment="1">
      <alignment horizontal="center" vertical="center" wrapText="1"/>
      <protection/>
    </xf>
    <xf numFmtId="172" fontId="2" fillId="0" borderId="13" xfId="58" applyNumberFormat="1" applyFont="1" applyFill="1" applyBorder="1" applyAlignment="1">
      <alignment horizontal="center" vertical="center" wrapText="1"/>
      <protection/>
    </xf>
    <xf numFmtId="0" fontId="0" fillId="33" borderId="37" xfId="0" applyFill="1" applyBorder="1" applyAlignment="1">
      <alignment/>
    </xf>
    <xf numFmtId="0" fontId="0" fillId="33" borderId="37" xfId="0" applyFill="1" applyBorder="1" applyAlignment="1">
      <alignment horizontal="center"/>
    </xf>
    <xf numFmtId="0" fontId="0" fillId="33" borderId="46" xfId="0" applyFill="1" applyBorder="1" applyAlignment="1">
      <alignment/>
    </xf>
    <xf numFmtId="0" fontId="0" fillId="33" borderId="0" xfId="0" applyFill="1" applyBorder="1" applyAlignment="1">
      <alignment wrapText="1"/>
    </xf>
    <xf numFmtId="172" fontId="0" fillId="0" borderId="30" xfId="0" applyNumberFormat="1" applyFont="1" applyFill="1" applyBorder="1" applyAlignment="1">
      <alignment horizontal="center" vertical="center" wrapText="1"/>
    </xf>
    <xf numFmtId="172" fontId="2" fillId="0" borderId="45" xfId="58" applyNumberFormat="1" applyFont="1" applyFill="1" applyBorder="1" applyAlignment="1">
      <alignment horizontal="center" vertical="top" wrapText="1"/>
      <protection/>
    </xf>
    <xf numFmtId="14" fontId="0" fillId="0" borderId="39" xfId="0" applyNumberFormat="1" applyFill="1" applyBorder="1" applyAlignment="1">
      <alignment horizontal="left" vertical="center" wrapText="1"/>
    </xf>
    <xf numFmtId="172" fontId="2" fillId="0" borderId="47" xfId="0" applyNumberFormat="1" applyFont="1" applyFill="1" applyBorder="1" applyAlignment="1">
      <alignment horizontal="center" vertical="center" wrapText="1"/>
    </xf>
    <xf numFmtId="0" fontId="0" fillId="33" borderId="48" xfId="0" applyFill="1" applyBorder="1" applyAlignment="1">
      <alignment/>
    </xf>
    <xf numFmtId="172" fontId="2" fillId="0" borderId="49" xfId="58" applyNumberFormat="1" applyFont="1" applyFill="1" applyBorder="1" applyAlignment="1">
      <alignment horizontal="center" vertical="top" wrapText="1"/>
      <protection/>
    </xf>
    <xf numFmtId="172" fontId="2" fillId="0" borderId="29" xfId="58" applyNumberFormat="1" applyFont="1" applyFill="1" applyBorder="1" applyAlignment="1">
      <alignment horizontal="center" vertical="top" wrapText="1"/>
      <protection/>
    </xf>
    <xf numFmtId="172" fontId="2" fillId="0" borderId="23" xfId="58" applyNumberFormat="1" applyFont="1" applyFill="1" applyBorder="1" applyAlignment="1">
      <alignment horizontal="center" vertical="top" wrapText="1"/>
      <protection/>
    </xf>
    <xf numFmtId="0" fontId="0" fillId="40" borderId="0" xfId="0" applyFill="1" applyBorder="1" applyAlignment="1">
      <alignment wrapText="1"/>
    </xf>
    <xf numFmtId="172" fontId="2" fillId="0" borderId="17" xfId="58" applyNumberFormat="1" applyFont="1" applyFill="1" applyBorder="1" applyAlignment="1">
      <alignment horizontal="center" vertical="top" wrapText="1"/>
      <protection/>
    </xf>
    <xf numFmtId="172" fontId="2" fillId="41" borderId="50" xfId="0" applyNumberFormat="1" applyFont="1" applyFill="1" applyBorder="1" applyAlignment="1">
      <alignment horizontal="center" vertical="center" wrapText="1"/>
    </xf>
    <xf numFmtId="0" fontId="0" fillId="33" borderId="42" xfId="0" applyFill="1" applyBorder="1" applyAlignment="1">
      <alignment horizontal="center"/>
    </xf>
    <xf numFmtId="172" fontId="2" fillId="41" borderId="50" xfId="58" applyNumberFormat="1" applyFont="1" applyFill="1" applyBorder="1" applyAlignment="1">
      <alignment horizontal="center" vertical="top" wrapText="1"/>
      <protection/>
    </xf>
    <xf numFmtId="0" fontId="0" fillId="33" borderId="48" xfId="0" applyFill="1" applyBorder="1" applyAlignment="1">
      <alignment horizontal="center"/>
    </xf>
    <xf numFmtId="0" fontId="0" fillId="33" borderId="51" xfId="0" applyFill="1" applyBorder="1" applyAlignment="1">
      <alignment/>
    </xf>
    <xf numFmtId="0" fontId="0" fillId="33" borderId="38" xfId="0" applyFill="1" applyBorder="1" applyAlignment="1">
      <alignment/>
    </xf>
    <xf numFmtId="173" fontId="50" fillId="42" borderId="33" xfId="0" applyNumberFormat="1" applyFont="1" applyFill="1" applyBorder="1" applyAlignment="1">
      <alignment horizontal="center" vertical="center"/>
    </xf>
    <xf numFmtId="180" fontId="11" fillId="43" borderId="33" xfId="0" applyNumberFormat="1" applyFont="1" applyFill="1" applyBorder="1" applyAlignment="1">
      <alignment horizontal="center" vertical="center"/>
    </xf>
    <xf numFmtId="172" fontId="2" fillId="44" borderId="34" xfId="58" applyNumberFormat="1" applyFont="1" applyFill="1" applyBorder="1" applyAlignment="1">
      <alignment horizontal="center" vertical="top" wrapText="1"/>
      <protection/>
    </xf>
    <xf numFmtId="180" fontId="11" fillId="45" borderId="47" xfId="0" applyNumberFormat="1" applyFont="1" applyFill="1" applyBorder="1" applyAlignment="1">
      <alignment horizontal="center"/>
    </xf>
    <xf numFmtId="0" fontId="2" fillId="34" borderId="52" xfId="0" applyFont="1" applyFill="1" applyBorder="1" applyAlignment="1">
      <alignment horizontal="center"/>
    </xf>
    <xf numFmtId="0" fontId="2" fillId="34" borderId="53" xfId="0" applyFont="1" applyFill="1" applyBorder="1" applyAlignment="1">
      <alignment horizontal="center"/>
    </xf>
    <xf numFmtId="0" fontId="2" fillId="34" borderId="54" xfId="0" applyFont="1" applyFill="1" applyBorder="1" applyAlignment="1">
      <alignment horizontal="center"/>
    </xf>
    <xf numFmtId="0" fontId="2" fillId="34" borderId="55" xfId="0" applyFont="1" applyFill="1" applyBorder="1" applyAlignment="1">
      <alignment horizontal="center"/>
    </xf>
    <xf numFmtId="0" fontId="2" fillId="34" borderId="21" xfId="0" applyFont="1" applyFill="1" applyBorder="1" applyAlignment="1">
      <alignment horizontal="center"/>
    </xf>
    <xf numFmtId="0" fontId="2" fillId="34" borderId="56"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PSChar" xfId="64"/>
    <cellStyle name="Style 1" xfId="65"/>
    <cellStyle name="Title" xfId="66"/>
    <cellStyle name="Total" xfId="67"/>
    <cellStyle name="Warning Text" xfId="68"/>
  </cellStyles>
  <dxfs count="32">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B20" sqref="B20"/>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69</v>
      </c>
    </row>
    <row r="2" ht="12.75">
      <c r="B2" s="2" t="s">
        <v>28</v>
      </c>
    </row>
    <row r="3" ht="12.75">
      <c r="B3" s="2"/>
    </row>
    <row r="4" spans="2:3" ht="12.75">
      <c r="B4" s="2" t="s">
        <v>71</v>
      </c>
      <c r="C4" s="2" t="s">
        <v>86</v>
      </c>
    </row>
    <row r="5" spans="2:3" ht="12.75">
      <c r="B5" s="2" t="s">
        <v>87</v>
      </c>
      <c r="C5" s="2"/>
    </row>
    <row r="7" ht="12.75">
      <c r="B7" s="2" t="s">
        <v>18</v>
      </c>
    </row>
    <row r="9" spans="1:6" ht="12.75">
      <c r="A9" s="31"/>
      <c r="B9" s="44" t="s">
        <v>55</v>
      </c>
      <c r="C9" s="45" t="s">
        <v>12</v>
      </c>
      <c r="D9" s="31"/>
      <c r="E9" s="31"/>
      <c r="F9" s="31"/>
    </row>
    <row r="10" spans="1:6" ht="12.75">
      <c r="A10" s="31"/>
      <c r="B10" s="44" t="s">
        <v>25</v>
      </c>
      <c r="C10" s="45" t="s">
        <v>27</v>
      </c>
      <c r="D10" s="46"/>
      <c r="E10" s="31"/>
      <c r="F10" s="31"/>
    </row>
    <row r="11" spans="1:6" ht="12.75">
      <c r="A11" s="31"/>
      <c r="B11" s="44" t="s">
        <v>79</v>
      </c>
      <c r="C11" s="45" t="s">
        <v>27</v>
      </c>
      <c r="D11" s="46"/>
      <c r="E11" s="31"/>
      <c r="F11" s="31"/>
    </row>
    <row r="12" spans="1:6" ht="12.75">
      <c r="A12" s="31"/>
      <c r="B12" s="44" t="s">
        <v>89</v>
      </c>
      <c r="C12" s="45" t="s">
        <v>27</v>
      </c>
      <c r="D12" s="46"/>
      <c r="E12" s="31"/>
      <c r="F12" s="31"/>
    </row>
    <row r="13" spans="1:6" ht="12.75">
      <c r="A13" s="47"/>
      <c r="B13" s="48" t="s">
        <v>73</v>
      </c>
      <c r="C13" s="47" t="s">
        <v>66</v>
      </c>
      <c r="D13" s="47"/>
      <c r="E13" s="31"/>
      <c r="F13" s="31"/>
    </row>
    <row r="14" spans="1:6" ht="12.75">
      <c r="A14" s="47"/>
      <c r="B14" s="48" t="s">
        <v>26</v>
      </c>
      <c r="C14" s="47" t="s">
        <v>20</v>
      </c>
      <c r="D14" s="47"/>
      <c r="E14" s="31"/>
      <c r="F14" s="31"/>
    </row>
    <row r="15" spans="1:6" ht="12.75">
      <c r="A15" s="47"/>
      <c r="B15" s="48" t="s">
        <v>63</v>
      </c>
      <c r="C15" s="47" t="s">
        <v>20</v>
      </c>
      <c r="D15" s="47"/>
      <c r="E15" s="31"/>
      <c r="F15" s="31"/>
    </row>
    <row r="16" spans="1:6" ht="12.75">
      <c r="A16" s="47"/>
      <c r="B16" s="48" t="s">
        <v>64</v>
      </c>
      <c r="C16" s="47" t="s">
        <v>20</v>
      </c>
      <c r="D16" s="47"/>
      <c r="E16" s="31"/>
      <c r="F16" s="31"/>
    </row>
    <row r="17" spans="1:6" ht="12.75">
      <c r="A17" s="47"/>
      <c r="B17" s="48" t="s">
        <v>65</v>
      </c>
      <c r="C17" s="47" t="s">
        <v>20</v>
      </c>
      <c r="D17" s="47"/>
      <c r="E17" s="31"/>
      <c r="F17" s="31"/>
    </row>
    <row r="18" spans="1:6" ht="12.75">
      <c r="A18" s="47"/>
      <c r="B18" s="48" t="s">
        <v>80</v>
      </c>
      <c r="C18" s="47" t="s">
        <v>20</v>
      </c>
      <c r="D18" s="47"/>
      <c r="E18" s="31"/>
      <c r="F18" s="31"/>
    </row>
    <row r="19" spans="1:6" ht="12.75">
      <c r="A19" s="47"/>
      <c r="B19" s="48" t="s">
        <v>81</v>
      </c>
      <c r="C19" s="47" t="s">
        <v>20</v>
      </c>
      <c r="D19" s="47"/>
      <c r="E19" s="31"/>
      <c r="F19" s="31"/>
    </row>
    <row r="20" spans="1:6" ht="12.75">
      <c r="A20" s="47"/>
      <c r="B20" s="48" t="s">
        <v>82</v>
      </c>
      <c r="C20" s="47" t="s">
        <v>20</v>
      </c>
      <c r="D20" s="47"/>
      <c r="E20" s="31"/>
      <c r="F20" s="31"/>
    </row>
    <row r="21" spans="1:6" ht="12.75">
      <c r="A21" s="47"/>
      <c r="B21" s="48" t="s">
        <v>21</v>
      </c>
      <c r="C21" s="47" t="s">
        <v>22</v>
      </c>
      <c r="D21" s="47"/>
      <c r="E21" s="31"/>
      <c r="F21" s="31"/>
    </row>
    <row r="22" spans="1:6" ht="12.75">
      <c r="A22" s="47"/>
      <c r="B22" s="47"/>
      <c r="C22" s="47"/>
      <c r="D22" s="47"/>
      <c r="E22" s="31"/>
      <c r="F22" s="31"/>
    </row>
    <row r="23" spans="1:6" ht="12.75">
      <c r="A23" s="31"/>
      <c r="B23" s="31"/>
      <c r="C23" s="31"/>
      <c r="D23" s="31"/>
      <c r="E23" s="31"/>
      <c r="F23" s="31"/>
    </row>
    <row r="24" ht="12.75">
      <c r="B24" s="2" t="s">
        <v>31</v>
      </c>
    </row>
    <row r="26" spans="2:3" ht="12.75">
      <c r="B26" s="1" t="s">
        <v>32</v>
      </c>
      <c r="C26" s="38" t="s">
        <v>58</v>
      </c>
    </row>
    <row r="27" spans="2:3" ht="12.75">
      <c r="B27" s="1" t="s">
        <v>33</v>
      </c>
      <c r="C27" s="1" t="s">
        <v>34</v>
      </c>
    </row>
    <row r="28" spans="2:3" ht="12.75">
      <c r="B28" s="1" t="s">
        <v>35</v>
      </c>
      <c r="C28" s="38" t="s">
        <v>60</v>
      </c>
    </row>
    <row r="29" spans="2:3" ht="12.75">
      <c r="B29" s="1" t="s">
        <v>36</v>
      </c>
      <c r="C29" s="1" t="s">
        <v>37</v>
      </c>
    </row>
    <row r="30" spans="2:3" ht="12.75">
      <c r="B30" s="38" t="s">
        <v>38</v>
      </c>
      <c r="C30" s="1" t="s">
        <v>39</v>
      </c>
    </row>
    <row r="31" spans="2:3" ht="12.75">
      <c r="B31" s="38" t="s">
        <v>40</v>
      </c>
      <c r="C31" s="1" t="s">
        <v>41</v>
      </c>
    </row>
    <row r="32" spans="2:3" ht="12.75">
      <c r="B32" s="1" t="s">
        <v>42</v>
      </c>
      <c r="C32" s="1" t="s">
        <v>43</v>
      </c>
    </row>
    <row r="33" spans="2:3" ht="12.75">
      <c r="B33" s="1" t="s">
        <v>44</v>
      </c>
      <c r="C33" s="1" t="s">
        <v>59</v>
      </c>
    </row>
    <row r="34" spans="2:3" ht="12.75">
      <c r="B34" s="1" t="s">
        <v>45</v>
      </c>
      <c r="C34" s="1" t="s">
        <v>46</v>
      </c>
    </row>
    <row r="35" spans="2:3" ht="12.75">
      <c r="B35" s="1" t="s">
        <v>47</v>
      </c>
      <c r="C35" s="1" t="s">
        <v>48</v>
      </c>
    </row>
    <row r="36" spans="2:3" ht="12.75">
      <c r="B36" s="1" t="s">
        <v>49</v>
      </c>
      <c r="C36" s="1" t="s">
        <v>50</v>
      </c>
    </row>
    <row r="37" spans="2:3" ht="12.75">
      <c r="B37" s="1" t="s">
        <v>51</v>
      </c>
      <c r="C37" s="1" t="s">
        <v>52</v>
      </c>
    </row>
    <row r="38" spans="2:3" ht="12.75">
      <c r="B38" s="1" t="s">
        <v>53</v>
      </c>
      <c r="C38" s="1" t="s">
        <v>54</v>
      </c>
    </row>
    <row r="39" spans="2:3" ht="12.75">
      <c r="B39" s="1" t="s">
        <v>134</v>
      </c>
      <c r="C39" s="1" t="s">
        <v>190</v>
      </c>
    </row>
  </sheetData>
  <sheetProtection/>
  <hyperlinks>
    <hyperlink ref="B10" location="'Prosser I'!A1" display="Prosser, Ian"/>
    <hyperlink ref="B21" location="'Hospitality received'!A1" display="Hospitality Received"/>
    <hyperlink ref="B14" location="'Barlow T'!A1" display="Barlow, Tracey"/>
    <hyperlink ref="B9" location="'Whittington J'!A1" display="Whittington, Joanna"/>
    <hyperlink ref="B16" location="'Holland, B'!A1" display="Holland, Bob"/>
    <hyperlink ref="B15" location="'McCracken J'!A1" display="McCracken, Justin"/>
    <hyperlink ref="B17" location="'Luger, M'!A1" display="Luger, Michael"/>
    <hyperlink ref="B13" location="'Glaister S'!A1" display="Glaister, Stephen"/>
    <hyperlink ref="B11" location="'Richards, G'!A1" display="Richards, Graham"/>
    <hyperlink ref="B12" location="'Larkinson, J'!A1" display="Larkinson, John"/>
    <hyperlink ref="B20" location="'Mather, G'!A1" display="Mather, Graham"/>
    <hyperlink ref="B19" location="'Heal, A'!A1" display="Heal, Anne"/>
    <hyperlink ref="B18" location="'Franks, D'!A1" display="Franks, David"/>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4">
      <selection activeCell="C12" sqref="C12"/>
    </sheetView>
  </sheetViews>
  <sheetFormatPr defaultColWidth="9.140625" defaultRowHeight="12.75"/>
  <cols>
    <col min="1" max="1" width="1.421875" style="1" customWidth="1"/>
    <col min="2" max="2" width="15.421875" style="1" customWidth="1"/>
    <col min="3" max="3" width="29.00390625" style="1" bestFit="1" customWidth="1"/>
    <col min="4" max="4" width="15.00390625" style="1" customWidth="1"/>
    <col min="5" max="5" width="40.003906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67</v>
      </c>
      <c r="F2" s="13" t="s">
        <v>13</v>
      </c>
      <c r="G2" s="16"/>
    </row>
    <row r="3" spans="2:7" ht="12.75">
      <c r="B3" s="2" t="s">
        <v>2</v>
      </c>
      <c r="E3" s="22" t="str">
        <f>Index!B4</f>
        <v>2016-17</v>
      </c>
      <c r="F3" s="3" t="str">
        <f>Index!C4</f>
        <v>Quarter 4</v>
      </c>
      <c r="G3" s="18" t="str">
        <f>Index!B5</f>
        <v>01 January- 31 March 2017</v>
      </c>
    </row>
    <row r="4" ht="13.5" thickBot="1"/>
    <row r="5" spans="2:13" ht="38.2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27">
        <v>42667</v>
      </c>
      <c r="C7" s="30" t="s">
        <v>125</v>
      </c>
      <c r="D7" s="30" t="s">
        <v>78</v>
      </c>
      <c r="E7" s="52" t="s">
        <v>137</v>
      </c>
      <c r="F7" s="24"/>
      <c r="G7" s="58"/>
      <c r="H7" s="58">
        <v>24.3</v>
      </c>
      <c r="I7" s="24"/>
      <c r="J7" s="58"/>
      <c r="K7" s="19">
        <f aca="true" t="shared" si="0" ref="K7:K12">SUM(F7:J7)</f>
        <v>24.3</v>
      </c>
      <c r="M7" s="42"/>
    </row>
    <row r="8" spans="1:13" s="32" customFormat="1" ht="33" customHeight="1">
      <c r="A8" s="1"/>
      <c r="B8" s="27">
        <v>42667</v>
      </c>
      <c r="C8" s="30" t="s">
        <v>115</v>
      </c>
      <c r="D8" s="30" t="s">
        <v>78</v>
      </c>
      <c r="E8" s="52" t="s">
        <v>107</v>
      </c>
      <c r="F8" s="24"/>
      <c r="G8" s="58">
        <v>14.85</v>
      </c>
      <c r="H8" s="58"/>
      <c r="I8" s="24"/>
      <c r="J8" s="58"/>
      <c r="K8" s="19">
        <f t="shared" si="0"/>
        <v>14.85</v>
      </c>
      <c r="M8" s="42"/>
    </row>
    <row r="9" spans="1:13" s="32" customFormat="1" ht="33" customHeight="1">
      <c r="A9" s="1"/>
      <c r="B9" s="27">
        <v>42668</v>
      </c>
      <c r="C9" s="30" t="s">
        <v>192</v>
      </c>
      <c r="D9" s="30" t="s">
        <v>78</v>
      </c>
      <c r="E9" s="52" t="s">
        <v>107</v>
      </c>
      <c r="F9" s="24"/>
      <c r="G9" s="58">
        <v>14.85</v>
      </c>
      <c r="H9" s="58"/>
      <c r="I9" s="24"/>
      <c r="J9" s="58"/>
      <c r="K9" s="19">
        <f>SUM(F9:J9)</f>
        <v>14.85</v>
      </c>
      <c r="M9" s="42"/>
    </row>
    <row r="10" spans="1:13" s="32" customFormat="1" ht="33" customHeight="1">
      <c r="A10" s="1"/>
      <c r="B10" s="27">
        <v>42668</v>
      </c>
      <c r="C10" s="30" t="s">
        <v>126</v>
      </c>
      <c r="D10" s="30" t="s">
        <v>70</v>
      </c>
      <c r="E10" s="52" t="s">
        <v>107</v>
      </c>
      <c r="F10" s="24"/>
      <c r="G10" s="58"/>
      <c r="H10" s="58"/>
      <c r="I10" s="24"/>
      <c r="J10" s="58">
        <v>24</v>
      </c>
      <c r="K10" s="19">
        <f>SUM(F10:J10)</f>
        <v>24</v>
      </c>
      <c r="M10" s="42"/>
    </row>
    <row r="11" spans="1:13" s="32" customFormat="1" ht="33" customHeight="1">
      <c r="A11" s="1"/>
      <c r="B11" s="27">
        <v>42668</v>
      </c>
      <c r="C11" s="90" t="s">
        <v>152</v>
      </c>
      <c r="D11" s="30" t="s">
        <v>78</v>
      </c>
      <c r="E11" s="52" t="s">
        <v>137</v>
      </c>
      <c r="F11" s="24"/>
      <c r="G11" s="58"/>
      <c r="H11" s="58">
        <v>24.3</v>
      </c>
      <c r="I11" s="24"/>
      <c r="J11" s="58"/>
      <c r="K11" s="19">
        <f t="shared" si="0"/>
        <v>24.3</v>
      </c>
      <c r="M11" s="42"/>
    </row>
    <row r="12" spans="1:13" s="32" customFormat="1" ht="33" customHeight="1">
      <c r="A12" s="1"/>
      <c r="B12" s="27">
        <v>42758</v>
      </c>
      <c r="C12" s="30" t="s">
        <v>117</v>
      </c>
      <c r="D12" s="30" t="s">
        <v>105</v>
      </c>
      <c r="E12" s="52" t="s">
        <v>103</v>
      </c>
      <c r="F12" s="24"/>
      <c r="G12" s="58"/>
      <c r="H12" s="58"/>
      <c r="I12" s="24">
        <v>107.55</v>
      </c>
      <c r="J12" s="58"/>
      <c r="K12" s="19">
        <f t="shared" si="0"/>
        <v>107.55</v>
      </c>
      <c r="M12" s="42"/>
    </row>
    <row r="13" spans="1:13" s="32" customFormat="1" ht="13.5" customHeight="1">
      <c r="A13" s="1"/>
      <c r="B13" s="94"/>
      <c r="C13" s="56"/>
      <c r="D13" s="56"/>
      <c r="E13" s="57"/>
      <c r="F13" s="41">
        <f aca="true" t="shared" si="1" ref="F13:K13">SUM(F7:F12)</f>
        <v>0</v>
      </c>
      <c r="G13" s="103">
        <f t="shared" si="1"/>
        <v>29.7</v>
      </c>
      <c r="H13" s="116">
        <f t="shared" si="1"/>
        <v>48.6</v>
      </c>
      <c r="I13" s="41">
        <f t="shared" si="1"/>
        <v>107.55</v>
      </c>
      <c r="J13" s="41">
        <f t="shared" si="1"/>
        <v>24</v>
      </c>
      <c r="K13" s="106">
        <f t="shared" si="1"/>
        <v>209.85</v>
      </c>
      <c r="M13" s="42"/>
    </row>
    <row r="14" spans="1:13" s="32" customFormat="1" ht="13.5" customHeight="1" thickBot="1">
      <c r="A14" s="1"/>
      <c r="B14" s="96"/>
      <c r="C14" s="97"/>
      <c r="D14" s="97"/>
      <c r="E14" s="104"/>
      <c r="F14" s="119"/>
      <c r="G14" s="128"/>
      <c r="H14" s="119"/>
      <c r="I14" s="119"/>
      <c r="J14" s="119"/>
      <c r="K14" s="100"/>
      <c r="M14" s="42"/>
    </row>
    <row r="15" spans="1:13" s="32" customFormat="1" ht="33" customHeight="1">
      <c r="A15" s="1"/>
      <c r="B15" s="1" t="s">
        <v>123</v>
      </c>
      <c r="C15" s="1"/>
      <c r="D15" s="1"/>
      <c r="E15" s="4"/>
      <c r="F15" s="1"/>
      <c r="G15" s="15"/>
      <c r="H15" s="1"/>
      <c r="I15" s="1"/>
      <c r="J15" s="1"/>
      <c r="K15" s="1"/>
      <c r="M15" s="42"/>
    </row>
    <row r="16" spans="1:13" s="32" customFormat="1" ht="33" customHeight="1">
      <c r="A16" s="1"/>
      <c r="B16" s="1"/>
      <c r="C16" s="1"/>
      <c r="D16" s="1"/>
      <c r="E16" s="4"/>
      <c r="F16" s="1"/>
      <c r="G16" s="15"/>
      <c r="H16" s="1"/>
      <c r="I16" s="1"/>
      <c r="J16" s="1"/>
      <c r="K16" s="1"/>
      <c r="M16" s="42"/>
    </row>
    <row r="17" spans="1:13" s="32" customFormat="1" ht="33" customHeight="1">
      <c r="A17" s="1"/>
      <c r="B17" s="1"/>
      <c r="C17" s="1"/>
      <c r="D17" s="1"/>
      <c r="E17" s="4"/>
      <c r="F17" s="1"/>
      <c r="G17" s="15"/>
      <c r="H17" s="1"/>
      <c r="I17" s="1"/>
      <c r="J17" s="1"/>
      <c r="K17" s="1"/>
      <c r="M17" s="42"/>
    </row>
    <row r="18" spans="1:13" s="32" customFormat="1" ht="33" customHeight="1">
      <c r="A18" s="1"/>
      <c r="B18" s="1"/>
      <c r="C18" s="1"/>
      <c r="D18" s="1"/>
      <c r="E18" s="4"/>
      <c r="F18" s="1"/>
      <c r="G18" s="15"/>
      <c r="H18" s="1"/>
      <c r="I18" s="1"/>
      <c r="J18" s="1"/>
      <c r="K18" s="1"/>
      <c r="M18" s="42"/>
    </row>
    <row r="19" spans="1:13" s="32" customFormat="1" ht="33" customHeight="1">
      <c r="A19" s="1"/>
      <c r="B19" s="1"/>
      <c r="C19" s="1"/>
      <c r="D19" s="1"/>
      <c r="E19" s="4"/>
      <c r="F19" s="1"/>
      <c r="G19" s="15"/>
      <c r="H19" s="1"/>
      <c r="I19" s="1"/>
      <c r="J19" s="1"/>
      <c r="K19" s="1"/>
      <c r="M19" s="42"/>
    </row>
    <row r="20" spans="1:13" s="32" customFormat="1" ht="33" customHeight="1">
      <c r="A20" s="1"/>
      <c r="B20" s="1"/>
      <c r="C20" s="1"/>
      <c r="D20" s="1"/>
      <c r="E20" s="4"/>
      <c r="F20" s="1"/>
      <c r="G20" s="15"/>
      <c r="H20" s="1"/>
      <c r="I20" s="1"/>
      <c r="J20" s="1"/>
      <c r="K20" s="1"/>
      <c r="M20" s="42"/>
    </row>
    <row r="21" spans="1:13" s="32" customFormat="1" ht="33" customHeight="1">
      <c r="A21" s="1"/>
      <c r="B21" s="1"/>
      <c r="C21" s="1"/>
      <c r="D21" s="1"/>
      <c r="E21" s="4"/>
      <c r="F21" s="1"/>
      <c r="G21" s="15"/>
      <c r="H21" s="1"/>
      <c r="I21" s="1"/>
      <c r="J21" s="1"/>
      <c r="K21" s="1"/>
      <c r="M21" s="42"/>
    </row>
    <row r="22" spans="1:13" s="32" customFormat="1" ht="33" customHeight="1">
      <c r="A22" s="1"/>
      <c r="B22" s="1"/>
      <c r="C22" s="1"/>
      <c r="D22" s="1"/>
      <c r="E22" s="4"/>
      <c r="F22" s="1"/>
      <c r="G22" s="15"/>
      <c r="H22" s="1"/>
      <c r="I22" s="1"/>
      <c r="J22" s="1"/>
      <c r="K22" s="1"/>
      <c r="M22" s="42"/>
    </row>
    <row r="23" spans="1:13" s="32" customFormat="1" ht="33" customHeight="1">
      <c r="A23" s="1"/>
      <c r="B23" s="1"/>
      <c r="C23" s="1"/>
      <c r="D23" s="1"/>
      <c r="E23" s="4"/>
      <c r="F23" s="1"/>
      <c r="G23" s="15"/>
      <c r="H23" s="1"/>
      <c r="I23" s="1"/>
      <c r="J23" s="1"/>
      <c r="K23" s="1"/>
      <c r="M23" s="42"/>
    </row>
    <row r="24" spans="1:13" s="32" customFormat="1" ht="33" customHeight="1">
      <c r="A24" s="1"/>
      <c r="B24" s="1"/>
      <c r="C24" s="1"/>
      <c r="D24" s="1"/>
      <c r="E24" s="4"/>
      <c r="F24" s="1"/>
      <c r="G24" s="15"/>
      <c r="H24" s="1"/>
      <c r="I24" s="1"/>
      <c r="J24" s="1"/>
      <c r="K24" s="1"/>
      <c r="M24" s="42"/>
    </row>
    <row r="25" spans="1:13" s="32" customFormat="1" ht="33" customHeight="1">
      <c r="A25" s="1"/>
      <c r="B25" s="1"/>
      <c r="C25" s="1"/>
      <c r="D25" s="1"/>
      <c r="E25" s="4"/>
      <c r="F25" s="1"/>
      <c r="G25" s="15"/>
      <c r="H25" s="1"/>
      <c r="I25" s="1"/>
      <c r="J25" s="1"/>
      <c r="K25" s="1"/>
      <c r="M25" s="42"/>
    </row>
    <row r="26" spans="1:13" s="32" customFormat="1" ht="33" customHeight="1">
      <c r="A26" s="1"/>
      <c r="B26" s="1"/>
      <c r="C26" s="1"/>
      <c r="D26" s="1"/>
      <c r="E26" s="4"/>
      <c r="F26" s="1"/>
      <c r="G26" s="15"/>
      <c r="H26" s="1"/>
      <c r="I26" s="1"/>
      <c r="J26" s="1"/>
      <c r="K26" s="1"/>
      <c r="M26" s="42"/>
    </row>
    <row r="27" spans="1:13" s="32" customFormat="1" ht="33" customHeight="1">
      <c r="A27" s="1"/>
      <c r="B27" s="1"/>
      <c r="C27" s="1"/>
      <c r="D27" s="1"/>
      <c r="E27" s="4"/>
      <c r="F27" s="1"/>
      <c r="G27" s="15"/>
      <c r="H27" s="1"/>
      <c r="I27" s="1"/>
      <c r="J27" s="1"/>
      <c r="K27" s="1"/>
      <c r="M27" s="42"/>
    </row>
    <row r="28" spans="1:13" s="32" customFormat="1" ht="33" customHeight="1">
      <c r="A28" s="1"/>
      <c r="B28" s="1"/>
      <c r="C28" s="1"/>
      <c r="D28" s="1"/>
      <c r="E28" s="4"/>
      <c r="F28" s="1"/>
      <c r="G28" s="15"/>
      <c r="H28" s="1"/>
      <c r="I28" s="1"/>
      <c r="J28" s="1"/>
      <c r="K28" s="1"/>
      <c r="M28" s="42"/>
    </row>
    <row r="29" spans="1:13" s="32" customFormat="1" ht="33" customHeight="1">
      <c r="A29" s="1"/>
      <c r="B29" s="1"/>
      <c r="C29" s="1"/>
      <c r="D29" s="1"/>
      <c r="E29" s="4"/>
      <c r="F29" s="1"/>
      <c r="G29" s="15"/>
      <c r="H29" s="1"/>
      <c r="I29" s="1"/>
      <c r="J29" s="1"/>
      <c r="K29" s="1"/>
      <c r="M29" s="42"/>
    </row>
    <row r="30" spans="1:13" s="32" customFormat="1" ht="33" customHeight="1">
      <c r="A30" s="1"/>
      <c r="B30" s="1"/>
      <c r="C30" s="1"/>
      <c r="D30" s="1"/>
      <c r="E30" s="4"/>
      <c r="F30" s="1"/>
      <c r="G30" s="15"/>
      <c r="H30" s="1"/>
      <c r="I30" s="1"/>
      <c r="J30" s="1"/>
      <c r="K30" s="1"/>
      <c r="M30" s="42"/>
    </row>
    <row r="31" spans="1:13" s="32" customFormat="1" ht="33" customHeight="1">
      <c r="A31" s="1"/>
      <c r="B31" s="1"/>
      <c r="C31" s="1"/>
      <c r="D31" s="1"/>
      <c r="E31" s="4"/>
      <c r="F31" s="1"/>
      <c r="G31" s="15"/>
      <c r="H31" s="1"/>
      <c r="I31" s="1"/>
      <c r="J31" s="1"/>
      <c r="K31" s="1"/>
      <c r="M31" s="42"/>
    </row>
    <row r="32" spans="1:13" s="32" customFormat="1" ht="33" customHeight="1">
      <c r="A32" s="1"/>
      <c r="B32" s="1"/>
      <c r="C32" s="1"/>
      <c r="D32" s="1"/>
      <c r="E32" s="4"/>
      <c r="F32" s="1"/>
      <c r="G32" s="15"/>
      <c r="H32" s="1"/>
      <c r="I32" s="1"/>
      <c r="J32" s="1"/>
      <c r="K32" s="1"/>
      <c r="M32" s="42"/>
    </row>
    <row r="33" spans="1:13" s="32" customFormat="1" ht="33" customHeight="1">
      <c r="A33" s="1"/>
      <c r="B33" s="1"/>
      <c r="C33" s="1"/>
      <c r="D33" s="1"/>
      <c r="E33" s="4"/>
      <c r="F33" s="1"/>
      <c r="G33" s="15"/>
      <c r="H33" s="1"/>
      <c r="I33" s="1"/>
      <c r="J33" s="1"/>
      <c r="K33" s="1"/>
      <c r="M33" s="42"/>
    </row>
  </sheetData>
  <sheetProtection/>
  <mergeCells count="1">
    <mergeCell ref="F5:I5"/>
  </mergeCells>
  <conditionalFormatting sqref="B7:K12">
    <cfRule type="expression" priority="8"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"Board 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53" r:id="rId1"/>
</worksheet>
</file>

<file path=xl/worksheets/sheet11.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41.421875" style="1" customWidth="1"/>
    <col min="4" max="4" width="18.28125" style="1" bestFit="1" customWidth="1"/>
    <col min="5" max="5" width="45.281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83</v>
      </c>
      <c r="F2" s="13" t="s">
        <v>13</v>
      </c>
      <c r="G2" s="16"/>
    </row>
    <row r="3" spans="2:7" ht="12.75">
      <c r="B3" s="2" t="s">
        <v>2</v>
      </c>
      <c r="E3" s="22" t="str">
        <f>Index!B4</f>
        <v>2016-17</v>
      </c>
      <c r="F3" s="3" t="str">
        <f>Index!C4</f>
        <v>Quarter 4</v>
      </c>
      <c r="G3" s="18" t="str">
        <f>Index!B5</f>
        <v>01 January- 31 March 2017</v>
      </c>
    </row>
    <row r="4" ht="13.5" thickBot="1"/>
    <row r="5" spans="2:13" ht="38.25" customHeight="1">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27">
        <v>42755</v>
      </c>
      <c r="C7" s="30" t="s">
        <v>98</v>
      </c>
      <c r="D7" s="30" t="s">
        <v>78</v>
      </c>
      <c r="E7" s="52" t="s">
        <v>103</v>
      </c>
      <c r="F7" s="24">
        <v>58.2</v>
      </c>
      <c r="G7" s="58"/>
      <c r="H7" s="58"/>
      <c r="I7" s="24"/>
      <c r="J7" s="58"/>
      <c r="K7" s="19">
        <f>SUM(F7:J7)</f>
        <v>58.2</v>
      </c>
      <c r="M7" s="42"/>
    </row>
    <row r="8" spans="1:13" s="32" customFormat="1" ht="33" customHeight="1">
      <c r="A8" s="1"/>
      <c r="B8" s="27">
        <v>42759</v>
      </c>
      <c r="C8" s="30" t="s">
        <v>97</v>
      </c>
      <c r="D8" s="30" t="s">
        <v>78</v>
      </c>
      <c r="E8" s="52" t="s">
        <v>103</v>
      </c>
      <c r="F8" s="24">
        <v>69.64</v>
      </c>
      <c r="G8" s="58"/>
      <c r="H8" s="58"/>
      <c r="I8" s="24"/>
      <c r="J8" s="58"/>
      <c r="K8" s="19">
        <f>SUM(F8:J8)</f>
        <v>69.64</v>
      </c>
      <c r="M8" s="42"/>
    </row>
    <row r="9" spans="1:13" s="32" customFormat="1" ht="33" customHeight="1">
      <c r="A9" s="1"/>
      <c r="B9" s="27">
        <v>42765</v>
      </c>
      <c r="C9" s="30" t="s">
        <v>98</v>
      </c>
      <c r="D9" s="30" t="s">
        <v>78</v>
      </c>
      <c r="E9" s="52" t="s">
        <v>128</v>
      </c>
      <c r="F9" s="24">
        <v>62.7</v>
      </c>
      <c r="G9" s="58"/>
      <c r="H9" s="58"/>
      <c r="I9" s="24"/>
      <c r="J9" s="58"/>
      <c r="K9" s="19">
        <f>SUM(F9:J9)</f>
        <v>62.7</v>
      </c>
      <c r="M9" s="42"/>
    </row>
    <row r="10" spans="1:13" s="32" customFormat="1" ht="33" customHeight="1">
      <c r="A10" s="1"/>
      <c r="B10" s="27">
        <v>42766</v>
      </c>
      <c r="C10" s="30" t="s">
        <v>99</v>
      </c>
      <c r="D10" s="30" t="s">
        <v>78</v>
      </c>
      <c r="E10" s="52" t="s">
        <v>128</v>
      </c>
      <c r="F10" s="24">
        <v>69.64</v>
      </c>
      <c r="G10" s="58"/>
      <c r="H10" s="58"/>
      <c r="I10" s="24"/>
      <c r="J10" s="58"/>
      <c r="K10" s="19">
        <f>SUM(F10:J10)</f>
        <v>69.64</v>
      </c>
      <c r="M10" s="42"/>
    </row>
    <row r="11" spans="1:13" s="32" customFormat="1" ht="33" customHeight="1">
      <c r="A11" s="1"/>
      <c r="B11" s="27">
        <v>42794</v>
      </c>
      <c r="C11" s="30" t="s">
        <v>100</v>
      </c>
      <c r="D11" s="30" t="s">
        <v>78</v>
      </c>
      <c r="E11" s="52" t="s">
        <v>103</v>
      </c>
      <c r="F11" s="24">
        <v>37.73</v>
      </c>
      <c r="G11" s="58"/>
      <c r="H11" s="58"/>
      <c r="I11" s="24"/>
      <c r="J11" s="58"/>
      <c r="K11" s="19">
        <f>SUM(F11:J11)</f>
        <v>37.73</v>
      </c>
      <c r="M11" s="42"/>
    </row>
    <row r="12" spans="1:13" s="32" customFormat="1" ht="13.5" customHeight="1">
      <c r="A12" s="1"/>
      <c r="B12" s="94"/>
      <c r="C12" s="56"/>
      <c r="D12" s="56"/>
      <c r="E12" s="57"/>
      <c r="F12" s="103">
        <f aca="true" t="shared" si="0" ref="F12:K12">SUM(F7:F11)</f>
        <v>297.91</v>
      </c>
      <c r="G12" s="116">
        <f t="shared" si="0"/>
        <v>0</v>
      </c>
      <c r="H12" s="41">
        <f t="shared" si="0"/>
        <v>0</v>
      </c>
      <c r="I12" s="41">
        <f t="shared" si="0"/>
        <v>0</v>
      </c>
      <c r="J12" s="41">
        <f t="shared" si="0"/>
        <v>0</v>
      </c>
      <c r="K12" s="106">
        <f t="shared" si="0"/>
        <v>297.91</v>
      </c>
      <c r="M12" s="42"/>
    </row>
    <row r="13" spans="1:13" s="32" customFormat="1" ht="13.5" customHeight="1" thickBot="1">
      <c r="A13" s="1"/>
      <c r="B13" s="96"/>
      <c r="C13" s="97"/>
      <c r="D13" s="97"/>
      <c r="E13" s="104"/>
      <c r="F13" s="119"/>
      <c r="G13" s="128"/>
      <c r="H13" s="119"/>
      <c r="I13" s="119"/>
      <c r="J13" s="119"/>
      <c r="K13" s="100"/>
      <c r="M13" s="42"/>
    </row>
    <row r="14" spans="1:13" s="32" customFormat="1" ht="33" customHeight="1">
      <c r="A14" s="1"/>
      <c r="B14" s="1" t="s">
        <v>123</v>
      </c>
      <c r="C14" s="1"/>
      <c r="D14" s="1"/>
      <c r="E14" s="4"/>
      <c r="F14" s="1"/>
      <c r="G14" s="15"/>
      <c r="H14" s="1"/>
      <c r="I14" s="1"/>
      <c r="J14" s="1"/>
      <c r="K14" s="1"/>
      <c r="M14" s="42"/>
    </row>
    <row r="15" spans="1:13" s="32" customFormat="1" ht="33" customHeight="1">
      <c r="A15" s="1"/>
      <c r="B15" s="1"/>
      <c r="C15" s="1"/>
      <c r="D15" s="1"/>
      <c r="E15" s="4"/>
      <c r="F15" s="1"/>
      <c r="G15" s="15"/>
      <c r="H15" s="1"/>
      <c r="I15" s="1"/>
      <c r="J15" s="1"/>
      <c r="K15" s="1"/>
      <c r="M15" s="42"/>
    </row>
    <row r="16" spans="1:13" s="32" customFormat="1" ht="33" customHeight="1">
      <c r="A16" s="1"/>
      <c r="B16" s="1"/>
      <c r="C16" s="1"/>
      <c r="D16" s="1"/>
      <c r="E16" s="4"/>
      <c r="F16" s="1"/>
      <c r="G16" s="15"/>
      <c r="H16" s="1"/>
      <c r="I16" s="1"/>
      <c r="J16" s="1"/>
      <c r="K16" s="1"/>
      <c r="M16" s="42"/>
    </row>
    <row r="17" spans="1:13" s="32" customFormat="1" ht="33" customHeight="1">
      <c r="A17" s="1"/>
      <c r="B17" s="1"/>
      <c r="C17" s="1"/>
      <c r="D17" s="1"/>
      <c r="E17" s="4"/>
      <c r="F17" s="1"/>
      <c r="G17" s="15"/>
      <c r="H17" s="1"/>
      <c r="I17" s="1"/>
      <c r="J17" s="1"/>
      <c r="K17" s="1"/>
      <c r="M17" s="42"/>
    </row>
    <row r="18" spans="1:13" s="32" customFormat="1" ht="33" customHeight="1">
      <c r="A18" s="1"/>
      <c r="B18" s="1"/>
      <c r="C18" s="1"/>
      <c r="D18" s="1"/>
      <c r="E18" s="4"/>
      <c r="F18" s="1"/>
      <c r="G18" s="15"/>
      <c r="H18" s="1"/>
      <c r="I18" s="1"/>
      <c r="J18" s="1"/>
      <c r="K18" s="1"/>
      <c r="M18" s="42"/>
    </row>
    <row r="19" spans="1:13" s="32" customFormat="1" ht="41.25" customHeight="1">
      <c r="A19" s="1"/>
      <c r="B19" s="1"/>
      <c r="C19" s="1"/>
      <c r="D19" s="1"/>
      <c r="E19" s="4"/>
      <c r="F19" s="1"/>
      <c r="G19" s="15"/>
      <c r="H19" s="1"/>
      <c r="I19" s="1"/>
      <c r="J19" s="1"/>
      <c r="K19" s="1"/>
      <c r="M19" s="42"/>
    </row>
    <row r="20" spans="1:13" s="32" customFormat="1" ht="33" customHeight="1">
      <c r="A20" s="1"/>
      <c r="B20" s="1"/>
      <c r="C20" s="1"/>
      <c r="D20" s="1"/>
      <c r="E20" s="4"/>
      <c r="F20" s="1"/>
      <c r="G20" s="15"/>
      <c r="H20" s="1"/>
      <c r="I20" s="1"/>
      <c r="J20" s="1"/>
      <c r="K20" s="1"/>
      <c r="M20" s="42"/>
    </row>
    <row r="21" spans="1:13" s="32" customFormat="1" ht="33" customHeight="1">
      <c r="A21" s="1"/>
      <c r="B21" s="1"/>
      <c r="C21" s="1"/>
      <c r="D21" s="1"/>
      <c r="E21" s="4"/>
      <c r="F21" s="1"/>
      <c r="G21" s="15"/>
      <c r="H21" s="1"/>
      <c r="I21" s="1"/>
      <c r="J21" s="1"/>
      <c r="K21" s="1"/>
      <c r="M21" s="42"/>
    </row>
    <row r="22" spans="1:13" s="32" customFormat="1" ht="33" customHeight="1">
      <c r="A22" s="1"/>
      <c r="B22" s="1"/>
      <c r="C22" s="1"/>
      <c r="D22" s="1"/>
      <c r="E22" s="4"/>
      <c r="F22" s="1"/>
      <c r="G22" s="15"/>
      <c r="H22" s="1"/>
      <c r="I22" s="1"/>
      <c r="J22" s="1"/>
      <c r="K22" s="1"/>
      <c r="M22" s="42"/>
    </row>
    <row r="23" spans="1:13" s="32" customFormat="1" ht="33" customHeight="1">
      <c r="A23" s="1"/>
      <c r="B23" s="1"/>
      <c r="C23" s="1"/>
      <c r="D23" s="1"/>
      <c r="E23" s="4"/>
      <c r="F23" s="1"/>
      <c r="G23" s="15"/>
      <c r="H23" s="1"/>
      <c r="I23" s="1"/>
      <c r="J23" s="1"/>
      <c r="K23" s="1"/>
      <c r="M23" s="42"/>
    </row>
    <row r="24" spans="1:13" s="32" customFormat="1" ht="33" customHeight="1">
      <c r="A24" s="1"/>
      <c r="B24" s="1"/>
      <c r="C24" s="1"/>
      <c r="D24" s="1"/>
      <c r="E24" s="4"/>
      <c r="F24" s="1"/>
      <c r="G24" s="15"/>
      <c r="H24" s="1"/>
      <c r="I24" s="1"/>
      <c r="J24" s="1"/>
      <c r="K24" s="1"/>
      <c r="M24" s="42"/>
    </row>
    <row r="25" spans="1:13" s="32" customFormat="1" ht="33" customHeight="1">
      <c r="A25" s="1"/>
      <c r="B25" s="1"/>
      <c r="C25" s="1"/>
      <c r="D25" s="1"/>
      <c r="E25" s="4"/>
      <c r="F25" s="1"/>
      <c r="G25" s="15"/>
      <c r="H25" s="1"/>
      <c r="I25" s="1"/>
      <c r="J25" s="1"/>
      <c r="K25" s="1"/>
      <c r="M25" s="42"/>
    </row>
    <row r="26" spans="1:13" s="32" customFormat="1" ht="33" customHeight="1">
      <c r="A26" s="1"/>
      <c r="B26" s="1"/>
      <c r="C26" s="1"/>
      <c r="D26" s="1"/>
      <c r="E26" s="4"/>
      <c r="F26" s="1"/>
      <c r="G26" s="15"/>
      <c r="H26" s="1"/>
      <c r="I26" s="1"/>
      <c r="J26" s="1"/>
      <c r="K26" s="1"/>
      <c r="M26" s="42"/>
    </row>
    <row r="27" spans="1:13" s="32" customFormat="1" ht="33" customHeight="1">
      <c r="A27" s="1"/>
      <c r="B27" s="1"/>
      <c r="C27" s="1"/>
      <c r="D27" s="1"/>
      <c r="E27" s="4"/>
      <c r="F27" s="1"/>
      <c r="G27" s="15"/>
      <c r="H27" s="1"/>
      <c r="I27" s="1"/>
      <c r="J27" s="1"/>
      <c r="K27" s="1"/>
      <c r="M27" s="42"/>
    </row>
    <row r="28" spans="1:13" s="32" customFormat="1" ht="33" customHeight="1">
      <c r="A28" s="1"/>
      <c r="B28" s="1"/>
      <c r="C28" s="1"/>
      <c r="D28" s="1"/>
      <c r="E28" s="4"/>
      <c r="F28" s="1"/>
      <c r="G28" s="15"/>
      <c r="H28" s="1"/>
      <c r="I28" s="1"/>
      <c r="J28" s="1"/>
      <c r="K28" s="1"/>
      <c r="M28" s="42"/>
    </row>
    <row r="29" spans="1:13" s="32" customFormat="1" ht="33" customHeight="1">
      <c r="A29" s="1"/>
      <c r="B29" s="1"/>
      <c r="C29" s="1"/>
      <c r="D29" s="1"/>
      <c r="E29" s="4"/>
      <c r="F29" s="1"/>
      <c r="G29" s="15"/>
      <c r="H29" s="1"/>
      <c r="I29" s="1"/>
      <c r="J29" s="1"/>
      <c r="K29" s="1"/>
      <c r="M29" s="42"/>
    </row>
    <row r="30" spans="1:13" s="32" customFormat="1" ht="33" customHeight="1">
      <c r="A30" s="1"/>
      <c r="B30" s="1"/>
      <c r="C30" s="1"/>
      <c r="D30" s="1"/>
      <c r="E30" s="4"/>
      <c r="F30" s="1"/>
      <c r="G30" s="15"/>
      <c r="H30" s="1"/>
      <c r="I30" s="1"/>
      <c r="J30" s="1"/>
      <c r="K30" s="1"/>
      <c r="M30" s="42"/>
    </row>
    <row r="31" spans="1:13" s="32" customFormat="1" ht="33" customHeight="1">
      <c r="A31" s="1"/>
      <c r="B31" s="1"/>
      <c r="C31" s="1"/>
      <c r="D31" s="1"/>
      <c r="E31" s="4"/>
      <c r="F31" s="1"/>
      <c r="G31" s="15"/>
      <c r="H31" s="1"/>
      <c r="I31" s="1"/>
      <c r="J31" s="1"/>
      <c r="K31" s="1"/>
      <c r="M31" s="42"/>
    </row>
  </sheetData>
  <sheetProtection/>
  <mergeCells count="1">
    <mergeCell ref="F5:I5"/>
  </mergeCells>
  <conditionalFormatting sqref="B11 D11:J11 B7:K7 B8:J8 K8:K11">
    <cfRule type="expression" priority="7" dxfId="0">
      <formula>MOD(ROW(),2)=1</formula>
    </cfRule>
  </conditionalFormatting>
  <conditionalFormatting sqref="C11">
    <cfRule type="expression" priority="5" dxfId="0">
      <formula>MOD(ROW(),2)=1</formula>
    </cfRule>
  </conditionalFormatting>
  <conditionalFormatting sqref="B9:B10 D9:J10">
    <cfRule type="expression" priority="3" dxfId="0">
      <formula>MOD(ROW(),2)=1</formula>
    </cfRule>
  </conditionalFormatting>
  <conditionalFormatting sqref="C9:C10">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David Franks, Anne Heal, Graham Mather, Bob Holland, Michael Luger"</formula1>
    </dataValidation>
    <dataValidation type="list" allowBlank="1" showInputMessage="1" showErrorMessage="1" sqref="F2">
      <formula1>"Board executive director, Non Executive Director, Chief Executive, Chairman"</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34"/>
  <sheetViews>
    <sheetView zoomScalePageLayoutView="0" workbookViewId="0" topLeftCell="A1">
      <selection activeCell="H12" sqref="H12"/>
    </sheetView>
  </sheetViews>
  <sheetFormatPr defaultColWidth="9.140625" defaultRowHeight="12.75"/>
  <cols>
    <col min="1" max="1" width="1.421875" style="1" customWidth="1"/>
    <col min="2" max="2" width="10.57421875" style="1" customWidth="1"/>
    <col min="3" max="3" width="22.57421875" style="1" customWidth="1"/>
    <col min="4" max="4" width="18.421875" style="1" bestFit="1" customWidth="1"/>
    <col min="5" max="5" width="50.1406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84</v>
      </c>
      <c r="F2" s="13" t="s">
        <v>13</v>
      </c>
      <c r="G2" s="16"/>
    </row>
    <row r="3" spans="2:7" ht="12.75">
      <c r="B3" s="2" t="s">
        <v>2</v>
      </c>
      <c r="E3" s="22" t="str">
        <f>Index!B4</f>
        <v>2016-17</v>
      </c>
      <c r="F3" s="3" t="str">
        <f>Index!C4</f>
        <v>Quarter 4</v>
      </c>
      <c r="G3" s="18" t="str">
        <f>Index!B5</f>
        <v>01 January- 31 March 2017</v>
      </c>
    </row>
    <row r="4" ht="13.5" thickBot="1"/>
    <row r="5" spans="2:13" ht="38.25" customHeight="1">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61" t="s">
        <v>11</v>
      </c>
      <c r="M6" s="34"/>
    </row>
    <row r="7" spans="1:13" s="32" customFormat="1" ht="33" customHeight="1">
      <c r="A7" s="1"/>
      <c r="B7" s="27">
        <v>42716</v>
      </c>
      <c r="C7" s="30" t="s">
        <v>130</v>
      </c>
      <c r="D7" s="30" t="s">
        <v>78</v>
      </c>
      <c r="E7" s="52" t="s">
        <v>129</v>
      </c>
      <c r="F7" s="24"/>
      <c r="G7" s="58">
        <v>3.3</v>
      </c>
      <c r="H7" s="58"/>
      <c r="I7" s="24"/>
      <c r="J7" s="58"/>
      <c r="K7" s="132">
        <v>3.3</v>
      </c>
      <c r="M7" s="42"/>
    </row>
    <row r="8" spans="1:13" s="32" customFormat="1" ht="33" customHeight="1">
      <c r="A8" s="1"/>
      <c r="B8" s="27">
        <v>42716</v>
      </c>
      <c r="C8" s="30" t="s">
        <v>131</v>
      </c>
      <c r="D8" s="30" t="s">
        <v>78</v>
      </c>
      <c r="E8" s="52" t="s">
        <v>129</v>
      </c>
      <c r="F8" s="24"/>
      <c r="G8" s="58">
        <v>2.8</v>
      </c>
      <c r="H8" s="58"/>
      <c r="I8" s="24"/>
      <c r="J8" s="58"/>
      <c r="K8" s="70">
        <v>2.8</v>
      </c>
      <c r="M8" s="42"/>
    </row>
    <row r="9" spans="1:13" s="32" customFormat="1" ht="13.5" customHeight="1">
      <c r="A9" s="1"/>
      <c r="B9" s="94"/>
      <c r="C9" s="56"/>
      <c r="D9" s="56"/>
      <c r="E9" s="57"/>
      <c r="F9" s="41">
        <f aca="true" t="shared" si="0" ref="F9:K9">SUM(F7:F8)</f>
        <v>0</v>
      </c>
      <c r="G9" s="41">
        <f t="shared" si="0"/>
        <v>6.1</v>
      </c>
      <c r="H9" s="41">
        <f t="shared" si="0"/>
        <v>0</v>
      </c>
      <c r="I9" s="41">
        <f t="shared" si="0"/>
        <v>0</v>
      </c>
      <c r="J9" s="41">
        <f t="shared" si="0"/>
        <v>0</v>
      </c>
      <c r="K9" s="133">
        <f t="shared" si="0"/>
        <v>6.1</v>
      </c>
      <c r="M9" s="42"/>
    </row>
    <row r="10" spans="1:13" s="32" customFormat="1" ht="13.5" customHeight="1" thickBot="1">
      <c r="A10" s="1"/>
      <c r="B10" s="96"/>
      <c r="C10" s="97"/>
      <c r="D10" s="97"/>
      <c r="E10" s="104"/>
      <c r="F10" s="111"/>
      <c r="G10" s="112"/>
      <c r="H10" s="111"/>
      <c r="I10" s="97"/>
      <c r="J10" s="129"/>
      <c r="K10" s="130"/>
      <c r="M10" s="42"/>
    </row>
    <row r="11" spans="1:13" s="32" customFormat="1" ht="33" customHeight="1">
      <c r="A11" s="1"/>
      <c r="B11" s="1" t="s">
        <v>123</v>
      </c>
      <c r="C11" s="1"/>
      <c r="D11" s="1"/>
      <c r="E11" s="4"/>
      <c r="F11" s="1"/>
      <c r="G11" s="15"/>
      <c r="H11" s="1"/>
      <c r="I11" s="1"/>
      <c r="J11" s="1"/>
      <c r="K11" s="1"/>
      <c r="M11" s="42"/>
    </row>
    <row r="12" spans="1:13" s="32" customFormat="1" ht="33" customHeight="1">
      <c r="A12" s="1"/>
      <c r="B12" s="1"/>
      <c r="C12" s="1"/>
      <c r="D12" s="1"/>
      <c r="E12" s="4"/>
      <c r="F12" s="1"/>
      <c r="G12" s="15"/>
      <c r="H12" s="1"/>
      <c r="I12" s="1"/>
      <c r="J12" s="1"/>
      <c r="K12" s="1"/>
      <c r="M12" s="42"/>
    </row>
    <row r="13" spans="1:13" s="32" customFormat="1" ht="33" customHeight="1">
      <c r="A13" s="1"/>
      <c r="B13" s="1"/>
      <c r="C13" s="1"/>
      <c r="D13" s="1"/>
      <c r="E13" s="4"/>
      <c r="F13" s="1"/>
      <c r="G13" s="15"/>
      <c r="H13" s="1"/>
      <c r="I13" s="1"/>
      <c r="J13" s="1"/>
      <c r="K13" s="1"/>
      <c r="M13" s="42"/>
    </row>
    <row r="14" spans="1:13" s="32" customFormat="1" ht="33" customHeight="1">
      <c r="A14" s="1"/>
      <c r="B14" s="1"/>
      <c r="C14" s="1"/>
      <c r="D14" s="1"/>
      <c r="E14" s="4"/>
      <c r="F14" s="1"/>
      <c r="G14" s="15"/>
      <c r="H14" s="1"/>
      <c r="I14" s="1"/>
      <c r="J14" s="1"/>
      <c r="K14" s="1"/>
      <c r="M14" s="42"/>
    </row>
    <row r="15" spans="1:13" s="32" customFormat="1" ht="33" customHeight="1">
      <c r="A15" s="1"/>
      <c r="B15" s="1"/>
      <c r="C15" s="1"/>
      <c r="D15" s="1"/>
      <c r="E15" s="4"/>
      <c r="F15" s="1"/>
      <c r="G15" s="15"/>
      <c r="H15" s="1"/>
      <c r="I15" s="1"/>
      <c r="J15" s="1"/>
      <c r="K15" s="1"/>
      <c r="M15" s="42"/>
    </row>
    <row r="16" spans="1:13" s="32" customFormat="1" ht="33" customHeight="1">
      <c r="A16" s="1"/>
      <c r="B16" s="1"/>
      <c r="C16" s="1"/>
      <c r="D16" s="1"/>
      <c r="E16" s="4"/>
      <c r="F16" s="1"/>
      <c r="G16" s="15"/>
      <c r="H16" s="1"/>
      <c r="I16" s="1"/>
      <c r="J16" s="1"/>
      <c r="K16" s="1"/>
      <c r="M16" s="42"/>
    </row>
    <row r="17" spans="1:13" s="32" customFormat="1" ht="33" customHeight="1">
      <c r="A17" s="1"/>
      <c r="B17" s="1"/>
      <c r="C17" s="1"/>
      <c r="D17" s="1"/>
      <c r="E17" s="4"/>
      <c r="F17" s="1"/>
      <c r="G17" s="15"/>
      <c r="H17" s="1"/>
      <c r="I17" s="1"/>
      <c r="J17" s="1"/>
      <c r="K17" s="1"/>
      <c r="M17" s="42"/>
    </row>
    <row r="18" spans="1:13" s="32" customFormat="1" ht="33" customHeight="1">
      <c r="A18" s="1"/>
      <c r="B18" s="1"/>
      <c r="C18" s="1"/>
      <c r="D18" s="1"/>
      <c r="E18" s="4"/>
      <c r="F18" s="1"/>
      <c r="G18" s="15"/>
      <c r="H18" s="1"/>
      <c r="I18" s="1"/>
      <c r="J18" s="1"/>
      <c r="K18" s="1"/>
      <c r="M18" s="42"/>
    </row>
    <row r="19" spans="1:13" s="32" customFormat="1" ht="33" customHeight="1">
      <c r="A19" s="1"/>
      <c r="B19" s="1"/>
      <c r="C19" s="1"/>
      <c r="D19" s="1"/>
      <c r="E19" s="4"/>
      <c r="F19" s="1"/>
      <c r="G19" s="15"/>
      <c r="H19" s="1"/>
      <c r="I19" s="1"/>
      <c r="J19" s="1"/>
      <c r="K19" s="1"/>
      <c r="M19" s="42"/>
    </row>
    <row r="20" spans="1:13" s="32" customFormat="1" ht="33" customHeight="1">
      <c r="A20" s="1"/>
      <c r="B20" s="1"/>
      <c r="C20" s="1"/>
      <c r="D20" s="1"/>
      <c r="E20" s="4"/>
      <c r="F20" s="1"/>
      <c r="G20" s="15"/>
      <c r="H20" s="1"/>
      <c r="I20" s="1"/>
      <c r="J20" s="1"/>
      <c r="K20" s="1"/>
      <c r="M20" s="42"/>
    </row>
    <row r="21" spans="1:13" s="32" customFormat="1" ht="33" customHeight="1">
      <c r="A21" s="1"/>
      <c r="B21" s="1"/>
      <c r="C21" s="1"/>
      <c r="D21" s="1"/>
      <c r="E21" s="4"/>
      <c r="F21" s="1"/>
      <c r="G21" s="15"/>
      <c r="H21" s="1"/>
      <c r="I21" s="1"/>
      <c r="J21" s="1"/>
      <c r="K21" s="1"/>
      <c r="M21" s="42"/>
    </row>
    <row r="22" spans="1:13" s="32" customFormat="1" ht="41.25" customHeight="1">
      <c r="A22" s="1"/>
      <c r="B22" s="1"/>
      <c r="C22" s="1"/>
      <c r="D22" s="1"/>
      <c r="E22" s="4"/>
      <c r="F22" s="1"/>
      <c r="G22" s="15"/>
      <c r="H22" s="1"/>
      <c r="I22" s="1"/>
      <c r="J22" s="1"/>
      <c r="K22" s="1"/>
      <c r="M22" s="42"/>
    </row>
    <row r="23" spans="1:13" s="32" customFormat="1" ht="33" customHeight="1">
      <c r="A23" s="1"/>
      <c r="B23" s="1"/>
      <c r="C23" s="1"/>
      <c r="D23" s="1"/>
      <c r="E23" s="4"/>
      <c r="F23" s="1"/>
      <c r="G23" s="15"/>
      <c r="H23" s="1"/>
      <c r="I23" s="1"/>
      <c r="J23" s="1"/>
      <c r="K23" s="1"/>
      <c r="M23" s="42"/>
    </row>
    <row r="24" spans="1:13" s="32" customFormat="1" ht="33" customHeight="1">
      <c r="A24" s="1"/>
      <c r="B24" s="1"/>
      <c r="C24" s="1"/>
      <c r="D24" s="1"/>
      <c r="E24" s="4"/>
      <c r="F24" s="1"/>
      <c r="G24" s="15"/>
      <c r="H24" s="1"/>
      <c r="I24" s="1"/>
      <c r="J24" s="1"/>
      <c r="K24" s="1"/>
      <c r="M24" s="42"/>
    </row>
    <row r="25" spans="1:13" s="32" customFormat="1" ht="33" customHeight="1">
      <c r="A25" s="1"/>
      <c r="B25" s="1"/>
      <c r="C25" s="1"/>
      <c r="D25" s="1"/>
      <c r="E25" s="4"/>
      <c r="F25" s="1"/>
      <c r="G25" s="15"/>
      <c r="H25" s="1"/>
      <c r="I25" s="1"/>
      <c r="J25" s="1"/>
      <c r="K25" s="1"/>
      <c r="M25" s="42"/>
    </row>
    <row r="26" spans="1:13" s="32" customFormat="1" ht="33" customHeight="1">
      <c r="A26" s="1"/>
      <c r="B26" s="1"/>
      <c r="C26" s="1"/>
      <c r="D26" s="1"/>
      <c r="E26" s="4"/>
      <c r="F26" s="1"/>
      <c r="G26" s="15"/>
      <c r="H26" s="1"/>
      <c r="I26" s="1"/>
      <c r="J26" s="1"/>
      <c r="K26" s="1"/>
      <c r="M26" s="42"/>
    </row>
    <row r="27" spans="1:13" s="32" customFormat="1" ht="33" customHeight="1">
      <c r="A27" s="1"/>
      <c r="B27" s="1"/>
      <c r="C27" s="1"/>
      <c r="D27" s="1"/>
      <c r="E27" s="4"/>
      <c r="F27" s="1"/>
      <c r="G27" s="15"/>
      <c r="H27" s="1"/>
      <c r="I27" s="1"/>
      <c r="J27" s="1"/>
      <c r="K27" s="1"/>
      <c r="M27" s="42"/>
    </row>
    <row r="28" spans="1:13" s="32" customFormat="1" ht="33" customHeight="1">
      <c r="A28" s="1"/>
      <c r="B28" s="1"/>
      <c r="C28" s="1"/>
      <c r="D28" s="1"/>
      <c r="E28" s="4"/>
      <c r="F28" s="1"/>
      <c r="G28" s="15"/>
      <c r="H28" s="1"/>
      <c r="I28" s="1"/>
      <c r="J28" s="1"/>
      <c r="K28" s="1"/>
      <c r="M28" s="42"/>
    </row>
    <row r="29" spans="1:13" s="32" customFormat="1" ht="33" customHeight="1">
      <c r="A29" s="1"/>
      <c r="B29" s="1"/>
      <c r="C29" s="1"/>
      <c r="D29" s="1"/>
      <c r="E29" s="4"/>
      <c r="F29" s="1"/>
      <c r="G29" s="15"/>
      <c r="H29" s="1"/>
      <c r="I29" s="1"/>
      <c r="J29" s="1"/>
      <c r="K29" s="1"/>
      <c r="M29" s="42"/>
    </row>
    <row r="30" spans="1:13" s="32" customFormat="1" ht="33" customHeight="1">
      <c r="A30" s="1"/>
      <c r="B30" s="1"/>
      <c r="C30" s="1"/>
      <c r="D30" s="1"/>
      <c r="E30" s="4"/>
      <c r="F30" s="1"/>
      <c r="G30" s="15"/>
      <c r="H30" s="1"/>
      <c r="I30" s="1"/>
      <c r="J30" s="1"/>
      <c r="K30" s="1"/>
      <c r="M30" s="42"/>
    </row>
    <row r="31" spans="1:13" s="32" customFormat="1" ht="33" customHeight="1">
      <c r="A31" s="1"/>
      <c r="B31" s="1"/>
      <c r="C31" s="1"/>
      <c r="D31" s="1"/>
      <c r="E31" s="4"/>
      <c r="F31" s="1"/>
      <c r="G31" s="15"/>
      <c r="H31" s="1"/>
      <c r="I31" s="1"/>
      <c r="J31" s="1"/>
      <c r="K31" s="1"/>
      <c r="M31" s="42"/>
    </row>
    <row r="32" spans="1:13" s="32" customFormat="1" ht="33" customHeight="1">
      <c r="A32" s="1"/>
      <c r="B32" s="1"/>
      <c r="C32" s="1"/>
      <c r="D32" s="1"/>
      <c r="E32" s="4"/>
      <c r="F32" s="1"/>
      <c r="G32" s="15"/>
      <c r="H32" s="1"/>
      <c r="I32" s="1"/>
      <c r="J32" s="1"/>
      <c r="K32" s="1"/>
      <c r="M32" s="42"/>
    </row>
    <row r="33" spans="1:13" s="32" customFormat="1" ht="33" customHeight="1">
      <c r="A33" s="1"/>
      <c r="B33" s="1"/>
      <c r="C33" s="1"/>
      <c r="D33" s="1"/>
      <c r="E33" s="4"/>
      <c r="F33" s="1"/>
      <c r="G33" s="15"/>
      <c r="H33" s="1"/>
      <c r="I33" s="1"/>
      <c r="J33" s="1"/>
      <c r="K33" s="1"/>
      <c r="M33" s="42"/>
    </row>
    <row r="34" spans="1:13" s="32" customFormat="1" ht="33" customHeight="1">
      <c r="A34" s="1"/>
      <c r="B34" s="1"/>
      <c r="C34" s="1"/>
      <c r="D34" s="1"/>
      <c r="E34" s="4"/>
      <c r="F34" s="1"/>
      <c r="G34" s="15"/>
      <c r="H34" s="1"/>
      <c r="I34" s="1"/>
      <c r="J34" s="1"/>
      <c r="K34" s="1"/>
      <c r="M34" s="42"/>
    </row>
  </sheetData>
  <sheetProtection/>
  <mergeCells count="1">
    <mergeCell ref="F5:I5"/>
  </mergeCells>
  <conditionalFormatting sqref="K7:K8">
    <cfRule type="expression" priority="3" dxfId="0">
      <formula>MOD(ROW(),2)=1</formula>
    </cfRule>
  </conditionalFormatting>
  <conditionalFormatting sqref="B7:B8 D7:J8">
    <cfRule type="expression" priority="2" dxfId="0">
      <formula>MOD(ROW(),2)=1</formula>
    </cfRule>
  </conditionalFormatting>
  <conditionalFormatting sqref="C7:C8">
    <cfRule type="expression" priority="1" dxfId="0">
      <formula>MOD(ROW(),2)=1</formula>
    </cfRule>
  </conditionalFormatting>
  <dataValidations count="2">
    <dataValidation type="list" allowBlank="1" showInputMessage="1" showErrorMessage="1" sqref="E2">
      <formula1>"Richard Price, Alan Price, Anne Heal, Ian Prosser, Joanna Whittington, Anna Walker, Tracey Barlow, Mark Fairbairn, Melvyn Neate, Ray O' Toole, Justin McCracken, Bob Holland, Michael Luger"</formula1>
    </dataValidation>
    <dataValidation type="list" allowBlank="1" showInputMessage="1" showErrorMessage="1" sqref="F2">
      <formula1>"Board executive director, Non Executive Director, Chief Executive, Chairman"</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85</v>
      </c>
      <c r="F2" s="13" t="s">
        <v>13</v>
      </c>
      <c r="G2" s="16"/>
    </row>
    <row r="3" spans="2:7" ht="12.75">
      <c r="B3" s="2" t="s">
        <v>2</v>
      </c>
      <c r="E3" s="22" t="str">
        <f>Index!B4</f>
        <v>2016-17</v>
      </c>
      <c r="F3" s="3" t="str">
        <f>Index!C4</f>
        <v>Quarter 4</v>
      </c>
      <c r="G3" s="18" t="str">
        <f>Index!B5</f>
        <v>01 January- 31 March 2017</v>
      </c>
    </row>
    <row r="4" ht="13.5" thickBot="1"/>
    <row r="5" spans="2:13" ht="38.2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61" t="s">
        <v>11</v>
      </c>
      <c r="M6" s="34"/>
    </row>
    <row r="7" spans="1:13" s="32" customFormat="1" ht="33" customHeight="1">
      <c r="A7" s="1"/>
      <c r="B7" s="71"/>
      <c r="C7" s="72"/>
      <c r="D7" s="72"/>
      <c r="E7" s="73"/>
      <c r="F7" s="74"/>
      <c r="G7" s="75"/>
      <c r="H7" s="75"/>
      <c r="I7" s="74"/>
      <c r="J7" s="75"/>
      <c r="K7" s="131"/>
      <c r="M7" s="42"/>
    </row>
    <row r="8" spans="1:13" s="32" customFormat="1" ht="13.5" customHeight="1">
      <c r="A8" s="1"/>
      <c r="B8" s="94"/>
      <c r="C8" s="56"/>
      <c r="D8" s="56"/>
      <c r="E8" s="57"/>
      <c r="F8" s="41">
        <f aca="true" t="shared" si="0" ref="F8:K8">SUM(F7:F7)</f>
        <v>0</v>
      </c>
      <c r="G8" s="41">
        <f t="shared" si="0"/>
        <v>0</v>
      </c>
      <c r="H8" s="41">
        <f t="shared" si="0"/>
        <v>0</v>
      </c>
      <c r="I8" s="41">
        <f t="shared" si="0"/>
        <v>0</v>
      </c>
      <c r="J8" s="41">
        <f t="shared" si="0"/>
        <v>0</v>
      </c>
      <c r="K8" s="106">
        <f t="shared" si="0"/>
        <v>0</v>
      </c>
      <c r="M8" s="42"/>
    </row>
    <row r="9" spans="1:13" s="32" customFormat="1" ht="13.5" customHeight="1" thickBot="1">
      <c r="A9" s="1"/>
      <c r="B9" s="96"/>
      <c r="C9" s="97"/>
      <c r="D9" s="97"/>
      <c r="E9" s="104"/>
      <c r="F9" s="129"/>
      <c r="G9" s="112"/>
      <c r="H9" s="97"/>
      <c r="I9" s="111"/>
      <c r="J9" s="97"/>
      <c r="K9" s="130"/>
      <c r="M9" s="42"/>
    </row>
    <row r="10" spans="1:13" s="32" customFormat="1" ht="33" customHeight="1">
      <c r="A10" s="1"/>
      <c r="B10" s="1" t="s">
        <v>123</v>
      </c>
      <c r="C10" s="1"/>
      <c r="D10" s="1"/>
      <c r="E10" s="4"/>
      <c r="F10" s="1"/>
      <c r="G10" s="15"/>
      <c r="H10" s="1"/>
      <c r="I10" s="1"/>
      <c r="J10" s="1"/>
      <c r="K10" s="1"/>
      <c r="M10" s="42"/>
    </row>
    <row r="11" spans="1:13" s="32" customFormat="1" ht="33" customHeight="1">
      <c r="A11" s="1"/>
      <c r="B11" s="1"/>
      <c r="C11" s="1"/>
      <c r="D11" s="1"/>
      <c r="E11" s="4"/>
      <c r="F11" s="1"/>
      <c r="G11" s="15"/>
      <c r="H11" s="1"/>
      <c r="I11" s="1"/>
      <c r="J11" s="1"/>
      <c r="K11" s="1"/>
      <c r="M11" s="42"/>
    </row>
    <row r="12" spans="1:13" s="32" customFormat="1" ht="33" customHeight="1">
      <c r="A12" s="1"/>
      <c r="B12" s="1"/>
      <c r="C12" s="1"/>
      <c r="D12" s="1"/>
      <c r="E12" s="4"/>
      <c r="F12" s="1"/>
      <c r="G12" s="15"/>
      <c r="H12" s="1"/>
      <c r="I12" s="1"/>
      <c r="J12" s="1"/>
      <c r="K12" s="1"/>
      <c r="M12" s="42"/>
    </row>
    <row r="13" spans="1:13" s="32" customFormat="1" ht="33" customHeight="1">
      <c r="A13" s="1"/>
      <c r="B13" s="1"/>
      <c r="C13" s="1"/>
      <c r="D13" s="1"/>
      <c r="E13" s="4"/>
      <c r="F13" s="1"/>
      <c r="G13" s="15"/>
      <c r="H13" s="1"/>
      <c r="I13" s="1"/>
      <c r="J13" s="1"/>
      <c r="K13" s="1"/>
      <c r="M13" s="42"/>
    </row>
    <row r="14" spans="1:13" s="32" customFormat="1" ht="33" customHeight="1">
      <c r="A14" s="1"/>
      <c r="B14" s="1"/>
      <c r="C14" s="1"/>
      <c r="D14" s="1"/>
      <c r="E14" s="4"/>
      <c r="F14" s="1"/>
      <c r="G14" s="15"/>
      <c r="H14" s="1"/>
      <c r="I14" s="1"/>
      <c r="J14" s="1"/>
      <c r="K14" s="1"/>
      <c r="M14" s="42"/>
    </row>
    <row r="15" spans="1:13" s="32" customFormat="1" ht="33" customHeight="1">
      <c r="A15" s="1"/>
      <c r="B15" s="1"/>
      <c r="C15" s="1"/>
      <c r="D15" s="1"/>
      <c r="E15" s="4"/>
      <c r="F15" s="1"/>
      <c r="G15" s="15"/>
      <c r="H15" s="1"/>
      <c r="I15" s="1"/>
      <c r="J15" s="1"/>
      <c r="K15" s="1"/>
      <c r="M15" s="42"/>
    </row>
    <row r="16" spans="1:13" s="32" customFormat="1" ht="33" customHeight="1">
      <c r="A16" s="1"/>
      <c r="B16" s="1"/>
      <c r="C16" s="1"/>
      <c r="D16" s="1"/>
      <c r="E16" s="4"/>
      <c r="F16" s="1"/>
      <c r="G16" s="15"/>
      <c r="H16" s="1"/>
      <c r="I16" s="1"/>
      <c r="J16" s="1"/>
      <c r="K16" s="1"/>
      <c r="M16" s="42"/>
    </row>
    <row r="17" spans="1:13" s="32" customFormat="1" ht="33" customHeight="1">
      <c r="A17" s="1"/>
      <c r="B17" s="1"/>
      <c r="C17" s="1"/>
      <c r="D17" s="1"/>
      <c r="E17" s="4"/>
      <c r="F17" s="1"/>
      <c r="G17" s="15"/>
      <c r="H17" s="1"/>
      <c r="I17" s="1"/>
      <c r="J17" s="1"/>
      <c r="K17" s="1"/>
      <c r="M17" s="42"/>
    </row>
    <row r="18" spans="1:13" s="32" customFormat="1" ht="33" customHeight="1">
      <c r="A18" s="1"/>
      <c r="B18" s="1"/>
      <c r="C18" s="1"/>
      <c r="D18" s="1"/>
      <c r="E18" s="4"/>
      <c r="F18" s="1"/>
      <c r="G18" s="15"/>
      <c r="H18" s="1"/>
      <c r="I18" s="1"/>
      <c r="J18" s="1"/>
      <c r="K18" s="1"/>
      <c r="M18" s="42"/>
    </row>
    <row r="19" spans="1:13" s="32" customFormat="1" ht="33" customHeight="1">
      <c r="A19" s="1"/>
      <c r="B19" s="1"/>
      <c r="C19" s="1"/>
      <c r="D19" s="1"/>
      <c r="E19" s="4"/>
      <c r="F19" s="1"/>
      <c r="G19" s="15"/>
      <c r="H19" s="1"/>
      <c r="I19" s="1"/>
      <c r="J19" s="1"/>
      <c r="K19" s="1"/>
      <c r="M19" s="42"/>
    </row>
    <row r="20" spans="1:13" s="32" customFormat="1" ht="33" customHeight="1">
      <c r="A20" s="1"/>
      <c r="B20" s="1"/>
      <c r="C20" s="1"/>
      <c r="D20" s="1"/>
      <c r="E20" s="4"/>
      <c r="F20" s="1"/>
      <c r="G20" s="15"/>
      <c r="H20" s="1"/>
      <c r="I20" s="1"/>
      <c r="J20" s="1"/>
      <c r="K20" s="1"/>
      <c r="M20" s="42"/>
    </row>
    <row r="21" spans="1:13" s="32" customFormat="1" ht="33" customHeight="1">
      <c r="A21" s="1"/>
      <c r="B21" s="1"/>
      <c r="C21" s="1"/>
      <c r="D21" s="1"/>
      <c r="E21" s="4"/>
      <c r="F21" s="1"/>
      <c r="G21" s="15"/>
      <c r="H21" s="1"/>
      <c r="I21" s="1"/>
      <c r="J21" s="1"/>
      <c r="K21" s="1"/>
      <c r="M21" s="42"/>
    </row>
    <row r="22" spans="1:13" s="32" customFormat="1" ht="41.25" customHeight="1">
      <c r="A22" s="1"/>
      <c r="B22" s="1"/>
      <c r="C22" s="1"/>
      <c r="D22" s="1"/>
      <c r="E22" s="4"/>
      <c r="F22" s="1"/>
      <c r="G22" s="15"/>
      <c r="H22" s="1"/>
      <c r="I22" s="1"/>
      <c r="J22" s="1"/>
      <c r="K22" s="1"/>
      <c r="M22" s="42"/>
    </row>
    <row r="23" spans="1:13" s="32" customFormat="1" ht="33" customHeight="1">
      <c r="A23" s="1"/>
      <c r="B23" s="1"/>
      <c r="C23" s="1"/>
      <c r="D23" s="1"/>
      <c r="E23" s="4"/>
      <c r="F23" s="1"/>
      <c r="G23" s="15"/>
      <c r="H23" s="1"/>
      <c r="I23" s="1"/>
      <c r="J23" s="1"/>
      <c r="K23" s="1"/>
      <c r="M23" s="42"/>
    </row>
    <row r="24" spans="1:13" s="32" customFormat="1" ht="33" customHeight="1">
      <c r="A24" s="1"/>
      <c r="B24" s="1"/>
      <c r="C24" s="1"/>
      <c r="D24" s="1"/>
      <c r="E24" s="4"/>
      <c r="F24" s="1"/>
      <c r="G24" s="15"/>
      <c r="H24" s="1"/>
      <c r="I24" s="1"/>
      <c r="J24" s="1"/>
      <c r="K24" s="1"/>
      <c r="M24" s="42"/>
    </row>
    <row r="25" spans="1:13" s="32" customFormat="1" ht="33" customHeight="1">
      <c r="A25" s="1"/>
      <c r="B25" s="1"/>
      <c r="C25" s="1"/>
      <c r="D25" s="1"/>
      <c r="E25" s="4"/>
      <c r="F25" s="1"/>
      <c r="G25" s="15"/>
      <c r="H25" s="1"/>
      <c r="I25" s="1"/>
      <c r="J25" s="1"/>
      <c r="K25" s="1"/>
      <c r="M25" s="42"/>
    </row>
    <row r="26" spans="1:13" s="32" customFormat="1" ht="33" customHeight="1">
      <c r="A26" s="1"/>
      <c r="B26" s="1"/>
      <c r="C26" s="1"/>
      <c r="D26" s="1"/>
      <c r="E26" s="4"/>
      <c r="F26" s="1"/>
      <c r="G26" s="15"/>
      <c r="H26" s="1"/>
      <c r="I26" s="1"/>
      <c r="J26" s="1"/>
      <c r="K26" s="1"/>
      <c r="M26" s="42"/>
    </row>
    <row r="27" spans="1:13" s="32" customFormat="1" ht="33" customHeight="1">
      <c r="A27" s="1"/>
      <c r="B27" s="1"/>
      <c r="C27" s="1"/>
      <c r="D27" s="1"/>
      <c r="E27" s="4"/>
      <c r="F27" s="1"/>
      <c r="G27" s="15"/>
      <c r="H27" s="1"/>
      <c r="I27" s="1"/>
      <c r="J27" s="1"/>
      <c r="K27" s="1"/>
      <c r="M27" s="42"/>
    </row>
    <row r="28" spans="1:13" s="32" customFormat="1" ht="33" customHeight="1">
      <c r="A28" s="1"/>
      <c r="B28" s="1"/>
      <c r="C28" s="1"/>
      <c r="D28" s="1"/>
      <c r="E28" s="4"/>
      <c r="F28" s="1"/>
      <c r="G28" s="15"/>
      <c r="H28" s="1"/>
      <c r="I28" s="1"/>
      <c r="J28" s="1"/>
      <c r="K28" s="1"/>
      <c r="M28" s="42"/>
    </row>
    <row r="29" spans="1:13" s="32" customFormat="1" ht="33" customHeight="1">
      <c r="A29" s="1"/>
      <c r="B29" s="1"/>
      <c r="C29" s="1"/>
      <c r="D29" s="1"/>
      <c r="E29" s="4"/>
      <c r="F29" s="1"/>
      <c r="G29" s="15"/>
      <c r="H29" s="1"/>
      <c r="I29" s="1"/>
      <c r="J29" s="1"/>
      <c r="K29" s="1"/>
      <c r="M29" s="42"/>
    </row>
    <row r="30" spans="1:13" s="32" customFormat="1" ht="33" customHeight="1">
      <c r="A30" s="1"/>
      <c r="B30" s="1"/>
      <c r="C30" s="1"/>
      <c r="D30" s="1"/>
      <c r="E30" s="4"/>
      <c r="F30" s="1"/>
      <c r="G30" s="15"/>
      <c r="H30" s="1"/>
      <c r="I30" s="1"/>
      <c r="J30" s="1"/>
      <c r="K30" s="1"/>
      <c r="M30" s="42"/>
    </row>
    <row r="31" spans="1:13" s="32" customFormat="1" ht="33" customHeight="1">
      <c r="A31" s="1"/>
      <c r="B31" s="1"/>
      <c r="C31" s="1"/>
      <c r="D31" s="1"/>
      <c r="E31" s="4"/>
      <c r="F31" s="1"/>
      <c r="G31" s="15"/>
      <c r="H31" s="1"/>
      <c r="I31" s="1"/>
      <c r="J31" s="1"/>
      <c r="K31" s="1"/>
      <c r="M31" s="42"/>
    </row>
    <row r="32" spans="1:13" s="32" customFormat="1" ht="33" customHeight="1">
      <c r="A32" s="1"/>
      <c r="B32" s="1"/>
      <c r="C32" s="1"/>
      <c r="D32" s="1"/>
      <c r="E32" s="4"/>
      <c r="F32" s="1"/>
      <c r="G32" s="15"/>
      <c r="H32" s="1"/>
      <c r="I32" s="1"/>
      <c r="J32" s="1"/>
      <c r="K32" s="1"/>
      <c r="M32" s="42"/>
    </row>
    <row r="33" spans="1:13" s="32" customFormat="1" ht="33" customHeight="1">
      <c r="A33" s="1"/>
      <c r="B33" s="1"/>
      <c r="C33" s="1"/>
      <c r="D33" s="1"/>
      <c r="E33" s="4"/>
      <c r="F33" s="1"/>
      <c r="G33" s="15"/>
      <c r="H33" s="1"/>
      <c r="I33" s="1"/>
      <c r="J33" s="1"/>
      <c r="K33" s="1"/>
      <c r="M33" s="42"/>
    </row>
    <row r="34" spans="1:13" s="32" customFormat="1" ht="33" customHeight="1">
      <c r="A34" s="1"/>
      <c r="B34" s="1"/>
      <c r="C34" s="1"/>
      <c r="D34" s="1"/>
      <c r="E34" s="4"/>
      <c r="F34" s="1"/>
      <c r="G34" s="15"/>
      <c r="H34" s="1"/>
      <c r="I34" s="1"/>
      <c r="J34" s="1"/>
      <c r="K34" s="1"/>
      <c r="M34" s="42"/>
    </row>
  </sheetData>
  <sheetProtection/>
  <mergeCells count="1">
    <mergeCell ref="F5:I5"/>
  </mergeCells>
  <conditionalFormatting sqref="K7">
    <cfRule type="expression" priority="3" dxfId="0">
      <formula>MOD(ROW(),2)=1</formula>
    </cfRule>
  </conditionalFormatting>
  <conditionalFormatting sqref="B7 D7:J7">
    <cfRule type="expression" priority="2" dxfId="0">
      <formula>MOD(ROW(),2)=1</formula>
    </cfRule>
  </conditionalFormatting>
  <conditionalFormatting sqref="C7">
    <cfRule type="expression" priority="1" dxfId="0">
      <formula>MOD(ROW(),2)=1</formula>
    </cfRule>
  </conditionalFormatting>
  <dataValidations count="2">
    <dataValidation type="list" allowBlank="1" showInputMessage="1" showErrorMessage="1" sqref="E2">
      <formula1>"Richard Price, Alan Price, Graham Mather, Ian Prosser, Joanna Whittington, Anna Walker, Tracey Barlow, Mark Fairbairn, Melvyn Neate, Ray O' Toole, Justin McCracken, Bob Holland, Michael Luger"</formula1>
    </dataValidation>
    <dataValidation type="list" allowBlank="1" showInputMessage="1" showErrorMessage="1" sqref="F2">
      <formula1>"Board executive director, Non Executive Director, Chief Executive, Chairman"</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D13"/>
  <sheetViews>
    <sheetView zoomScalePageLayoutView="0" workbookViewId="0" topLeftCell="A1">
      <selection activeCell="D13" sqref="D13"/>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tr">
        <f>Index!B1</f>
        <v>OFFICE OF RAIL AND ROAD</v>
      </c>
    </row>
    <row r="2" spans="2:4" ht="12.75">
      <c r="B2" s="3"/>
      <c r="D2" s="12" t="s">
        <v>18</v>
      </c>
    </row>
    <row r="3" spans="2:4" ht="12.75">
      <c r="B3" s="2" t="s">
        <v>19</v>
      </c>
      <c r="C3" s="40" t="str">
        <f>Index!B4</f>
        <v>2016-17</v>
      </c>
      <c r="D3" s="39" t="str">
        <f>CONCATENATE(Index!C4,"       ",Index!B5)</f>
        <v>Quarter 4       01 January- 31 March 2017</v>
      </c>
    </row>
    <row r="4" ht="13.5" thickBot="1"/>
    <row r="5" spans="2:4" ht="24.75" customHeight="1">
      <c r="B5" s="51" t="s">
        <v>17</v>
      </c>
      <c r="C5" s="50" t="s">
        <v>57</v>
      </c>
      <c r="D5" s="49" t="s">
        <v>16</v>
      </c>
    </row>
    <row r="6" spans="2:4" ht="38.25" customHeight="1">
      <c r="B6" s="85">
        <v>42745</v>
      </c>
      <c r="C6" s="86" t="s">
        <v>138</v>
      </c>
      <c r="D6" s="87" t="s">
        <v>154</v>
      </c>
    </row>
    <row r="7" spans="2:4" ht="38.25" customHeight="1">
      <c r="B7" s="85">
        <v>42753</v>
      </c>
      <c r="C7" s="89" t="s">
        <v>156</v>
      </c>
      <c r="D7" s="88" t="s">
        <v>155</v>
      </c>
    </row>
    <row r="8" spans="2:4" ht="38.25" customHeight="1">
      <c r="B8" s="85">
        <v>42765</v>
      </c>
      <c r="C8" s="86" t="s">
        <v>59</v>
      </c>
      <c r="D8" s="88" t="s">
        <v>153</v>
      </c>
    </row>
    <row r="9" spans="2:4" ht="38.25" customHeight="1">
      <c r="B9" s="85">
        <v>42774</v>
      </c>
      <c r="C9" s="89" t="s">
        <v>157</v>
      </c>
      <c r="D9" s="88" t="s">
        <v>139</v>
      </c>
    </row>
    <row r="10" spans="2:4" ht="38.25" customHeight="1">
      <c r="B10" s="85">
        <v>42794</v>
      </c>
      <c r="C10" s="84" t="s">
        <v>140</v>
      </c>
      <c r="D10" s="83" t="s">
        <v>191</v>
      </c>
    </row>
    <row r="11" spans="2:4" ht="38.25" customHeight="1">
      <c r="B11" s="85">
        <v>42809</v>
      </c>
      <c r="C11" s="86" t="s">
        <v>141</v>
      </c>
      <c r="D11" s="83" t="s">
        <v>146</v>
      </c>
    </row>
    <row r="12" spans="2:4" ht="38.25" customHeight="1">
      <c r="B12" s="85">
        <v>42814</v>
      </c>
      <c r="C12" s="86" t="s">
        <v>142</v>
      </c>
      <c r="D12" s="87" t="s">
        <v>143</v>
      </c>
    </row>
    <row r="13" spans="2:4" ht="38.25" customHeight="1" thickBot="1">
      <c r="B13" s="91">
        <v>42823</v>
      </c>
      <c r="C13" s="92" t="s">
        <v>144</v>
      </c>
      <c r="D13" s="93" t="s">
        <v>145</v>
      </c>
    </row>
  </sheetData>
  <sheetProtection/>
  <printOptions/>
  <pageMargins left="0.75" right="0.75" top="1" bottom="1" header="0.5" footer="0.5"/>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4">
      <selection activeCell="C11" sqref="C11"/>
    </sheetView>
  </sheetViews>
  <sheetFormatPr defaultColWidth="9.140625" defaultRowHeight="12.75"/>
  <cols>
    <col min="1" max="1" width="1.421875" style="1" customWidth="1"/>
    <col min="2" max="2" width="10.57421875" style="1" customWidth="1"/>
    <col min="3" max="3" width="39.8515625" style="1" bestFit="1" customWidth="1"/>
    <col min="4" max="4" width="15.140625" style="1" customWidth="1"/>
    <col min="5" max="5" width="55.2812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spans="2:12" ht="12.75">
      <c r="B1" s="101" t="str">
        <f>Index!B1</f>
        <v>OFFICE OF RAIL AND ROAD</v>
      </c>
      <c r="C1" s="62"/>
      <c r="D1" s="62"/>
      <c r="E1" s="62"/>
      <c r="F1" s="62"/>
      <c r="G1" s="62"/>
      <c r="H1" s="62"/>
      <c r="I1" s="62"/>
      <c r="J1" s="62"/>
      <c r="K1" s="62"/>
      <c r="L1" s="47"/>
    </row>
    <row r="2" spans="2:11" ht="12.75">
      <c r="B2" s="63" t="s">
        <v>1</v>
      </c>
      <c r="C2" s="47"/>
      <c r="D2" s="47"/>
      <c r="E2" s="12" t="s">
        <v>56</v>
      </c>
      <c r="F2" s="13" t="s">
        <v>12</v>
      </c>
      <c r="G2" s="14"/>
      <c r="H2" s="47"/>
      <c r="I2" s="47"/>
      <c r="J2" s="47"/>
      <c r="K2" s="47"/>
    </row>
    <row r="3" spans="2:11" ht="12.75">
      <c r="B3" s="102" t="s">
        <v>2</v>
      </c>
      <c r="C3" s="47"/>
      <c r="D3" s="47"/>
      <c r="E3" s="63" t="str">
        <f>Index!B4</f>
        <v>2016-17</v>
      </c>
      <c r="F3" s="63" t="str">
        <f>Index!C4</f>
        <v>Quarter 4</v>
      </c>
      <c r="G3" s="63" t="str">
        <f>Index!B5</f>
        <v>01 January- 31 March 2017</v>
      </c>
      <c r="H3" s="47"/>
      <c r="I3" s="47"/>
      <c r="J3" s="47"/>
      <c r="K3" s="47"/>
    </row>
    <row r="4" spans="2:12" ht="13.5" thickBot="1">
      <c r="B4" s="97"/>
      <c r="C4" s="47"/>
      <c r="D4" s="47"/>
      <c r="E4" s="47"/>
      <c r="F4" s="47"/>
      <c r="G4" s="47"/>
      <c r="H4" s="47"/>
      <c r="I4" s="47"/>
      <c r="J4" s="47"/>
      <c r="K4" s="47"/>
      <c r="L4" s="47"/>
    </row>
    <row r="5" spans="2:11" ht="38.25">
      <c r="B5" s="10" t="s">
        <v>3</v>
      </c>
      <c r="C5" s="9" t="s">
        <v>29</v>
      </c>
      <c r="D5" s="35" t="s">
        <v>30</v>
      </c>
      <c r="E5" s="23" t="s">
        <v>4</v>
      </c>
      <c r="F5" s="135" t="s">
        <v>8</v>
      </c>
      <c r="G5" s="136"/>
      <c r="H5" s="136"/>
      <c r="I5" s="137"/>
      <c r="J5" s="36" t="s">
        <v>7</v>
      </c>
      <c r="K5" s="43" t="s">
        <v>10</v>
      </c>
    </row>
    <row r="6" spans="1:11" s="4" customFormat="1" ht="38.25">
      <c r="A6" s="1"/>
      <c r="B6" s="5"/>
      <c r="C6" s="17"/>
      <c r="D6" s="17"/>
      <c r="E6" s="6"/>
      <c r="F6" s="7" t="s">
        <v>5</v>
      </c>
      <c r="G6" s="8" t="s">
        <v>6</v>
      </c>
      <c r="H6" s="8" t="s">
        <v>23</v>
      </c>
      <c r="I6" s="28" t="s">
        <v>0</v>
      </c>
      <c r="J6" s="37" t="s">
        <v>9</v>
      </c>
      <c r="K6" s="11" t="s">
        <v>11</v>
      </c>
    </row>
    <row r="7" spans="1:11" s="54" customFormat="1" ht="45" customHeight="1">
      <c r="A7" s="53"/>
      <c r="B7" s="27">
        <v>42773</v>
      </c>
      <c r="C7" s="30" t="s">
        <v>102</v>
      </c>
      <c r="D7" s="30" t="s">
        <v>104</v>
      </c>
      <c r="E7" s="52" t="s">
        <v>136</v>
      </c>
      <c r="F7" s="24"/>
      <c r="G7" s="80">
        <v>115.05</v>
      </c>
      <c r="H7" s="58"/>
      <c r="I7" s="24"/>
      <c r="J7" s="58"/>
      <c r="K7" s="19">
        <f>SUM(F7:J7)</f>
        <v>115.05</v>
      </c>
    </row>
    <row r="8" spans="1:11" s="4" customFormat="1" ht="41.25" customHeight="1">
      <c r="A8" s="1"/>
      <c r="B8" s="27">
        <v>42782</v>
      </c>
      <c r="C8" s="30" t="s">
        <v>90</v>
      </c>
      <c r="D8" s="30" t="s">
        <v>104</v>
      </c>
      <c r="E8" s="52" t="s">
        <v>108</v>
      </c>
      <c r="F8" s="24"/>
      <c r="G8" s="24">
        <v>164</v>
      </c>
      <c r="H8" s="58"/>
      <c r="I8" s="24"/>
      <c r="J8" s="58"/>
      <c r="K8" s="19">
        <f>SUM(F8:J8)</f>
        <v>164</v>
      </c>
    </row>
    <row r="9" spans="2:11" ht="44.25" customHeight="1">
      <c r="B9" s="27">
        <v>42793</v>
      </c>
      <c r="C9" s="30" t="s">
        <v>193</v>
      </c>
      <c r="D9" s="30" t="s">
        <v>78</v>
      </c>
      <c r="E9" s="52" t="s">
        <v>185</v>
      </c>
      <c r="F9" s="24"/>
      <c r="G9" s="24">
        <v>40.9</v>
      </c>
      <c r="H9" s="58"/>
      <c r="I9" s="24"/>
      <c r="J9" s="58"/>
      <c r="K9" s="19">
        <f>SUM(F9:J9)</f>
        <v>40.9</v>
      </c>
    </row>
    <row r="10" spans="1:11" s="4" customFormat="1" ht="41.25" customHeight="1">
      <c r="A10" s="1"/>
      <c r="B10" s="27">
        <v>42793</v>
      </c>
      <c r="C10" s="30" t="s">
        <v>194</v>
      </c>
      <c r="D10" s="30" t="s">
        <v>78</v>
      </c>
      <c r="E10" s="52" t="s">
        <v>189</v>
      </c>
      <c r="F10" s="24"/>
      <c r="G10" s="24">
        <v>5.6</v>
      </c>
      <c r="H10" s="58"/>
      <c r="I10" s="24"/>
      <c r="J10" s="58"/>
      <c r="K10" s="19">
        <f>SUM(F10:J10)</f>
        <v>5.6</v>
      </c>
    </row>
    <row r="11" spans="2:11" ht="44.25" customHeight="1">
      <c r="B11" s="27">
        <v>42794</v>
      </c>
      <c r="C11" s="30" t="s">
        <v>91</v>
      </c>
      <c r="D11" s="30" t="s">
        <v>78</v>
      </c>
      <c r="E11" s="52" t="s">
        <v>106</v>
      </c>
      <c r="F11" s="24"/>
      <c r="G11" s="81">
        <v>44.7</v>
      </c>
      <c r="H11" s="58"/>
      <c r="I11" s="24"/>
      <c r="J11" s="58"/>
      <c r="K11" s="19">
        <f>SUM(F11:J11)</f>
        <v>44.7</v>
      </c>
    </row>
    <row r="12" spans="2:11" ht="12.75">
      <c r="B12" s="94"/>
      <c r="C12" s="56"/>
      <c r="D12" s="56"/>
      <c r="E12" s="57"/>
      <c r="F12" s="25">
        <f aca="true" t="shared" si="0" ref="F12:K12">SUM(F7:F11)</f>
        <v>0</v>
      </c>
      <c r="G12" s="25">
        <f t="shared" si="0"/>
        <v>370.25</v>
      </c>
      <c r="H12" s="26">
        <f t="shared" si="0"/>
        <v>0</v>
      </c>
      <c r="I12" s="25">
        <f t="shared" si="0"/>
        <v>0</v>
      </c>
      <c r="J12" s="25">
        <f t="shared" si="0"/>
        <v>0</v>
      </c>
      <c r="K12" s="95">
        <f t="shared" si="0"/>
        <v>370.25</v>
      </c>
    </row>
    <row r="13" spans="2:11" ht="13.5" thickBot="1">
      <c r="B13" s="96"/>
      <c r="C13" s="97"/>
      <c r="D13" s="97"/>
      <c r="E13" s="98"/>
      <c r="F13" s="99"/>
      <c r="G13" s="98"/>
      <c r="H13" s="99"/>
      <c r="I13" s="99"/>
      <c r="J13" s="99"/>
      <c r="K13" s="100"/>
    </row>
    <row r="15" ht="12.75">
      <c r="B15" s="1" t="s">
        <v>123</v>
      </c>
    </row>
  </sheetData>
  <sheetProtection/>
  <mergeCells count="1">
    <mergeCell ref="F5:I5"/>
  </mergeCells>
  <conditionalFormatting sqref="B7:K11">
    <cfRule type="expression" priority="2" dxfId="0">
      <formula>MOD(ROW(),2)=1</formula>
    </cfRule>
  </conditionalFormatting>
  <conditionalFormatting sqref="F12:K12">
    <cfRule type="expression" priority="1" dxfId="0">
      <formula>MOD(ROW(),2)=1</formula>
    </cfRule>
  </conditionalFormatting>
  <dataValidations count="2">
    <dataValidation type="list" allowBlank="1" showInputMessage="1" showErrorMessage="1" sqref="F2">
      <formula1>"Board executive director,Interim Chief Executive,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22">
      <selection activeCell="E36" sqref="E36"/>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14</v>
      </c>
      <c r="F2" s="13" t="s">
        <v>27</v>
      </c>
      <c r="G2" s="16"/>
    </row>
    <row r="3" spans="2:7" ht="12.75">
      <c r="B3" s="2" t="s">
        <v>2</v>
      </c>
      <c r="E3" s="22" t="str">
        <f>Index!B4</f>
        <v>2016-17</v>
      </c>
      <c r="F3" s="3" t="str">
        <f>Index!C4</f>
        <v>Quarter 4</v>
      </c>
      <c r="G3" s="18" t="str">
        <f>Index!B5</f>
        <v>01 January- 31 March 2017</v>
      </c>
    </row>
    <row r="4" ht="13.5" thickBot="1"/>
    <row r="5" spans="2:13" ht="38.2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27">
        <v>42705</v>
      </c>
      <c r="C7" s="30" t="s">
        <v>158</v>
      </c>
      <c r="D7" s="30" t="s">
        <v>159</v>
      </c>
      <c r="E7" s="52" t="s">
        <v>160</v>
      </c>
      <c r="F7" s="24"/>
      <c r="G7" s="58">
        <v>163.5</v>
      </c>
      <c r="H7" s="58"/>
      <c r="I7" s="24"/>
      <c r="J7" s="58"/>
      <c r="K7" s="19">
        <f aca="true" t="shared" si="0" ref="K7:K27">SUM(F7:J7)</f>
        <v>163.5</v>
      </c>
      <c r="M7" s="42"/>
    </row>
    <row r="8" spans="1:13" s="32" customFormat="1" ht="33" customHeight="1">
      <c r="A8" s="1"/>
      <c r="B8" s="27">
        <v>42711</v>
      </c>
      <c r="C8" s="30" t="s">
        <v>161</v>
      </c>
      <c r="D8" s="30" t="s">
        <v>159</v>
      </c>
      <c r="E8" s="52" t="s">
        <v>162</v>
      </c>
      <c r="F8" s="24"/>
      <c r="G8" s="58">
        <v>220.95</v>
      </c>
      <c r="H8" s="58"/>
      <c r="I8" s="24"/>
      <c r="J8" s="58"/>
      <c r="K8" s="19">
        <f t="shared" si="0"/>
        <v>220.95</v>
      </c>
      <c r="M8" s="42"/>
    </row>
    <row r="9" spans="1:13" s="32" customFormat="1" ht="33" customHeight="1">
      <c r="A9" s="1"/>
      <c r="B9" s="27">
        <v>42711</v>
      </c>
      <c r="C9" s="30" t="s">
        <v>161</v>
      </c>
      <c r="D9" s="30" t="s">
        <v>76</v>
      </c>
      <c r="E9" s="55" t="s">
        <v>163</v>
      </c>
      <c r="F9" s="24"/>
      <c r="G9" s="58">
        <v>173</v>
      </c>
      <c r="H9" s="58"/>
      <c r="I9" s="24"/>
      <c r="J9" s="58"/>
      <c r="K9" s="19">
        <f t="shared" si="0"/>
        <v>173</v>
      </c>
      <c r="M9" s="42"/>
    </row>
    <row r="10" spans="1:13" s="32" customFormat="1" ht="33" customHeight="1">
      <c r="A10" s="1"/>
      <c r="B10" s="27">
        <v>42711</v>
      </c>
      <c r="C10" s="30" t="s">
        <v>164</v>
      </c>
      <c r="D10" s="30" t="s">
        <v>77</v>
      </c>
      <c r="E10" s="55" t="s">
        <v>163</v>
      </c>
      <c r="F10" s="24"/>
      <c r="G10" s="58">
        <v>11.6</v>
      </c>
      <c r="H10" s="58"/>
      <c r="I10" s="24"/>
      <c r="J10" s="58"/>
      <c r="K10" s="19">
        <f t="shared" si="0"/>
        <v>11.6</v>
      </c>
      <c r="M10" s="42"/>
    </row>
    <row r="11" spans="1:13" s="32" customFormat="1" ht="33" customHeight="1">
      <c r="A11" s="1"/>
      <c r="B11" s="27">
        <v>42712</v>
      </c>
      <c r="C11" s="30" t="s">
        <v>165</v>
      </c>
      <c r="D11" s="30" t="s">
        <v>77</v>
      </c>
      <c r="E11" s="52" t="s">
        <v>162</v>
      </c>
      <c r="F11" s="24"/>
      <c r="G11" s="58">
        <v>12.8</v>
      </c>
      <c r="H11" s="58"/>
      <c r="I11" s="24"/>
      <c r="J11" s="58"/>
      <c r="K11" s="19">
        <f t="shared" si="0"/>
        <v>12.8</v>
      </c>
      <c r="M11" s="42"/>
    </row>
    <row r="12" spans="1:13" s="32" customFormat="1" ht="33" customHeight="1">
      <c r="A12" s="1"/>
      <c r="B12" s="27">
        <v>42712</v>
      </c>
      <c r="C12" s="30" t="s">
        <v>148</v>
      </c>
      <c r="D12" s="30" t="s">
        <v>77</v>
      </c>
      <c r="E12" s="52" t="s">
        <v>166</v>
      </c>
      <c r="F12" s="24"/>
      <c r="G12" s="58">
        <v>81.9</v>
      </c>
      <c r="H12" s="58"/>
      <c r="I12" s="24"/>
      <c r="J12" s="58"/>
      <c r="K12" s="19">
        <f t="shared" si="0"/>
        <v>81.9</v>
      </c>
      <c r="M12" s="42"/>
    </row>
    <row r="13" spans="1:13" s="32" customFormat="1" ht="33" customHeight="1">
      <c r="A13" s="1"/>
      <c r="B13" s="27">
        <v>42712</v>
      </c>
      <c r="C13" s="30" t="s">
        <v>167</v>
      </c>
      <c r="D13" s="30" t="s">
        <v>77</v>
      </c>
      <c r="E13" s="52" t="s">
        <v>166</v>
      </c>
      <c r="F13" s="58"/>
      <c r="G13" s="58">
        <v>11.8</v>
      </c>
      <c r="H13" s="58"/>
      <c r="I13" s="24"/>
      <c r="J13" s="58"/>
      <c r="K13" s="19">
        <f t="shared" si="0"/>
        <v>11.8</v>
      </c>
      <c r="M13" s="42"/>
    </row>
    <row r="14" spans="1:13" s="32" customFormat="1" ht="33" customHeight="1">
      <c r="A14" s="1"/>
      <c r="B14" s="27">
        <v>42712</v>
      </c>
      <c r="C14" s="30" t="s">
        <v>168</v>
      </c>
      <c r="D14" s="30" t="s">
        <v>77</v>
      </c>
      <c r="E14" s="52" t="s">
        <v>166</v>
      </c>
      <c r="F14" s="24"/>
      <c r="G14" s="58">
        <v>4.7</v>
      </c>
      <c r="H14" s="58"/>
      <c r="I14" s="24"/>
      <c r="J14" s="58"/>
      <c r="K14" s="19">
        <f t="shared" si="0"/>
        <v>4.7</v>
      </c>
      <c r="M14" s="42"/>
    </row>
    <row r="15" spans="1:13" s="32" customFormat="1" ht="33" customHeight="1">
      <c r="A15" s="1"/>
      <c r="B15" s="27">
        <v>42724</v>
      </c>
      <c r="C15" s="30" t="s">
        <v>169</v>
      </c>
      <c r="D15" s="30" t="s">
        <v>77</v>
      </c>
      <c r="E15" s="52" t="s">
        <v>170</v>
      </c>
      <c r="F15" s="24"/>
      <c r="G15" s="24">
        <v>167</v>
      </c>
      <c r="H15" s="58"/>
      <c r="I15" s="24"/>
      <c r="J15" s="24"/>
      <c r="K15" s="19">
        <f t="shared" si="0"/>
        <v>167</v>
      </c>
      <c r="M15" s="42"/>
    </row>
    <row r="16" spans="1:13" s="32" customFormat="1" ht="33" customHeight="1">
      <c r="A16" s="1"/>
      <c r="B16" s="27">
        <v>42724</v>
      </c>
      <c r="C16" s="30" t="s">
        <v>171</v>
      </c>
      <c r="D16" s="30" t="s">
        <v>172</v>
      </c>
      <c r="E16" s="52" t="s">
        <v>170</v>
      </c>
      <c r="F16" s="24"/>
      <c r="G16" s="24"/>
      <c r="H16" s="58"/>
      <c r="I16" s="24">
        <v>59.6</v>
      </c>
      <c r="J16" s="24"/>
      <c r="K16" s="19">
        <f t="shared" si="0"/>
        <v>59.6</v>
      </c>
      <c r="M16" s="42"/>
    </row>
    <row r="17" spans="1:13" s="32" customFormat="1" ht="33" customHeight="1">
      <c r="A17" s="1"/>
      <c r="B17" s="59">
        <v>42726</v>
      </c>
      <c r="C17" s="30" t="s">
        <v>173</v>
      </c>
      <c r="D17" s="30" t="s">
        <v>77</v>
      </c>
      <c r="E17" s="52" t="s">
        <v>170</v>
      </c>
      <c r="F17" s="24"/>
      <c r="G17" s="58">
        <v>74</v>
      </c>
      <c r="H17" s="58"/>
      <c r="I17" s="58"/>
      <c r="J17" s="58"/>
      <c r="K17" s="19">
        <f t="shared" si="0"/>
        <v>74</v>
      </c>
      <c r="M17" s="42"/>
    </row>
    <row r="18" spans="1:13" s="32" customFormat="1" ht="33" customHeight="1">
      <c r="A18" s="1"/>
      <c r="B18" s="27">
        <v>42747</v>
      </c>
      <c r="C18" s="30" t="s">
        <v>169</v>
      </c>
      <c r="D18" s="30" t="s">
        <v>174</v>
      </c>
      <c r="E18" s="52" t="s">
        <v>162</v>
      </c>
      <c r="F18" s="24"/>
      <c r="G18" s="58">
        <v>79.95</v>
      </c>
      <c r="H18" s="58"/>
      <c r="I18" s="58"/>
      <c r="J18" s="58"/>
      <c r="K18" s="19">
        <f t="shared" si="0"/>
        <v>79.95</v>
      </c>
      <c r="M18" s="42"/>
    </row>
    <row r="19" spans="1:13" s="32" customFormat="1" ht="33" customHeight="1">
      <c r="A19" s="1"/>
      <c r="B19" s="27">
        <v>42747</v>
      </c>
      <c r="C19" s="30" t="s">
        <v>169</v>
      </c>
      <c r="D19" s="30" t="s">
        <v>174</v>
      </c>
      <c r="E19" s="52" t="s">
        <v>175</v>
      </c>
      <c r="F19" s="24"/>
      <c r="G19" s="58">
        <v>69.95</v>
      </c>
      <c r="H19" s="58"/>
      <c r="I19" s="58"/>
      <c r="J19" s="58"/>
      <c r="K19" s="19">
        <f t="shared" si="0"/>
        <v>69.95</v>
      </c>
      <c r="M19" s="42"/>
    </row>
    <row r="20" spans="1:13" s="32" customFormat="1" ht="33" customHeight="1">
      <c r="A20" s="1"/>
      <c r="B20" s="27">
        <v>42761</v>
      </c>
      <c r="C20" s="30" t="s">
        <v>72</v>
      </c>
      <c r="D20" s="30" t="s">
        <v>159</v>
      </c>
      <c r="E20" s="52" t="s">
        <v>176</v>
      </c>
      <c r="F20" s="24"/>
      <c r="G20" s="58">
        <v>97.4</v>
      </c>
      <c r="H20" s="58"/>
      <c r="I20" s="24"/>
      <c r="J20" s="58"/>
      <c r="K20" s="19">
        <f t="shared" si="0"/>
        <v>97.4</v>
      </c>
      <c r="M20" s="42"/>
    </row>
    <row r="21" spans="1:13" s="32" customFormat="1" ht="33" customHeight="1">
      <c r="A21" s="1"/>
      <c r="B21" s="27">
        <v>42773</v>
      </c>
      <c r="C21" s="30" t="s">
        <v>72</v>
      </c>
      <c r="D21" s="30" t="s">
        <v>159</v>
      </c>
      <c r="E21" s="52" t="s">
        <v>183</v>
      </c>
      <c r="F21" s="24"/>
      <c r="G21" s="58">
        <v>97.4</v>
      </c>
      <c r="H21" s="58"/>
      <c r="I21" s="58"/>
      <c r="J21" s="58"/>
      <c r="K21" s="19">
        <f t="shared" si="0"/>
        <v>97.4</v>
      </c>
      <c r="M21" s="42"/>
    </row>
    <row r="22" spans="1:13" s="32" customFormat="1" ht="33" customHeight="1">
      <c r="A22" s="1"/>
      <c r="B22" s="27">
        <v>42781</v>
      </c>
      <c r="C22" s="30" t="s">
        <v>72</v>
      </c>
      <c r="D22" s="30" t="s">
        <v>77</v>
      </c>
      <c r="E22" s="52" t="s">
        <v>181</v>
      </c>
      <c r="F22" s="24"/>
      <c r="G22" s="58">
        <v>58.9</v>
      </c>
      <c r="H22" s="58"/>
      <c r="I22" s="24"/>
      <c r="J22" s="58"/>
      <c r="K22" s="19">
        <f t="shared" si="0"/>
        <v>58.9</v>
      </c>
      <c r="M22" s="42"/>
    </row>
    <row r="23" spans="1:13" s="32" customFormat="1" ht="41.25" customHeight="1">
      <c r="A23" s="1"/>
      <c r="B23" s="27">
        <v>42781</v>
      </c>
      <c r="C23" s="30" t="s">
        <v>177</v>
      </c>
      <c r="D23" s="30" t="s">
        <v>77</v>
      </c>
      <c r="E23" s="52" t="s">
        <v>181</v>
      </c>
      <c r="F23" s="24"/>
      <c r="G23" s="58">
        <v>9</v>
      </c>
      <c r="H23" s="58"/>
      <c r="I23" s="24"/>
      <c r="J23" s="58"/>
      <c r="K23" s="19">
        <f t="shared" si="0"/>
        <v>9</v>
      </c>
      <c r="M23" s="42"/>
    </row>
    <row r="24" spans="1:13" s="32" customFormat="1" ht="33" customHeight="1">
      <c r="A24" s="1"/>
      <c r="B24" s="27">
        <v>42787</v>
      </c>
      <c r="C24" s="30" t="s">
        <v>178</v>
      </c>
      <c r="D24" s="30" t="s">
        <v>159</v>
      </c>
      <c r="E24" s="52" t="s">
        <v>182</v>
      </c>
      <c r="F24" s="24"/>
      <c r="G24" s="58">
        <v>134</v>
      </c>
      <c r="H24" s="58"/>
      <c r="I24" s="24"/>
      <c r="J24" s="58"/>
      <c r="K24" s="19">
        <f t="shared" si="0"/>
        <v>134</v>
      </c>
      <c r="M24" s="42"/>
    </row>
    <row r="25" spans="1:13" s="32" customFormat="1" ht="33" customHeight="1">
      <c r="A25" s="1"/>
      <c r="B25" s="27">
        <v>42793</v>
      </c>
      <c r="C25" s="30" t="s">
        <v>75</v>
      </c>
      <c r="D25" s="30" t="s">
        <v>159</v>
      </c>
      <c r="E25" s="52" t="s">
        <v>106</v>
      </c>
      <c r="F25" s="24"/>
      <c r="G25" s="58">
        <v>88.7</v>
      </c>
      <c r="H25" s="58"/>
      <c r="I25" s="24"/>
      <c r="J25" s="58"/>
      <c r="K25" s="19">
        <f t="shared" si="0"/>
        <v>88.7</v>
      </c>
      <c r="M25" s="42"/>
    </row>
    <row r="26" spans="1:13" s="32" customFormat="1" ht="33" customHeight="1">
      <c r="A26" s="1"/>
      <c r="B26" s="27" t="s">
        <v>70</v>
      </c>
      <c r="C26" s="30" t="s">
        <v>70</v>
      </c>
      <c r="D26" s="30"/>
      <c r="E26" s="52" t="s">
        <v>179</v>
      </c>
      <c r="F26" s="58"/>
      <c r="G26" s="58"/>
      <c r="H26" s="58"/>
      <c r="I26" s="24"/>
      <c r="J26" s="58">
        <v>354</v>
      </c>
      <c r="K26" s="19">
        <f t="shared" si="0"/>
        <v>354</v>
      </c>
      <c r="M26" s="42"/>
    </row>
    <row r="27" spans="1:13" s="32" customFormat="1" ht="33" customHeight="1">
      <c r="A27" s="1"/>
      <c r="B27" s="59" t="s">
        <v>70</v>
      </c>
      <c r="C27" s="30" t="s">
        <v>70</v>
      </c>
      <c r="D27" s="30"/>
      <c r="E27" s="52" t="s">
        <v>180</v>
      </c>
      <c r="F27" s="58"/>
      <c r="G27" s="58"/>
      <c r="H27" s="58"/>
      <c r="I27" s="24"/>
      <c r="J27" s="58">
        <v>1244</v>
      </c>
      <c r="K27" s="19">
        <f t="shared" si="0"/>
        <v>1244</v>
      </c>
      <c r="M27" s="42"/>
    </row>
    <row r="28" spans="2:11" ht="12.75">
      <c r="B28" s="94"/>
      <c r="C28" s="56"/>
      <c r="D28" s="56"/>
      <c r="E28" s="57"/>
      <c r="F28" s="107">
        <f aca="true" t="shared" si="1" ref="F28:K28">SUM(F7:F27)</f>
        <v>0</v>
      </c>
      <c r="G28" s="107">
        <f t="shared" si="1"/>
        <v>1556.5500000000004</v>
      </c>
      <c r="H28" s="107">
        <f t="shared" si="1"/>
        <v>0</v>
      </c>
      <c r="I28" s="107">
        <f t="shared" si="1"/>
        <v>59.6</v>
      </c>
      <c r="J28" s="107">
        <f t="shared" si="1"/>
        <v>1598</v>
      </c>
      <c r="K28" s="108">
        <f t="shared" si="1"/>
        <v>3214.1500000000005</v>
      </c>
    </row>
    <row r="29" spans="2:11" ht="13.5" thickBot="1">
      <c r="B29" s="96"/>
      <c r="C29" s="97"/>
      <c r="D29" s="97"/>
      <c r="E29" s="104"/>
      <c r="F29" s="99"/>
      <c r="G29" s="105"/>
      <c r="H29" s="99"/>
      <c r="I29" s="99"/>
      <c r="J29" s="99"/>
      <c r="K29" s="100"/>
    </row>
    <row r="30" spans="2:11" ht="12.75">
      <c r="B30" s="62"/>
      <c r="J30" s="47"/>
      <c r="K30" s="47"/>
    </row>
    <row r="31" ht="12.75">
      <c r="B31" s="1" t="s">
        <v>123</v>
      </c>
    </row>
  </sheetData>
  <sheetProtection/>
  <mergeCells count="1">
    <mergeCell ref="F5:I5"/>
  </mergeCells>
  <conditionalFormatting sqref="B7:K27">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9" bottom="0.56" header="0.5" footer="0.5"/>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30.140625" style="1" customWidth="1"/>
    <col min="4" max="4" width="25.57421875" style="1" bestFit="1" customWidth="1"/>
    <col min="5" max="5" width="50.1406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188</v>
      </c>
      <c r="F2" s="13" t="s">
        <v>27</v>
      </c>
      <c r="G2" s="16"/>
    </row>
    <row r="3" spans="2:7" ht="12.75">
      <c r="B3" s="2" t="s">
        <v>2</v>
      </c>
      <c r="E3" s="22" t="str">
        <f>Index!B4</f>
        <v>2016-17</v>
      </c>
      <c r="F3" s="3" t="str">
        <f>Index!C4</f>
        <v>Quarter 4</v>
      </c>
      <c r="G3" s="18" t="str">
        <f>Index!B5</f>
        <v>01 January- 31 March 2017</v>
      </c>
    </row>
    <row r="4" ht="13.5" thickBot="1"/>
    <row r="5" spans="2:13" ht="25.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27">
        <v>42768</v>
      </c>
      <c r="C7" s="30" t="s">
        <v>92</v>
      </c>
      <c r="D7" s="30" t="s">
        <v>104</v>
      </c>
      <c r="E7" s="52" t="s">
        <v>132</v>
      </c>
      <c r="F7" s="24"/>
      <c r="G7" s="58">
        <v>46.6</v>
      </c>
      <c r="H7" s="58"/>
      <c r="I7" s="24"/>
      <c r="J7" s="58"/>
      <c r="K7" s="19">
        <v>46.6</v>
      </c>
      <c r="M7" s="42"/>
    </row>
    <row r="8" spans="1:13" s="32" customFormat="1" ht="33" customHeight="1">
      <c r="A8" s="1"/>
      <c r="B8" s="27">
        <v>42783</v>
      </c>
      <c r="C8" s="30" t="s">
        <v>92</v>
      </c>
      <c r="D8" s="30" t="s">
        <v>104</v>
      </c>
      <c r="E8" s="52" t="s">
        <v>133</v>
      </c>
      <c r="F8" s="24"/>
      <c r="G8" s="58">
        <v>24.3</v>
      </c>
      <c r="H8" s="58"/>
      <c r="I8" s="24"/>
      <c r="J8" s="58"/>
      <c r="K8" s="19">
        <v>24.3</v>
      </c>
      <c r="M8" s="42"/>
    </row>
    <row r="9" spans="1:13" s="32" customFormat="1" ht="33" customHeight="1">
      <c r="A9" s="1"/>
      <c r="B9" s="27">
        <v>42793</v>
      </c>
      <c r="C9" s="30" t="s">
        <v>75</v>
      </c>
      <c r="D9" s="30" t="s">
        <v>104</v>
      </c>
      <c r="E9" s="52" t="s">
        <v>184</v>
      </c>
      <c r="F9" s="58"/>
      <c r="G9" s="58">
        <v>89.4</v>
      </c>
      <c r="H9" s="58"/>
      <c r="I9" s="24"/>
      <c r="J9" s="58"/>
      <c r="K9" s="19">
        <v>89.4</v>
      </c>
      <c r="M9" s="42"/>
    </row>
    <row r="10" spans="1:13" s="32" customFormat="1" ht="33" customHeight="1">
      <c r="A10" s="1"/>
      <c r="B10" s="27">
        <v>42810</v>
      </c>
      <c r="C10" s="30" t="s">
        <v>93</v>
      </c>
      <c r="D10" s="30" t="s">
        <v>78</v>
      </c>
      <c r="E10" s="52" t="s">
        <v>186</v>
      </c>
      <c r="F10" s="24"/>
      <c r="G10" s="58">
        <v>83</v>
      </c>
      <c r="H10" s="58"/>
      <c r="I10" s="24"/>
      <c r="J10" s="58"/>
      <c r="K10" s="19">
        <v>83</v>
      </c>
      <c r="M10" s="42"/>
    </row>
    <row r="11" spans="1:13" s="32" customFormat="1" ht="33" customHeight="1">
      <c r="A11" s="1"/>
      <c r="B11" s="27">
        <v>42810</v>
      </c>
      <c r="C11" s="30" t="s">
        <v>94</v>
      </c>
      <c r="D11" s="30" t="s">
        <v>78</v>
      </c>
      <c r="E11" s="52" t="s">
        <v>186</v>
      </c>
      <c r="F11" s="24"/>
      <c r="G11" s="58">
        <v>38</v>
      </c>
      <c r="H11" s="58"/>
      <c r="I11" s="24"/>
      <c r="J11" s="58"/>
      <c r="K11" s="19">
        <v>38</v>
      </c>
      <c r="M11" s="42"/>
    </row>
    <row r="12" spans="1:13" s="32" customFormat="1" ht="33" customHeight="1">
      <c r="A12" s="1"/>
      <c r="B12" s="59">
        <v>42829</v>
      </c>
      <c r="C12" s="30" t="s">
        <v>95</v>
      </c>
      <c r="D12" s="30" t="s">
        <v>104</v>
      </c>
      <c r="E12" s="52" t="s">
        <v>187</v>
      </c>
      <c r="F12" s="24"/>
      <c r="G12" s="24">
        <v>71.5</v>
      </c>
      <c r="H12" s="58"/>
      <c r="I12" s="24"/>
      <c r="J12" s="24"/>
      <c r="K12" s="19">
        <v>71.5</v>
      </c>
      <c r="M12" s="42"/>
    </row>
    <row r="13" spans="1:13" s="32" customFormat="1" ht="15" customHeight="1">
      <c r="A13" s="1"/>
      <c r="B13" s="94"/>
      <c r="C13" s="56"/>
      <c r="D13" s="56"/>
      <c r="E13" s="57"/>
      <c r="F13" s="110">
        <f aca="true" t="shared" si="0" ref="F13:K13">SUM(F7:F12)</f>
        <v>0</v>
      </c>
      <c r="G13" s="110">
        <f t="shared" si="0"/>
        <v>352.8</v>
      </c>
      <c r="H13" s="109">
        <f t="shared" si="0"/>
        <v>0</v>
      </c>
      <c r="I13" s="107">
        <f t="shared" si="0"/>
        <v>0</v>
      </c>
      <c r="J13" s="107">
        <f t="shared" si="0"/>
        <v>0</v>
      </c>
      <c r="K13" s="108">
        <f t="shared" si="0"/>
        <v>352.8</v>
      </c>
      <c r="M13" s="42"/>
    </row>
    <row r="14" spans="1:13" s="32" customFormat="1" ht="13.5" customHeight="1" thickBot="1">
      <c r="A14" s="1"/>
      <c r="B14" s="96"/>
      <c r="C14" s="97"/>
      <c r="D14" s="97"/>
      <c r="E14" s="104"/>
      <c r="F14" s="111"/>
      <c r="G14" s="112"/>
      <c r="H14" s="111"/>
      <c r="I14" s="111"/>
      <c r="J14" s="111"/>
      <c r="K14" s="113"/>
      <c r="M14" s="42"/>
    </row>
    <row r="15" spans="1:13" s="32" customFormat="1" ht="33" customHeight="1">
      <c r="A15" s="1"/>
      <c r="B15" s="1" t="s">
        <v>123</v>
      </c>
      <c r="C15" s="1"/>
      <c r="D15" s="1"/>
      <c r="E15" s="4"/>
      <c r="F15" s="1"/>
      <c r="G15" s="15"/>
      <c r="H15" s="1"/>
      <c r="I15" s="1"/>
      <c r="J15" s="1"/>
      <c r="K15" s="1"/>
      <c r="M15" s="42"/>
    </row>
    <row r="16" spans="1:13" s="32" customFormat="1" ht="33" customHeight="1">
      <c r="A16" s="1"/>
      <c r="B16" s="1"/>
      <c r="C16" s="1"/>
      <c r="D16" s="1"/>
      <c r="E16" s="4"/>
      <c r="F16" s="1"/>
      <c r="G16" s="15"/>
      <c r="H16" s="1"/>
      <c r="I16" s="1"/>
      <c r="J16" s="1"/>
      <c r="K16" s="1"/>
      <c r="M16" s="42"/>
    </row>
    <row r="17" spans="1:13" s="32" customFormat="1" ht="33" customHeight="1">
      <c r="A17" s="1"/>
      <c r="B17" s="1"/>
      <c r="C17" s="1"/>
      <c r="D17" s="1"/>
      <c r="E17" s="4"/>
      <c r="F17" s="1"/>
      <c r="G17" s="15"/>
      <c r="H17" s="1"/>
      <c r="I17" s="1"/>
      <c r="J17" s="1"/>
      <c r="K17" s="1"/>
      <c r="M17" s="42"/>
    </row>
    <row r="18" spans="1:13" s="32" customFormat="1" ht="33" customHeight="1">
      <c r="A18" s="1"/>
      <c r="B18" s="1"/>
      <c r="C18" s="1"/>
      <c r="D18" s="1"/>
      <c r="E18" s="4"/>
      <c r="F18" s="1"/>
      <c r="G18" s="15"/>
      <c r="H18" s="1"/>
      <c r="I18" s="1"/>
      <c r="J18" s="1"/>
      <c r="K18" s="1"/>
      <c r="M18" s="42"/>
    </row>
    <row r="19" spans="1:13" s="32" customFormat="1" ht="33" customHeight="1">
      <c r="A19" s="1"/>
      <c r="B19" s="1"/>
      <c r="C19" s="1"/>
      <c r="D19" s="1"/>
      <c r="E19" s="4"/>
      <c r="F19" s="1"/>
      <c r="G19" s="15"/>
      <c r="H19" s="1"/>
      <c r="I19" s="1"/>
      <c r="J19" s="1"/>
      <c r="K19" s="1"/>
      <c r="M19" s="42"/>
    </row>
    <row r="20" spans="1:13" s="32" customFormat="1" ht="33" customHeight="1">
      <c r="A20" s="1"/>
      <c r="B20" s="1"/>
      <c r="C20" s="1"/>
      <c r="D20" s="1"/>
      <c r="E20" s="4"/>
      <c r="F20" s="1"/>
      <c r="G20" s="15"/>
      <c r="H20" s="1"/>
      <c r="I20" s="1"/>
      <c r="J20" s="1"/>
      <c r="K20" s="1"/>
      <c r="M20" s="42"/>
    </row>
    <row r="21" spans="1:13" s="32" customFormat="1" ht="33" customHeight="1">
      <c r="A21" s="1"/>
      <c r="B21" s="1"/>
      <c r="C21" s="1"/>
      <c r="D21" s="1"/>
      <c r="E21" s="4"/>
      <c r="F21" s="1"/>
      <c r="G21" s="15"/>
      <c r="H21" s="1"/>
      <c r="I21" s="1"/>
      <c r="J21" s="1"/>
      <c r="K21" s="1"/>
      <c r="M21" s="42"/>
    </row>
    <row r="22" spans="1:13" s="32" customFormat="1" ht="33" customHeight="1">
      <c r="A22" s="1"/>
      <c r="B22" s="1"/>
      <c r="C22" s="1"/>
      <c r="D22" s="1"/>
      <c r="E22" s="4"/>
      <c r="F22" s="1"/>
      <c r="G22" s="15"/>
      <c r="H22" s="1"/>
      <c r="I22" s="1"/>
      <c r="J22" s="1"/>
      <c r="K22" s="1"/>
      <c r="M22" s="42"/>
    </row>
    <row r="23" spans="1:13" s="32" customFormat="1" ht="33" customHeight="1">
      <c r="A23" s="1"/>
      <c r="B23" s="1"/>
      <c r="C23" s="1"/>
      <c r="D23" s="1"/>
      <c r="E23" s="4"/>
      <c r="F23" s="1"/>
      <c r="G23" s="15"/>
      <c r="H23" s="1"/>
      <c r="I23" s="1"/>
      <c r="J23" s="1"/>
      <c r="K23" s="1"/>
      <c r="M23" s="42"/>
    </row>
    <row r="24" spans="1:13" s="32" customFormat="1" ht="33" customHeight="1">
      <c r="A24" s="1"/>
      <c r="B24" s="1"/>
      <c r="C24" s="1"/>
      <c r="D24" s="1"/>
      <c r="E24" s="4"/>
      <c r="F24" s="1"/>
      <c r="G24" s="15"/>
      <c r="H24" s="1"/>
      <c r="I24" s="1"/>
      <c r="J24" s="1"/>
      <c r="K24" s="1"/>
      <c r="M24" s="42"/>
    </row>
    <row r="25" spans="1:13" s="32" customFormat="1" ht="33" customHeight="1">
      <c r="A25" s="1"/>
      <c r="B25" s="1"/>
      <c r="C25" s="1"/>
      <c r="D25" s="1"/>
      <c r="E25" s="4"/>
      <c r="F25" s="1"/>
      <c r="G25" s="15"/>
      <c r="H25" s="1"/>
      <c r="I25" s="1"/>
      <c r="J25" s="1"/>
      <c r="K25" s="1"/>
      <c r="M25" s="42"/>
    </row>
    <row r="26" spans="1:13" s="32" customFormat="1" ht="33" customHeight="1">
      <c r="A26" s="1"/>
      <c r="B26" s="1"/>
      <c r="C26" s="1"/>
      <c r="D26" s="1"/>
      <c r="E26" s="4"/>
      <c r="F26" s="1"/>
      <c r="G26" s="15"/>
      <c r="H26" s="1"/>
      <c r="I26" s="1"/>
      <c r="J26" s="1"/>
      <c r="K26" s="1"/>
      <c r="M26" s="42"/>
    </row>
  </sheetData>
  <sheetProtection/>
  <mergeCells count="1">
    <mergeCell ref="F5:I5"/>
  </mergeCells>
  <conditionalFormatting sqref="B7:C8 B10:C12 F10:K12 F7:K8">
    <cfRule type="expression" priority="5" dxfId="0">
      <formula>MOD(ROW(),2)=1</formula>
    </cfRule>
  </conditionalFormatting>
  <conditionalFormatting sqref="B9 F9:K9">
    <cfRule type="expression" priority="4" dxfId="0">
      <formula>MOD(ROW(),2)=1</formula>
    </cfRule>
  </conditionalFormatting>
  <conditionalFormatting sqref="C9">
    <cfRule type="expression" priority="3" dxfId="0">
      <formula>MOD(ROW(),2)=1</formula>
    </cfRule>
  </conditionalFormatting>
  <conditionalFormatting sqref="D7:E8 D10:E12">
    <cfRule type="expression" priority="2" dxfId="0">
      <formula>MOD(ROW(),2)=1</formula>
    </cfRule>
  </conditionalFormatting>
  <conditionalFormatting sqref="D9:E9">
    <cfRule type="expression" priority="1" dxfId="0">
      <formula>MOD(ROW(),2)=1</formula>
    </cfRule>
  </conditionalFormatting>
  <dataValidations count="2">
    <dataValidation type="list" allowBlank="1" showInputMessage="1" showErrorMessage="1" sqref="E2">
      <formula1>" Ian Prosser, Joanna Whittington, Tracey Barlow,  Justin McCracken, Bob Holland, Michael Luger, Graham Richards, John Larkinson"</formula1>
    </dataValidation>
    <dataValidation type="list" allowBlank="1" showInputMessage="1" showErrorMessage="1" sqref="F2">
      <formula1>"Board executive director, Non Executive Director, Chief Executive, Chairman"</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1"/>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38.140625" style="1" customWidth="1"/>
    <col min="4" max="4" width="25.421875" style="1" customWidth="1"/>
    <col min="5" max="5" width="40.42187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82" t="str">
        <f>Index!B1</f>
        <v>OFFICE OF RAIL AND ROAD</v>
      </c>
    </row>
    <row r="2" spans="2:7" ht="12.75">
      <c r="B2" s="3" t="s">
        <v>1</v>
      </c>
      <c r="E2" s="21" t="s">
        <v>88</v>
      </c>
      <c r="F2" s="13" t="s">
        <v>27</v>
      </c>
      <c r="G2" s="16"/>
    </row>
    <row r="3" spans="2:7" ht="12.75">
      <c r="B3" s="82" t="s">
        <v>2</v>
      </c>
      <c r="E3" s="22" t="str">
        <f>Index!B4</f>
        <v>2016-17</v>
      </c>
      <c r="F3" s="3" t="str">
        <f>Index!C4</f>
        <v>Quarter 4</v>
      </c>
      <c r="G3" s="18" t="str">
        <f>Index!B5</f>
        <v>01 January- 31 March 2017</v>
      </c>
    </row>
    <row r="4" ht="13.5" thickBot="1"/>
    <row r="5" spans="2:13" ht="25.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117"/>
      <c r="C7" s="29"/>
      <c r="D7" s="29"/>
      <c r="E7" s="29"/>
      <c r="F7" s="80"/>
      <c r="G7" s="115"/>
      <c r="H7" s="115"/>
      <c r="I7" s="80"/>
      <c r="J7" s="115"/>
      <c r="K7" s="118"/>
      <c r="M7" s="42"/>
    </row>
    <row r="8" spans="2:11" ht="12.75">
      <c r="B8" s="94"/>
      <c r="C8" s="56"/>
      <c r="D8" s="56"/>
      <c r="E8" s="57"/>
      <c r="F8" s="103">
        <f aca="true" t="shared" si="0" ref="F8:K8">SUM(F7:F7)</f>
        <v>0</v>
      </c>
      <c r="G8" s="116">
        <f t="shared" si="0"/>
        <v>0</v>
      </c>
      <c r="H8" s="41">
        <f t="shared" si="0"/>
        <v>0</v>
      </c>
      <c r="I8" s="41">
        <f t="shared" si="0"/>
        <v>0</v>
      </c>
      <c r="J8" s="41">
        <f t="shared" si="0"/>
        <v>0</v>
      </c>
      <c r="K8" s="106">
        <f t="shared" si="0"/>
        <v>0</v>
      </c>
    </row>
    <row r="9" spans="2:11" ht="13.5" thickBot="1">
      <c r="B9" s="96"/>
      <c r="C9" s="97"/>
      <c r="D9" s="97"/>
      <c r="E9" s="104"/>
      <c r="F9" s="119"/>
      <c r="G9" s="112"/>
      <c r="H9" s="111"/>
      <c r="I9" s="111"/>
      <c r="J9" s="111"/>
      <c r="K9" s="100"/>
    </row>
    <row r="11" ht="12.75">
      <c r="B11" s="1" t="s">
        <v>123</v>
      </c>
    </row>
  </sheetData>
  <sheetProtection/>
  <mergeCells count="1">
    <mergeCell ref="F5:I5"/>
  </mergeCells>
  <conditionalFormatting sqref="B7:K7">
    <cfRule type="expression" priority="1" dxfId="0">
      <formula>MOD(ROW(),2)=1</formula>
    </cfRule>
  </conditionalFormatting>
  <dataValidations count="2">
    <dataValidation type="list" allowBlank="1" showInputMessage="1" showErrorMessage="1" sqref="E2">
      <formula1>" John Larkinson, Ian Prosser, Joanna Whittington, Graham Richards, Stephen Glaister, Tracey Barlow,  Justin McCracken, Bob Holland, Michael Luger, David Franks, Graham Mather, Anne Heal"</formula1>
    </dataValidation>
    <dataValidation type="list" allowBlank="1" showInputMessage="1" showErrorMessage="1" sqref="F2">
      <formula1>"Board executive director, Non Executive Director, Chief Executive, Chairman"</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31.57421875" style="1" customWidth="1"/>
    <col min="4" max="4" width="16.00390625" style="1" customWidth="1"/>
    <col min="5" max="5" width="54.57421875" style="1" customWidth="1"/>
    <col min="6" max="8" width="11.140625" style="1" customWidth="1"/>
    <col min="9" max="11" width="11.00390625" style="1" customWidth="1"/>
    <col min="12" max="16384" width="9.140625" style="1" customWidth="1"/>
  </cols>
  <sheetData>
    <row r="1" ht="12.75">
      <c r="B1" s="2" t="str">
        <f>Index!B1</f>
        <v>OFFICE OF RAIL AND ROAD</v>
      </c>
    </row>
    <row r="2" spans="2:7" ht="12.75">
      <c r="B2" s="3" t="s">
        <v>1</v>
      </c>
      <c r="E2" s="12" t="s">
        <v>68</v>
      </c>
      <c r="F2" s="13" t="s">
        <v>15</v>
      </c>
      <c r="G2" s="14"/>
    </row>
    <row r="3" spans="2:7" ht="12.75">
      <c r="B3" s="2" t="s">
        <v>2</v>
      </c>
      <c r="E3" s="3" t="str">
        <f>Index!B4</f>
        <v>2016-17</v>
      </c>
      <c r="F3" s="3" t="str">
        <f>Index!C4</f>
        <v>Quarter 4</v>
      </c>
      <c r="G3" s="3" t="str">
        <f>Index!B5</f>
        <v>01 January- 31 March 2017</v>
      </c>
    </row>
    <row r="4" ht="13.5" thickBot="1"/>
    <row r="5" spans="2:11" ht="38.25">
      <c r="B5" s="10" t="s">
        <v>3</v>
      </c>
      <c r="C5" s="9" t="s">
        <v>29</v>
      </c>
      <c r="D5" s="35" t="s">
        <v>30</v>
      </c>
      <c r="E5" s="23" t="s">
        <v>4</v>
      </c>
      <c r="F5" s="138" t="s">
        <v>8</v>
      </c>
      <c r="G5" s="139"/>
      <c r="H5" s="139"/>
      <c r="I5" s="140"/>
      <c r="J5" s="36" t="s">
        <v>7</v>
      </c>
      <c r="K5" s="60" t="s">
        <v>10</v>
      </c>
    </row>
    <row r="6" spans="2:11" s="4" customFormat="1" ht="38.25">
      <c r="B6" s="5"/>
      <c r="C6" s="17"/>
      <c r="D6" s="17"/>
      <c r="E6" s="6"/>
      <c r="F6" s="7" t="s">
        <v>5</v>
      </c>
      <c r="G6" s="8" t="s">
        <v>6</v>
      </c>
      <c r="H6" s="8" t="s">
        <v>23</v>
      </c>
      <c r="I6" s="28" t="s">
        <v>0</v>
      </c>
      <c r="J6" s="37" t="s">
        <v>9</v>
      </c>
      <c r="K6" s="61" t="s">
        <v>11</v>
      </c>
    </row>
    <row r="7" spans="1:11" s="4" customFormat="1" ht="42.75" customHeight="1">
      <c r="A7" s="1"/>
      <c r="B7" s="27">
        <v>42773</v>
      </c>
      <c r="C7" s="30" t="s">
        <v>74</v>
      </c>
      <c r="D7" s="30" t="s">
        <v>104</v>
      </c>
      <c r="E7" s="30" t="s">
        <v>136</v>
      </c>
      <c r="F7" s="20"/>
      <c r="G7" s="68">
        <v>115.05</v>
      </c>
      <c r="H7" s="20"/>
      <c r="I7" s="20"/>
      <c r="J7" s="123"/>
      <c r="K7" s="65">
        <f>SUM(F7:I7)</f>
        <v>115.05</v>
      </c>
    </row>
    <row r="8" spans="2:11" s="4" customFormat="1" ht="42.75" customHeight="1">
      <c r="B8" s="66">
        <v>42793</v>
      </c>
      <c r="C8" s="64" t="s">
        <v>75</v>
      </c>
      <c r="D8" s="30" t="s">
        <v>104</v>
      </c>
      <c r="E8" s="67" t="s">
        <v>106</v>
      </c>
      <c r="F8" s="20"/>
      <c r="G8" s="69">
        <v>76.6</v>
      </c>
      <c r="H8" s="20"/>
      <c r="I8" s="20"/>
      <c r="J8" s="114"/>
      <c r="K8" s="65">
        <f>SUM(F8:I8)</f>
        <v>76.6</v>
      </c>
    </row>
    <row r="9" spans="2:11" ht="12.75">
      <c r="B9" s="94"/>
      <c r="C9" s="56"/>
      <c r="D9" s="56"/>
      <c r="E9" s="57"/>
      <c r="F9" s="122">
        <f>SUM(F7:F8)</f>
        <v>0</v>
      </c>
      <c r="G9" s="121">
        <f>SUM(G7:G8)</f>
        <v>191.64999999999998</v>
      </c>
      <c r="H9" s="122">
        <f>SUM(H7:H8)</f>
        <v>0</v>
      </c>
      <c r="I9" s="121">
        <f>SUM(I7:I8)</f>
        <v>0</v>
      </c>
      <c r="J9" s="120">
        <f>SUM(J7:J8)</f>
        <v>0</v>
      </c>
      <c r="K9" s="134">
        <f>SUM(F9:J9)</f>
        <v>191.64999999999998</v>
      </c>
    </row>
    <row r="10" spans="2:11" ht="13.5" thickBot="1">
      <c r="B10" s="96"/>
      <c r="C10" s="97"/>
      <c r="D10" s="97"/>
      <c r="E10" s="98"/>
      <c r="F10" s="99"/>
      <c r="G10" s="99"/>
      <c r="H10" s="111"/>
      <c r="I10" s="99"/>
      <c r="J10" s="99"/>
      <c r="K10" s="113"/>
    </row>
    <row r="11" spans="7:8" ht="12.75">
      <c r="G11" s="47"/>
      <c r="H11" s="47"/>
    </row>
    <row r="12" ht="12.75">
      <c r="B12" s="1" t="s">
        <v>123</v>
      </c>
    </row>
    <row r="15" ht="12.75">
      <c r="C15" s="47"/>
    </row>
  </sheetData>
  <sheetProtection/>
  <mergeCells count="1">
    <mergeCell ref="F5:I5"/>
  </mergeCells>
  <conditionalFormatting sqref="K9 G7:I8">
    <cfRule type="expression" priority="6" dxfId="0">
      <formula>MOD(ROW(),2)=1</formula>
    </cfRule>
  </conditionalFormatting>
  <conditionalFormatting sqref="B8 D8:F8">
    <cfRule type="expression" priority="5" dxfId="0">
      <formula>MOD(ROW(),2)=1</formula>
    </cfRule>
  </conditionalFormatting>
  <conditionalFormatting sqref="B7:F7 K7:K8">
    <cfRule type="expression" priority="2" dxfId="0">
      <formula>MOD(ROW(),2)=1</formula>
    </cfRule>
  </conditionalFormatting>
  <conditionalFormatting sqref="C8">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Stephen Glaister, Michael Luger"</formula1>
    </dataValidation>
  </dataValidations>
  <printOptions/>
  <pageMargins left="0.75" right="0.75" top="0.56" bottom="0.55" header="0.5" footer="0.5"/>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B1:K14"/>
  <sheetViews>
    <sheetView zoomScalePageLayoutView="0" workbookViewId="0" topLeftCell="A1">
      <selection activeCell="E8" sqref="E8"/>
    </sheetView>
  </sheetViews>
  <sheetFormatPr defaultColWidth="9.140625" defaultRowHeight="12.75"/>
  <cols>
    <col min="1" max="1" width="1.421875" style="1" customWidth="1"/>
    <col min="2" max="2" width="10.8515625" style="1" customWidth="1"/>
    <col min="3" max="4" width="23.00390625" style="1" bestFit="1" customWidth="1"/>
    <col min="5" max="5" width="54.28125" style="1" customWidth="1"/>
    <col min="6" max="8" width="11.8515625" style="1" customWidth="1"/>
    <col min="9" max="9" width="11.7109375" style="1" customWidth="1"/>
    <col min="10" max="11" width="11.57421875" style="1" customWidth="1"/>
    <col min="12" max="16384" width="9.140625" style="1" customWidth="1"/>
  </cols>
  <sheetData>
    <row r="1" ht="12.75">
      <c r="B1" s="2" t="str">
        <f>Index!B1</f>
        <v>OFFICE OF RAIL AND ROAD</v>
      </c>
    </row>
    <row r="2" spans="2:7" ht="12.75">
      <c r="B2" s="3" t="s">
        <v>1</v>
      </c>
      <c r="E2" s="12" t="s">
        <v>24</v>
      </c>
      <c r="F2" s="13" t="s">
        <v>13</v>
      </c>
      <c r="G2" s="14"/>
    </row>
    <row r="3" spans="2:7" ht="12.75">
      <c r="B3" s="2" t="s">
        <v>2</v>
      </c>
      <c r="E3" s="3" t="str">
        <f>Index!B4</f>
        <v>2016-17</v>
      </c>
      <c r="F3" s="3" t="str">
        <f>Index!C4</f>
        <v>Quarter 4</v>
      </c>
      <c r="G3" s="3" t="str">
        <f>Index!B5</f>
        <v>01 January- 31 March 2017</v>
      </c>
    </row>
    <row r="4" ht="13.5" thickBot="1"/>
    <row r="5" spans="2:11" ht="38.25" customHeight="1">
      <c r="B5" s="10" t="s">
        <v>3</v>
      </c>
      <c r="C5" s="9" t="s">
        <v>29</v>
      </c>
      <c r="D5" s="35" t="s">
        <v>30</v>
      </c>
      <c r="E5" s="23" t="s">
        <v>4</v>
      </c>
      <c r="F5" s="135" t="s">
        <v>8</v>
      </c>
      <c r="G5" s="136"/>
      <c r="H5" s="136"/>
      <c r="I5" s="137"/>
      <c r="J5" s="36" t="s">
        <v>7</v>
      </c>
      <c r="K5" s="43" t="s">
        <v>10</v>
      </c>
    </row>
    <row r="6" spans="2:11" ht="38.25">
      <c r="B6" s="5"/>
      <c r="C6" s="17"/>
      <c r="D6" s="17"/>
      <c r="E6" s="6"/>
      <c r="F6" s="7" t="s">
        <v>5</v>
      </c>
      <c r="G6" s="8" t="s">
        <v>6</v>
      </c>
      <c r="H6" s="8" t="s">
        <v>23</v>
      </c>
      <c r="I6" s="28" t="s">
        <v>0</v>
      </c>
      <c r="J6" s="37" t="s">
        <v>9</v>
      </c>
      <c r="K6" s="11" t="s">
        <v>11</v>
      </c>
    </row>
    <row r="7" spans="2:11" ht="30.75" customHeight="1">
      <c r="B7" s="27">
        <v>42695</v>
      </c>
      <c r="C7" s="76" t="s">
        <v>135</v>
      </c>
      <c r="D7" s="30" t="s">
        <v>104</v>
      </c>
      <c r="E7" s="30" t="s">
        <v>103</v>
      </c>
      <c r="F7" s="24"/>
      <c r="G7" s="58">
        <v>356</v>
      </c>
      <c r="H7" s="58"/>
      <c r="I7" s="24"/>
      <c r="J7" s="58"/>
      <c r="K7" s="19">
        <f>SUM(F7:J7)</f>
        <v>356</v>
      </c>
    </row>
    <row r="8" spans="2:11" ht="30.75" customHeight="1">
      <c r="B8" s="27">
        <v>42695</v>
      </c>
      <c r="C8" s="77" t="s">
        <v>127</v>
      </c>
      <c r="D8" s="30" t="s">
        <v>105</v>
      </c>
      <c r="E8" s="30" t="s">
        <v>103</v>
      </c>
      <c r="F8" s="24"/>
      <c r="G8" s="58"/>
      <c r="H8" s="58"/>
      <c r="I8" s="24">
        <v>120</v>
      </c>
      <c r="J8" s="58"/>
      <c r="K8" s="19">
        <f>SUM(F8:J8)</f>
        <v>120</v>
      </c>
    </row>
    <row r="9" spans="2:11" ht="30.75" customHeight="1">
      <c r="B9" s="27">
        <v>42758</v>
      </c>
      <c r="C9" s="78" t="s">
        <v>135</v>
      </c>
      <c r="D9" s="30" t="s">
        <v>104</v>
      </c>
      <c r="E9" s="30" t="s">
        <v>103</v>
      </c>
      <c r="F9" s="24"/>
      <c r="G9" s="58">
        <v>361</v>
      </c>
      <c r="H9" s="58"/>
      <c r="I9" s="24"/>
      <c r="J9" s="58"/>
      <c r="K9" s="19">
        <f>SUM(F9:J9)</f>
        <v>361</v>
      </c>
    </row>
    <row r="10" spans="2:11" ht="30.75" customHeight="1">
      <c r="B10" s="27">
        <v>42758</v>
      </c>
      <c r="C10" s="79" t="s">
        <v>127</v>
      </c>
      <c r="D10" s="30" t="s">
        <v>105</v>
      </c>
      <c r="E10" s="30" t="s">
        <v>103</v>
      </c>
      <c r="F10" s="24"/>
      <c r="G10" s="58"/>
      <c r="H10" s="58"/>
      <c r="I10" s="24">
        <v>120</v>
      </c>
      <c r="J10" s="58"/>
      <c r="K10" s="19">
        <f>SUM(F10:J10)</f>
        <v>120</v>
      </c>
    </row>
    <row r="11" spans="2:11" ht="12.75">
      <c r="B11" s="94"/>
      <c r="C11" s="56"/>
      <c r="D11" s="56"/>
      <c r="E11" s="57"/>
      <c r="F11" s="103">
        <f aca="true" t="shared" si="0" ref="F11:K11">SUM(F7:F10)</f>
        <v>0</v>
      </c>
      <c r="G11" s="116">
        <f t="shared" si="0"/>
        <v>717</v>
      </c>
      <c r="H11" s="103">
        <f t="shared" si="0"/>
        <v>0</v>
      </c>
      <c r="I11" s="124">
        <f t="shared" si="0"/>
        <v>240</v>
      </c>
      <c r="J11" s="124">
        <f t="shared" si="0"/>
        <v>0</v>
      </c>
      <c r="K11" s="125">
        <f t="shared" si="0"/>
        <v>957</v>
      </c>
    </row>
    <row r="12" spans="2:11" ht="13.5" thickBot="1">
      <c r="B12" s="96"/>
      <c r="C12" s="97"/>
      <c r="D12" s="97"/>
      <c r="E12" s="98"/>
      <c r="F12" s="98"/>
      <c r="G12" s="98"/>
      <c r="H12" s="98"/>
      <c r="I12" s="98"/>
      <c r="J12" s="98"/>
      <c r="K12" s="100"/>
    </row>
    <row r="14" ht="12.75">
      <c r="B14" s="1" t="s">
        <v>123</v>
      </c>
    </row>
  </sheetData>
  <sheetProtection/>
  <mergeCells count="1">
    <mergeCell ref="F5:I5"/>
  </mergeCells>
  <conditionalFormatting sqref="B7:B10 D7:E10">
    <cfRule type="expression" priority="2" dxfId="0">
      <formula>MOD(ROW(),2)=1</formula>
    </cfRule>
  </conditionalFormatting>
  <conditionalFormatting sqref="F7:K10">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6">
      <selection activeCell="A1" sqref="A1"/>
    </sheetView>
  </sheetViews>
  <sheetFormatPr defaultColWidth="9.140625" defaultRowHeight="12.75"/>
  <cols>
    <col min="1" max="1" width="1.421875" style="1" customWidth="1"/>
    <col min="2" max="2" width="10.57421875" style="1" customWidth="1"/>
    <col min="3" max="3" width="37.57421875" style="1" bestFit="1" customWidth="1"/>
    <col min="4" max="4" width="19.421875" style="1" bestFit="1" customWidth="1"/>
    <col min="5" max="5" width="46.00390625" style="4"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61</v>
      </c>
      <c r="F2" s="13" t="s">
        <v>13</v>
      </c>
      <c r="G2" s="16"/>
    </row>
    <row r="3" spans="2:7" ht="12.75">
      <c r="B3" s="2" t="s">
        <v>2</v>
      </c>
      <c r="E3" s="22" t="str">
        <f>Index!B4</f>
        <v>2016-17</v>
      </c>
      <c r="F3" s="3" t="str">
        <f>Index!C4</f>
        <v>Quarter 4</v>
      </c>
      <c r="G3" s="18" t="str">
        <f>Index!B5</f>
        <v>01 January- 31 March 2017</v>
      </c>
    </row>
    <row r="4" ht="13.5" thickBot="1"/>
    <row r="5" spans="2:13" ht="25.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27">
        <v>42647</v>
      </c>
      <c r="C7" s="30" t="s">
        <v>109</v>
      </c>
      <c r="D7" s="30" t="s">
        <v>104</v>
      </c>
      <c r="E7" s="30" t="s">
        <v>112</v>
      </c>
      <c r="F7" s="24"/>
      <c r="G7" s="58"/>
      <c r="H7" s="58">
        <v>9.9</v>
      </c>
      <c r="I7" s="24"/>
      <c r="J7" s="58"/>
      <c r="K7" s="19">
        <f aca="true" t="shared" si="0" ref="K7:K23">SUM(F7:J7)</f>
        <v>9.9</v>
      </c>
      <c r="M7" s="42"/>
    </row>
    <row r="8" spans="1:13" s="32" customFormat="1" ht="33" customHeight="1">
      <c r="A8" s="1"/>
      <c r="B8" s="27">
        <v>42647</v>
      </c>
      <c r="C8" s="30" t="s">
        <v>114</v>
      </c>
      <c r="D8" s="30" t="s">
        <v>70</v>
      </c>
      <c r="E8" s="30" t="s">
        <v>112</v>
      </c>
      <c r="F8" s="24"/>
      <c r="G8" s="58"/>
      <c r="H8" s="58"/>
      <c r="I8" s="24"/>
      <c r="J8" s="58">
        <v>14.5</v>
      </c>
      <c r="K8" s="19">
        <f>SUM(F8:J8)</f>
        <v>14.5</v>
      </c>
      <c r="M8" s="42"/>
    </row>
    <row r="9" spans="1:13" s="32" customFormat="1" ht="33" customHeight="1">
      <c r="A9" s="1"/>
      <c r="B9" s="27">
        <v>42647</v>
      </c>
      <c r="C9" s="30" t="s">
        <v>148</v>
      </c>
      <c r="D9" s="30" t="s">
        <v>78</v>
      </c>
      <c r="E9" s="30" t="s">
        <v>151</v>
      </c>
      <c r="F9" s="24"/>
      <c r="G9" s="58">
        <v>109.55</v>
      </c>
      <c r="H9" s="58"/>
      <c r="I9" s="24"/>
      <c r="J9" s="58"/>
      <c r="K9" s="19">
        <f t="shared" si="0"/>
        <v>109.55</v>
      </c>
      <c r="M9" s="42"/>
    </row>
    <row r="10" spans="1:13" s="32" customFormat="1" ht="33" customHeight="1">
      <c r="A10" s="1"/>
      <c r="B10" s="27">
        <v>42647</v>
      </c>
      <c r="C10" s="30" t="s">
        <v>113</v>
      </c>
      <c r="D10" s="30" t="s">
        <v>78</v>
      </c>
      <c r="E10" s="30" t="s">
        <v>124</v>
      </c>
      <c r="F10" s="24"/>
      <c r="G10" s="58"/>
      <c r="H10" s="58">
        <v>9</v>
      </c>
      <c r="I10" s="24"/>
      <c r="J10" s="58"/>
      <c r="K10" s="19">
        <f t="shared" si="0"/>
        <v>9</v>
      </c>
      <c r="M10" s="42"/>
    </row>
    <row r="11" spans="1:13" s="32" customFormat="1" ht="33" customHeight="1">
      <c r="A11" s="1"/>
      <c r="B11" s="27">
        <v>42667</v>
      </c>
      <c r="C11" s="30" t="s">
        <v>115</v>
      </c>
      <c r="D11" s="30" t="s">
        <v>78</v>
      </c>
      <c r="E11" s="30" t="s">
        <v>107</v>
      </c>
      <c r="F11" s="24"/>
      <c r="G11" s="58">
        <v>13.55</v>
      </c>
      <c r="H11" s="58"/>
      <c r="I11" s="24"/>
      <c r="J11" s="58"/>
      <c r="K11" s="19">
        <f t="shared" si="0"/>
        <v>13.55</v>
      </c>
      <c r="M11" s="42"/>
    </row>
    <row r="12" spans="1:13" s="32" customFormat="1" ht="33" customHeight="1">
      <c r="A12" s="1"/>
      <c r="B12" s="27">
        <v>42671</v>
      </c>
      <c r="C12" s="30" t="s">
        <v>116</v>
      </c>
      <c r="D12" s="30" t="s">
        <v>78</v>
      </c>
      <c r="E12" s="30" t="s">
        <v>149</v>
      </c>
      <c r="F12" s="24"/>
      <c r="G12" s="24">
        <v>4.3</v>
      </c>
      <c r="H12" s="58"/>
      <c r="I12" s="24"/>
      <c r="J12" s="58"/>
      <c r="K12" s="19">
        <f t="shared" si="0"/>
        <v>4.3</v>
      </c>
      <c r="M12" s="42"/>
    </row>
    <row r="13" spans="1:13" s="32" customFormat="1" ht="33" customHeight="1">
      <c r="A13" s="1"/>
      <c r="B13" s="27">
        <v>42695</v>
      </c>
      <c r="C13" s="30" t="s">
        <v>118</v>
      </c>
      <c r="D13" s="30" t="s">
        <v>104</v>
      </c>
      <c r="E13" s="30" t="s">
        <v>103</v>
      </c>
      <c r="F13" s="24"/>
      <c r="G13" s="24"/>
      <c r="H13" s="58">
        <v>11.7</v>
      </c>
      <c r="I13" s="24"/>
      <c r="J13" s="58"/>
      <c r="K13" s="19">
        <f t="shared" si="0"/>
        <v>11.7</v>
      </c>
      <c r="M13" s="42"/>
    </row>
    <row r="14" spans="1:13" s="32" customFormat="1" ht="33" customHeight="1">
      <c r="A14" s="1"/>
      <c r="B14" s="27">
        <v>42695</v>
      </c>
      <c r="C14" s="30" t="s">
        <v>70</v>
      </c>
      <c r="D14" s="30" t="s">
        <v>70</v>
      </c>
      <c r="E14" s="30" t="s">
        <v>120</v>
      </c>
      <c r="F14" s="24"/>
      <c r="G14" s="24"/>
      <c r="H14" s="58"/>
      <c r="I14" s="24">
        <v>16.18</v>
      </c>
      <c r="J14" s="58"/>
      <c r="K14" s="19">
        <f>SUM(F14:J14)</f>
        <v>16.18</v>
      </c>
      <c r="M14" s="42"/>
    </row>
    <row r="15" spans="1:13" s="32" customFormat="1" ht="33" customHeight="1">
      <c r="A15" s="1"/>
      <c r="B15" s="27">
        <v>42696</v>
      </c>
      <c r="C15" s="30" t="s">
        <v>119</v>
      </c>
      <c r="D15" s="30" t="s">
        <v>70</v>
      </c>
      <c r="E15" s="30" t="s">
        <v>103</v>
      </c>
      <c r="F15" s="24"/>
      <c r="G15" s="24"/>
      <c r="H15" s="58"/>
      <c r="I15" s="24"/>
      <c r="J15" s="58">
        <v>24</v>
      </c>
      <c r="K15" s="19">
        <f t="shared" si="0"/>
        <v>24</v>
      </c>
      <c r="M15" s="42"/>
    </row>
    <row r="16" spans="1:13" s="32" customFormat="1" ht="33" customHeight="1">
      <c r="A16" s="1"/>
      <c r="B16" s="27">
        <v>42702</v>
      </c>
      <c r="C16" s="30" t="s">
        <v>121</v>
      </c>
      <c r="D16" s="30" t="s">
        <v>104</v>
      </c>
      <c r="E16" s="30" t="s">
        <v>150</v>
      </c>
      <c r="F16" s="24"/>
      <c r="G16" s="24"/>
      <c r="H16" s="24">
        <v>9.9</v>
      </c>
      <c r="I16" s="24"/>
      <c r="J16" s="24"/>
      <c r="K16" s="19">
        <f t="shared" si="0"/>
        <v>9.9</v>
      </c>
      <c r="M16" s="42"/>
    </row>
    <row r="17" spans="1:13" s="32" customFormat="1" ht="33" customHeight="1">
      <c r="A17" s="1"/>
      <c r="B17" s="27">
        <v>42702</v>
      </c>
      <c r="C17" s="30" t="s">
        <v>114</v>
      </c>
      <c r="D17" s="30" t="s">
        <v>70</v>
      </c>
      <c r="E17" s="30" t="s">
        <v>150</v>
      </c>
      <c r="F17" s="24"/>
      <c r="G17" s="24"/>
      <c r="H17" s="58"/>
      <c r="I17" s="24"/>
      <c r="J17" s="58">
        <v>14.5</v>
      </c>
      <c r="K17" s="19">
        <f t="shared" si="0"/>
        <v>14.5</v>
      </c>
      <c r="M17" s="42"/>
    </row>
    <row r="18" spans="1:13" s="32" customFormat="1" ht="33" customHeight="1">
      <c r="A18" s="1"/>
      <c r="B18" s="27">
        <v>42716</v>
      </c>
      <c r="C18" s="30" t="s">
        <v>118</v>
      </c>
      <c r="D18" s="30" t="s">
        <v>104</v>
      </c>
      <c r="E18" s="30" t="s">
        <v>103</v>
      </c>
      <c r="F18" s="24"/>
      <c r="G18" s="24"/>
      <c r="H18" s="58">
        <v>11.7</v>
      </c>
      <c r="I18" s="24"/>
      <c r="J18" s="58"/>
      <c r="K18" s="19">
        <f t="shared" si="0"/>
        <v>11.7</v>
      </c>
      <c r="M18" s="42"/>
    </row>
    <row r="19" spans="1:13" s="32" customFormat="1" ht="33" customHeight="1">
      <c r="A19" s="1"/>
      <c r="B19" s="27">
        <v>42716</v>
      </c>
      <c r="C19" s="30" t="s">
        <v>119</v>
      </c>
      <c r="D19" s="30" t="s">
        <v>70</v>
      </c>
      <c r="E19" s="30" t="s">
        <v>103</v>
      </c>
      <c r="F19" s="24"/>
      <c r="G19" s="24"/>
      <c r="H19" s="58"/>
      <c r="I19" s="24"/>
      <c r="J19" s="58">
        <v>12</v>
      </c>
      <c r="K19" s="19">
        <f t="shared" si="0"/>
        <v>12</v>
      </c>
      <c r="M19" s="42"/>
    </row>
    <row r="20" spans="1:13" s="32" customFormat="1" ht="41.25" customHeight="1">
      <c r="A20" s="1"/>
      <c r="B20" s="27">
        <v>42716</v>
      </c>
      <c r="C20" s="30" t="s">
        <v>147</v>
      </c>
      <c r="D20" s="30" t="s">
        <v>104</v>
      </c>
      <c r="E20" s="30" t="s">
        <v>103</v>
      </c>
      <c r="F20" s="24"/>
      <c r="G20" s="24">
        <v>110.2</v>
      </c>
      <c r="H20" s="58"/>
      <c r="I20" s="24"/>
      <c r="J20" s="58"/>
      <c r="K20" s="19">
        <f>SUM(F20:J20)</f>
        <v>110.2</v>
      </c>
      <c r="M20" s="42"/>
    </row>
    <row r="21" spans="1:13" s="32" customFormat="1" ht="33" customHeight="1">
      <c r="A21" s="1"/>
      <c r="B21" s="27">
        <v>42745</v>
      </c>
      <c r="C21" s="30" t="s">
        <v>110</v>
      </c>
      <c r="D21" s="30" t="s">
        <v>104</v>
      </c>
      <c r="E21" s="30" t="s">
        <v>111</v>
      </c>
      <c r="F21" s="24"/>
      <c r="G21" s="24">
        <v>56.1</v>
      </c>
      <c r="H21" s="58"/>
      <c r="I21" s="24"/>
      <c r="J21" s="58"/>
      <c r="K21" s="19">
        <f t="shared" si="0"/>
        <v>56.1</v>
      </c>
      <c r="M21" s="42"/>
    </row>
    <row r="22" spans="1:13" s="32" customFormat="1" ht="33" customHeight="1">
      <c r="A22" s="1"/>
      <c r="B22" s="27">
        <v>42758</v>
      </c>
      <c r="C22" s="30" t="s">
        <v>117</v>
      </c>
      <c r="D22" s="30" t="s">
        <v>105</v>
      </c>
      <c r="E22" s="30" t="s">
        <v>103</v>
      </c>
      <c r="F22" s="24"/>
      <c r="G22" s="58"/>
      <c r="H22" s="58"/>
      <c r="I22" s="24">
        <v>107.55</v>
      </c>
      <c r="J22" s="58"/>
      <c r="K22" s="19">
        <f>SUM(F22:J22)</f>
        <v>107.55</v>
      </c>
      <c r="M22" s="42"/>
    </row>
    <row r="23" spans="1:13" s="32" customFormat="1" ht="33" customHeight="1">
      <c r="A23" s="1"/>
      <c r="B23" s="27">
        <v>42766</v>
      </c>
      <c r="C23" s="30" t="s">
        <v>117</v>
      </c>
      <c r="D23" s="30" t="s">
        <v>105</v>
      </c>
      <c r="E23" s="30" t="s">
        <v>122</v>
      </c>
      <c r="F23" s="24"/>
      <c r="G23" s="24"/>
      <c r="H23" s="58"/>
      <c r="I23" s="24">
        <v>106.02</v>
      </c>
      <c r="J23" s="58"/>
      <c r="K23" s="19">
        <f t="shared" si="0"/>
        <v>106.02</v>
      </c>
      <c r="M23" s="42"/>
    </row>
    <row r="24" spans="1:13" s="32" customFormat="1" ht="14.25" customHeight="1">
      <c r="A24" s="1"/>
      <c r="B24" s="94"/>
      <c r="C24" s="56"/>
      <c r="D24" s="56"/>
      <c r="E24" s="57"/>
      <c r="F24" s="41">
        <f aca="true" t="shared" si="1" ref="F24:K24">SUM(F7:F23)</f>
        <v>0</v>
      </c>
      <c r="G24" s="41">
        <f t="shared" si="1"/>
        <v>293.7</v>
      </c>
      <c r="H24" s="103">
        <f t="shared" si="1"/>
        <v>52.2</v>
      </c>
      <c r="I24" s="124">
        <f t="shared" si="1"/>
        <v>229.75</v>
      </c>
      <c r="J24" s="124">
        <f t="shared" si="1"/>
        <v>65</v>
      </c>
      <c r="K24" s="127">
        <f t="shared" si="1"/>
        <v>640.65</v>
      </c>
      <c r="M24" s="42"/>
    </row>
    <row r="25" spans="1:13" s="32" customFormat="1" ht="13.5" customHeight="1" thickBot="1">
      <c r="A25" s="1"/>
      <c r="B25" s="96"/>
      <c r="C25" s="97"/>
      <c r="D25" s="97"/>
      <c r="E25" s="104"/>
      <c r="F25" s="98"/>
      <c r="G25" s="126"/>
      <c r="H25" s="98"/>
      <c r="I25" s="98"/>
      <c r="J25" s="98"/>
      <c r="K25" s="100"/>
      <c r="M25" s="42"/>
    </row>
    <row r="26" spans="1:13" s="32" customFormat="1" ht="33" customHeight="1">
      <c r="A26" s="1"/>
      <c r="B26" s="1" t="s">
        <v>123</v>
      </c>
      <c r="C26" s="1"/>
      <c r="D26" s="1"/>
      <c r="E26" s="4"/>
      <c r="F26" s="1"/>
      <c r="G26" s="15"/>
      <c r="H26" s="1"/>
      <c r="I26" s="1"/>
      <c r="J26" s="1"/>
      <c r="K26" s="1"/>
      <c r="M26" s="42"/>
    </row>
    <row r="27" spans="1:13" s="32" customFormat="1" ht="33" customHeight="1">
      <c r="A27" s="1"/>
      <c r="B27" s="1"/>
      <c r="C27" s="1"/>
      <c r="D27" s="1"/>
      <c r="E27" s="4"/>
      <c r="F27" s="1"/>
      <c r="G27" s="15"/>
      <c r="H27" s="1"/>
      <c r="I27" s="1"/>
      <c r="J27" s="1"/>
      <c r="K27" s="1"/>
      <c r="M27" s="42"/>
    </row>
    <row r="28" spans="1:13" s="32" customFormat="1" ht="33" customHeight="1">
      <c r="A28" s="1"/>
      <c r="B28" s="1"/>
      <c r="C28" s="1"/>
      <c r="D28" s="1"/>
      <c r="E28" s="4"/>
      <c r="F28" s="1"/>
      <c r="G28" s="15"/>
      <c r="H28" s="1"/>
      <c r="I28" s="1"/>
      <c r="J28" s="1"/>
      <c r="K28" s="1"/>
      <c r="M28" s="42"/>
    </row>
    <row r="29" spans="1:13" s="32" customFormat="1" ht="33" customHeight="1">
      <c r="A29" s="1"/>
      <c r="B29" s="1"/>
      <c r="C29" s="1"/>
      <c r="D29" s="1"/>
      <c r="E29" s="4"/>
      <c r="F29" s="1"/>
      <c r="G29" s="15"/>
      <c r="H29" s="1"/>
      <c r="I29" s="1"/>
      <c r="J29" s="1"/>
      <c r="K29" s="1"/>
      <c r="M29" s="42"/>
    </row>
    <row r="30" spans="1:13" s="32" customFormat="1" ht="33" customHeight="1">
      <c r="A30" s="1"/>
      <c r="B30" s="1"/>
      <c r="C30" s="1"/>
      <c r="D30" s="1"/>
      <c r="E30" s="4"/>
      <c r="F30" s="1"/>
      <c r="G30" s="15"/>
      <c r="H30" s="1"/>
      <c r="I30" s="1"/>
      <c r="J30" s="1"/>
      <c r="K30" s="1"/>
      <c r="M30" s="42"/>
    </row>
    <row r="31" spans="1:13" s="32" customFormat="1" ht="33" customHeight="1">
      <c r="A31" s="1"/>
      <c r="B31" s="1"/>
      <c r="C31" s="1"/>
      <c r="D31" s="1"/>
      <c r="E31" s="4"/>
      <c r="F31" s="1"/>
      <c r="G31" s="15"/>
      <c r="H31" s="1"/>
      <c r="I31" s="1"/>
      <c r="J31" s="1"/>
      <c r="K31" s="1"/>
      <c r="M31" s="42"/>
    </row>
  </sheetData>
  <sheetProtection/>
  <mergeCells count="1">
    <mergeCell ref="F5:I5"/>
  </mergeCells>
  <conditionalFormatting sqref="B7:K12 B13:D13 B15:K23 E13:K14">
    <cfRule type="expression" priority="9" dxfId="0">
      <formula>MOD(ROW(),2)=1</formula>
    </cfRule>
  </conditionalFormatting>
  <conditionalFormatting sqref="B14:C14">
    <cfRule type="expression" priority="8" dxfId="0">
      <formula>MOD(ROW(),2)=1</formula>
    </cfRule>
  </conditionalFormatting>
  <conditionalFormatting sqref="D14">
    <cfRule type="expression" priority="4"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"Board 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C10" sqref="C10"/>
    </sheetView>
  </sheetViews>
  <sheetFormatPr defaultColWidth="9.140625" defaultRowHeight="12.75"/>
  <cols>
    <col min="1" max="1" width="1.421875" style="1" customWidth="1"/>
    <col min="2" max="2" width="10.57421875" style="1" customWidth="1"/>
    <col min="3" max="3" width="22.140625" style="1" bestFit="1" customWidth="1"/>
    <col min="4" max="4" width="19.421875" style="1" bestFit="1" customWidth="1"/>
    <col min="5" max="5" width="55.421875" style="4" bestFit="1" customWidth="1"/>
    <col min="6" max="6" width="11.8515625" style="1" customWidth="1"/>
    <col min="7" max="7" width="11.8515625" style="15" customWidth="1"/>
    <col min="8" max="8" width="11.8515625" style="1" customWidth="1"/>
    <col min="9" max="9" width="11.7109375" style="1" customWidth="1"/>
    <col min="10" max="11" width="11.421875" style="1" customWidth="1"/>
    <col min="12" max="12" width="14.8515625" style="31" customWidth="1"/>
    <col min="13" max="13" width="7.140625" style="31" hidden="1" customWidth="1"/>
    <col min="14" max="14" width="15.140625" style="31" customWidth="1"/>
    <col min="15" max="15" width="12.28125" style="31" customWidth="1"/>
    <col min="16" max="16" width="26.28125" style="31" customWidth="1"/>
    <col min="17" max="17" width="0" style="31" hidden="1" customWidth="1"/>
    <col min="18" max="16384" width="9.140625" style="31" customWidth="1"/>
  </cols>
  <sheetData>
    <row r="1" ht="12.75">
      <c r="B1" s="2" t="str">
        <f>Index!B1</f>
        <v>OFFICE OF RAIL AND ROAD</v>
      </c>
    </row>
    <row r="2" spans="2:7" ht="12.75">
      <c r="B2" s="3" t="s">
        <v>1</v>
      </c>
      <c r="E2" s="21" t="s">
        <v>62</v>
      </c>
      <c r="F2" s="13" t="s">
        <v>13</v>
      </c>
      <c r="G2" s="16"/>
    </row>
    <row r="3" spans="2:7" ht="12.75">
      <c r="B3" s="2" t="s">
        <v>2</v>
      </c>
      <c r="E3" s="22" t="str">
        <f>Index!B4</f>
        <v>2016-17</v>
      </c>
      <c r="F3" s="3" t="str">
        <f>Index!C4</f>
        <v>Quarter 4</v>
      </c>
      <c r="G3" s="18" t="str">
        <f>Index!B5</f>
        <v>01 January- 31 March 2017</v>
      </c>
    </row>
    <row r="4" ht="13.5" thickBot="1"/>
    <row r="5" spans="2:13" ht="25.5">
      <c r="B5" s="10" t="s">
        <v>3</v>
      </c>
      <c r="C5" s="9" t="s">
        <v>29</v>
      </c>
      <c r="D5" s="35" t="s">
        <v>30</v>
      </c>
      <c r="E5" s="23" t="s">
        <v>4</v>
      </c>
      <c r="F5" s="135" t="s">
        <v>8</v>
      </c>
      <c r="G5" s="136"/>
      <c r="H5" s="136"/>
      <c r="I5" s="137"/>
      <c r="J5" s="36" t="s">
        <v>7</v>
      </c>
      <c r="K5" s="43" t="s">
        <v>10</v>
      </c>
      <c r="M5" s="33" t="s">
        <v>3</v>
      </c>
    </row>
    <row r="6" spans="1:13" s="32" customFormat="1" ht="38.25">
      <c r="A6" s="1"/>
      <c r="B6" s="5"/>
      <c r="C6" s="17"/>
      <c r="D6" s="17"/>
      <c r="E6" s="6"/>
      <c r="F6" s="7" t="s">
        <v>5</v>
      </c>
      <c r="G6" s="8" t="s">
        <v>6</v>
      </c>
      <c r="H6" s="8" t="s">
        <v>23</v>
      </c>
      <c r="I6" s="28" t="s">
        <v>0</v>
      </c>
      <c r="J6" s="37" t="s">
        <v>9</v>
      </c>
      <c r="K6" s="11" t="s">
        <v>11</v>
      </c>
      <c r="M6" s="34"/>
    </row>
    <row r="7" spans="1:13" s="32" customFormat="1" ht="33" customHeight="1">
      <c r="A7" s="1"/>
      <c r="B7" s="27">
        <v>42758</v>
      </c>
      <c r="C7" s="30" t="s">
        <v>101</v>
      </c>
      <c r="D7" s="30" t="s">
        <v>104</v>
      </c>
      <c r="E7" s="52" t="s">
        <v>103</v>
      </c>
      <c r="F7" s="24"/>
      <c r="G7" s="58">
        <v>74.3</v>
      </c>
      <c r="H7" s="58"/>
      <c r="I7" s="24"/>
      <c r="J7" s="58"/>
      <c r="K7" s="19">
        <f>SUM(F7:J7)</f>
        <v>74.3</v>
      </c>
      <c r="M7" s="42"/>
    </row>
    <row r="8" spans="1:13" s="32" customFormat="1" ht="33" customHeight="1">
      <c r="A8" s="1"/>
      <c r="B8" s="27">
        <v>42758</v>
      </c>
      <c r="C8" s="30" t="s">
        <v>117</v>
      </c>
      <c r="D8" s="30" t="s">
        <v>105</v>
      </c>
      <c r="E8" s="52" t="s">
        <v>103</v>
      </c>
      <c r="F8" s="24"/>
      <c r="G8" s="58"/>
      <c r="H8" s="58"/>
      <c r="I8" s="24">
        <v>107.55</v>
      </c>
      <c r="J8" s="58"/>
      <c r="K8" s="19">
        <f>SUM(F8:J8)</f>
        <v>107.55</v>
      </c>
      <c r="M8" s="42"/>
    </row>
    <row r="9" spans="1:13" s="32" customFormat="1" ht="33" customHeight="1">
      <c r="A9" s="1"/>
      <c r="B9" s="27">
        <v>42793</v>
      </c>
      <c r="C9" s="30" t="s">
        <v>195</v>
      </c>
      <c r="D9" s="30" t="s">
        <v>78</v>
      </c>
      <c r="E9" s="52" t="s">
        <v>185</v>
      </c>
      <c r="F9" s="24"/>
      <c r="G9" s="58">
        <v>12.3</v>
      </c>
      <c r="H9" s="58"/>
      <c r="I9" s="24"/>
      <c r="J9" s="58"/>
      <c r="K9" s="19">
        <f>SUM(F9:J9)</f>
        <v>12.3</v>
      </c>
      <c r="M9" s="42"/>
    </row>
    <row r="10" spans="1:13" s="32" customFormat="1" ht="33" customHeight="1">
      <c r="A10" s="1"/>
      <c r="B10" s="27">
        <v>42793</v>
      </c>
      <c r="C10" s="30" t="s">
        <v>194</v>
      </c>
      <c r="D10" s="30" t="s">
        <v>78</v>
      </c>
      <c r="E10" s="52" t="s">
        <v>189</v>
      </c>
      <c r="F10" s="24"/>
      <c r="G10" s="58">
        <v>6.1</v>
      </c>
      <c r="H10" s="58"/>
      <c r="I10" s="24"/>
      <c r="J10" s="58"/>
      <c r="K10" s="19">
        <f>SUM(F10:J10)</f>
        <v>6.1</v>
      </c>
      <c r="M10" s="42"/>
    </row>
    <row r="11" spans="1:13" s="32" customFormat="1" ht="33" customHeight="1">
      <c r="A11" s="1"/>
      <c r="B11" s="27">
        <v>42794</v>
      </c>
      <c r="C11" s="30" t="s">
        <v>96</v>
      </c>
      <c r="D11" s="30" t="s">
        <v>78</v>
      </c>
      <c r="E11" s="52" t="s">
        <v>106</v>
      </c>
      <c r="F11" s="24"/>
      <c r="G11" s="58">
        <v>12.2</v>
      </c>
      <c r="H11" s="58"/>
      <c r="I11" s="24"/>
      <c r="J11" s="58"/>
      <c r="K11" s="19">
        <f>SUM(F11:J11)</f>
        <v>12.2</v>
      </c>
      <c r="M11" s="42"/>
    </row>
    <row r="12" spans="1:13" s="32" customFormat="1" ht="14.25" customHeight="1">
      <c r="A12" s="1"/>
      <c r="B12" s="94"/>
      <c r="C12" s="56"/>
      <c r="D12" s="56"/>
      <c r="E12" s="57"/>
      <c r="F12" s="41">
        <f aca="true" t="shared" si="0" ref="F12:K12">SUM(F7:F11)</f>
        <v>0</v>
      </c>
      <c r="G12" s="41">
        <f t="shared" si="0"/>
        <v>104.89999999999999</v>
      </c>
      <c r="H12" s="41">
        <f t="shared" si="0"/>
        <v>0</v>
      </c>
      <c r="I12" s="41">
        <f t="shared" si="0"/>
        <v>107.55</v>
      </c>
      <c r="J12" s="41">
        <f t="shared" si="0"/>
        <v>0</v>
      </c>
      <c r="K12" s="106">
        <f t="shared" si="0"/>
        <v>212.45</v>
      </c>
      <c r="M12" s="42"/>
    </row>
    <row r="13" spans="1:13" s="32" customFormat="1" ht="13.5" customHeight="1" thickBot="1">
      <c r="A13" s="1"/>
      <c r="B13" s="96"/>
      <c r="C13" s="97"/>
      <c r="D13" s="97"/>
      <c r="E13" s="104"/>
      <c r="F13" s="119"/>
      <c r="G13" s="128"/>
      <c r="H13" s="119"/>
      <c r="I13" s="119"/>
      <c r="J13" s="119"/>
      <c r="K13" s="100"/>
      <c r="M13" s="42"/>
    </row>
    <row r="14" spans="1:13" s="32" customFormat="1" ht="33" customHeight="1">
      <c r="A14" s="1"/>
      <c r="B14" s="1" t="s">
        <v>123</v>
      </c>
      <c r="C14" s="1"/>
      <c r="D14" s="1"/>
      <c r="E14" s="4"/>
      <c r="F14" s="1"/>
      <c r="G14" s="15"/>
      <c r="H14" s="1"/>
      <c r="I14" s="1"/>
      <c r="J14" s="1"/>
      <c r="K14" s="1"/>
      <c r="M14" s="42"/>
    </row>
    <row r="15" spans="1:13" s="32" customFormat="1" ht="33" customHeight="1">
      <c r="A15" s="1"/>
      <c r="B15" s="1"/>
      <c r="C15" s="1"/>
      <c r="D15" s="1"/>
      <c r="E15" s="4"/>
      <c r="F15" s="1"/>
      <c r="G15" s="15"/>
      <c r="H15" s="1"/>
      <c r="I15" s="1"/>
      <c r="J15" s="1"/>
      <c r="K15" s="1"/>
      <c r="M15" s="42"/>
    </row>
    <row r="16" spans="1:13" s="32" customFormat="1" ht="33" customHeight="1">
      <c r="A16" s="1"/>
      <c r="B16" s="1"/>
      <c r="C16" s="1"/>
      <c r="D16" s="1"/>
      <c r="E16" s="4"/>
      <c r="F16" s="1"/>
      <c r="G16" s="15"/>
      <c r="H16" s="1"/>
      <c r="I16" s="1"/>
      <c r="J16" s="1"/>
      <c r="K16" s="1"/>
      <c r="M16" s="42"/>
    </row>
    <row r="17" spans="1:13" s="32" customFormat="1" ht="33" customHeight="1">
      <c r="A17" s="1"/>
      <c r="B17" s="1"/>
      <c r="C17" s="1"/>
      <c r="D17" s="1"/>
      <c r="E17" s="4"/>
      <c r="F17" s="1"/>
      <c r="G17" s="15"/>
      <c r="H17" s="1"/>
      <c r="I17" s="1"/>
      <c r="J17" s="1"/>
      <c r="K17" s="1"/>
      <c r="M17" s="42"/>
    </row>
    <row r="18" spans="1:13" s="32" customFormat="1" ht="33" customHeight="1">
      <c r="A18" s="1"/>
      <c r="B18" s="1"/>
      <c r="C18" s="1"/>
      <c r="D18" s="1"/>
      <c r="E18" s="4"/>
      <c r="F18" s="1"/>
      <c r="G18" s="15"/>
      <c r="H18" s="1"/>
      <c r="I18" s="1"/>
      <c r="J18" s="1"/>
      <c r="K18" s="1"/>
      <c r="M18" s="42"/>
    </row>
    <row r="19" spans="1:13" s="32" customFormat="1" ht="33" customHeight="1">
      <c r="A19" s="1"/>
      <c r="B19" s="1"/>
      <c r="C19" s="1"/>
      <c r="D19" s="1"/>
      <c r="E19" s="4"/>
      <c r="F19" s="1"/>
      <c r="G19" s="15"/>
      <c r="H19" s="1"/>
      <c r="I19" s="1"/>
      <c r="J19" s="1"/>
      <c r="K19" s="1"/>
      <c r="M19" s="42"/>
    </row>
    <row r="20" spans="1:13" s="32" customFormat="1" ht="33" customHeight="1">
      <c r="A20" s="1"/>
      <c r="B20" s="1"/>
      <c r="C20" s="1"/>
      <c r="D20" s="1"/>
      <c r="E20" s="4"/>
      <c r="F20" s="1"/>
      <c r="G20" s="15"/>
      <c r="H20" s="1"/>
      <c r="I20" s="1"/>
      <c r="J20" s="1"/>
      <c r="K20" s="1"/>
      <c r="M20" s="42"/>
    </row>
    <row r="21" spans="1:13" s="32" customFormat="1" ht="41.25" customHeight="1">
      <c r="A21" s="1"/>
      <c r="B21" s="1"/>
      <c r="C21" s="1"/>
      <c r="D21" s="1"/>
      <c r="E21" s="4"/>
      <c r="F21" s="1"/>
      <c r="G21" s="15"/>
      <c r="H21" s="1"/>
      <c r="I21" s="1"/>
      <c r="J21" s="1"/>
      <c r="K21" s="1"/>
      <c r="M21" s="42"/>
    </row>
    <row r="22" spans="1:13" s="32" customFormat="1" ht="33" customHeight="1">
      <c r="A22" s="1"/>
      <c r="B22" s="1"/>
      <c r="C22" s="1"/>
      <c r="D22" s="1"/>
      <c r="E22" s="4"/>
      <c r="F22" s="1"/>
      <c r="G22" s="15"/>
      <c r="H22" s="1"/>
      <c r="I22" s="1"/>
      <c r="J22" s="1"/>
      <c r="K22" s="1"/>
      <c r="M22" s="42"/>
    </row>
    <row r="23" spans="1:13" s="32" customFormat="1" ht="33" customHeight="1">
      <c r="A23" s="1"/>
      <c r="B23" s="1"/>
      <c r="C23" s="1"/>
      <c r="D23" s="1"/>
      <c r="E23" s="4"/>
      <c r="F23" s="1"/>
      <c r="G23" s="15"/>
      <c r="H23" s="1"/>
      <c r="I23" s="1"/>
      <c r="J23" s="1"/>
      <c r="K23" s="1"/>
      <c r="M23" s="42"/>
    </row>
    <row r="24" spans="1:13" s="32" customFormat="1" ht="33" customHeight="1">
      <c r="A24" s="1"/>
      <c r="B24" s="1"/>
      <c r="C24" s="1"/>
      <c r="D24" s="1"/>
      <c r="E24" s="4"/>
      <c r="F24" s="1"/>
      <c r="G24" s="15"/>
      <c r="H24" s="1"/>
      <c r="I24" s="1"/>
      <c r="J24" s="1"/>
      <c r="K24" s="1"/>
      <c r="M24" s="42"/>
    </row>
    <row r="25" spans="1:13" s="32" customFormat="1" ht="33" customHeight="1">
      <c r="A25" s="1"/>
      <c r="B25" s="1"/>
      <c r="C25" s="1"/>
      <c r="D25" s="1"/>
      <c r="E25" s="4"/>
      <c r="F25" s="1"/>
      <c r="G25" s="15"/>
      <c r="H25" s="1"/>
      <c r="I25" s="1"/>
      <c r="J25" s="1"/>
      <c r="K25" s="1"/>
      <c r="M25" s="42"/>
    </row>
    <row r="26" spans="1:13" s="32" customFormat="1" ht="33" customHeight="1">
      <c r="A26" s="1"/>
      <c r="B26" s="1"/>
      <c r="C26" s="1"/>
      <c r="D26" s="1"/>
      <c r="E26" s="4"/>
      <c r="F26" s="1"/>
      <c r="G26" s="15"/>
      <c r="H26" s="1"/>
      <c r="I26" s="1"/>
      <c r="J26" s="1"/>
      <c r="K26" s="1"/>
      <c r="M26" s="42"/>
    </row>
    <row r="27" spans="1:13" s="32" customFormat="1" ht="33" customHeight="1">
      <c r="A27" s="1"/>
      <c r="B27" s="1"/>
      <c r="C27" s="1"/>
      <c r="D27" s="1"/>
      <c r="E27" s="4"/>
      <c r="F27" s="1"/>
      <c r="G27" s="15"/>
      <c r="H27" s="1"/>
      <c r="I27" s="1"/>
      <c r="J27" s="1"/>
      <c r="K27" s="1"/>
      <c r="M27" s="42"/>
    </row>
    <row r="28" spans="1:13" s="32" customFormat="1" ht="33" customHeight="1">
      <c r="A28" s="1"/>
      <c r="B28" s="1"/>
      <c r="C28" s="1"/>
      <c r="D28" s="1"/>
      <c r="E28" s="4"/>
      <c r="F28" s="1"/>
      <c r="G28" s="15"/>
      <c r="H28" s="1"/>
      <c r="I28" s="1"/>
      <c r="J28" s="1"/>
      <c r="K28" s="1"/>
      <c r="M28" s="42"/>
    </row>
    <row r="29" spans="1:13" s="32" customFormat="1" ht="33" customHeight="1">
      <c r="A29" s="1"/>
      <c r="B29" s="1"/>
      <c r="C29" s="1"/>
      <c r="D29" s="1"/>
      <c r="E29" s="4"/>
      <c r="F29" s="1"/>
      <c r="G29" s="15"/>
      <c r="H29" s="1"/>
      <c r="I29" s="1"/>
      <c r="J29" s="1"/>
      <c r="K29" s="1"/>
      <c r="M29" s="42"/>
    </row>
    <row r="30" spans="1:13" s="32" customFormat="1" ht="33" customHeight="1">
      <c r="A30" s="1"/>
      <c r="B30" s="1"/>
      <c r="C30" s="1"/>
      <c r="D30" s="1"/>
      <c r="E30" s="4"/>
      <c r="F30" s="1"/>
      <c r="G30" s="15"/>
      <c r="H30" s="1"/>
      <c r="I30" s="1"/>
      <c r="J30" s="1"/>
      <c r="K30" s="1"/>
      <c r="M30" s="42"/>
    </row>
    <row r="31" spans="1:13" s="32" customFormat="1" ht="33" customHeight="1">
      <c r="A31" s="1"/>
      <c r="B31" s="1"/>
      <c r="C31" s="1"/>
      <c r="D31" s="1"/>
      <c r="E31" s="4"/>
      <c r="F31" s="1"/>
      <c r="G31" s="15"/>
      <c r="H31" s="1"/>
      <c r="I31" s="1"/>
      <c r="J31" s="1"/>
      <c r="K31" s="1"/>
      <c r="M31" s="42"/>
    </row>
    <row r="32" spans="1:13" s="32" customFormat="1" ht="33" customHeight="1">
      <c r="A32" s="1"/>
      <c r="B32" s="1"/>
      <c r="C32" s="1"/>
      <c r="D32" s="1"/>
      <c r="E32" s="4"/>
      <c r="F32" s="1"/>
      <c r="G32" s="15"/>
      <c r="H32" s="1"/>
      <c r="I32" s="1"/>
      <c r="J32" s="1"/>
      <c r="K32" s="1"/>
      <c r="M32" s="42"/>
    </row>
    <row r="33" spans="1:13" s="32" customFormat="1" ht="33" customHeight="1">
      <c r="A33" s="1"/>
      <c r="B33" s="1"/>
      <c r="C33" s="1"/>
      <c r="D33" s="1"/>
      <c r="E33" s="4"/>
      <c r="F33" s="1"/>
      <c r="G33" s="15"/>
      <c r="H33" s="1"/>
      <c r="I33" s="1"/>
      <c r="J33" s="1"/>
      <c r="K33" s="1"/>
      <c r="M33" s="42"/>
    </row>
  </sheetData>
  <sheetProtection/>
  <mergeCells count="1">
    <mergeCell ref="F5:I5"/>
  </mergeCells>
  <conditionalFormatting sqref="B7:K7 B8:J10 K8:K11">
    <cfRule type="expression" priority="9" dxfId="0">
      <formula>MOD(ROW(),2)=1</formula>
    </cfRule>
  </conditionalFormatting>
  <conditionalFormatting sqref="B11 D11:J11">
    <cfRule type="expression" priority="3" dxfId="0">
      <formula>MOD(ROW(),2)=1</formula>
    </cfRule>
  </conditionalFormatting>
  <conditionalFormatting sqref="C11">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"Board 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expenses 2016-17 Q4</dc:title>
  <dc:subject/>
  <dc:creator>Office of Rail and Road</dc:creator>
  <cp:keywords/>
  <dc:description/>
  <cp:lastModifiedBy>Osborn, James</cp:lastModifiedBy>
  <cp:lastPrinted>2017-11-08T09:12:31Z</cp:lastPrinted>
  <dcterms:created xsi:type="dcterms:W3CDTF">2009-08-06T14:53:42Z</dcterms:created>
  <dcterms:modified xsi:type="dcterms:W3CDTF">2017-12-18T16:33:21Z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