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425" windowWidth="10140" windowHeight="6720" tabRatio="892" firstSheet="1" activeTab="1"/>
  </bookViews>
  <sheets>
    <sheet name="Sheet1" sheetId="1" state="hidden" r:id="rId1"/>
    <sheet name="Index" sheetId="2" r:id="rId2"/>
    <sheet name="Price R" sheetId="3" r:id="rId3"/>
    <sheet name="Price A" sheetId="4" r:id="rId4"/>
    <sheet name="Prosser I" sheetId="5" r:id="rId5"/>
    <sheet name="J Thomas" sheetId="6" state="hidden" r:id="rId6"/>
    <sheet name="Whittington J" sheetId="7" r:id="rId7"/>
    <sheet name="Walker A" sheetId="8" r:id="rId8"/>
    <sheet name="C Bolt" sheetId="9" state="hidden" r:id="rId9"/>
    <sheet name="J O'Sullivan" sheetId="10" state="hidden" r:id="rId10"/>
    <sheet name="Barlow T" sheetId="11" r:id="rId11"/>
    <sheet name="C Elliott" sheetId="12" state="hidden" r:id="rId12"/>
    <sheet name="R Goldson" sheetId="13" state="hidden" r:id="rId13"/>
    <sheet name="J May" sheetId="14" state="hidden" r:id="rId14"/>
    <sheet name="Fairbairn M" sheetId="15" r:id="rId15"/>
    <sheet name="Neate M" sheetId="16" r:id="rId16"/>
    <sheet name="O'Toole R" sheetId="17" r:id="rId17"/>
    <sheet name="J Chittleburgh" sheetId="18" state="hidden" r:id="rId18"/>
    <sheet name="McCracken J" sheetId="19" r:id="rId19"/>
    <sheet name="Holland, B" sheetId="20" r:id="rId20"/>
    <sheet name="Luger, M" sheetId="21" r:id="rId21"/>
    <sheet name="Hospitality received" sheetId="22" r:id="rId22"/>
    <sheet name="Codes" sheetId="23" state="hidden" r:id="rId23"/>
  </sheets>
  <definedNames>
    <definedName name="Lynda_Rollason" localSheetId="19">#REF!</definedName>
    <definedName name="Lynda_Rollason" localSheetId="20">#REF!</definedName>
    <definedName name="Lynda_Rollason" localSheetId="18">#REF!</definedName>
    <definedName name="Lynda_Rollason" localSheetId="3">'Price A'!$E$2</definedName>
    <definedName name="Lynda_Rollason">#REF!</definedName>
  </definedNames>
  <calcPr fullCalcOnLoad="1"/>
</workbook>
</file>

<file path=xl/comments19.xml><?xml version="1.0" encoding="utf-8"?>
<comments xmlns="http://schemas.openxmlformats.org/spreadsheetml/2006/main">
  <authors>
    <author>Bhutta, Zohaib</author>
  </authors>
  <commentList>
    <comment ref="B8" authorId="0">
      <text>
        <r>
          <rPr>
            <b/>
            <sz val="9"/>
            <rFont val="Tahoma"/>
            <family val="0"/>
          </rPr>
          <t>Bhutta, Zohaib:</t>
        </r>
        <r>
          <rPr>
            <sz val="9"/>
            <rFont val="Tahoma"/>
            <family val="0"/>
          </rPr>
          <t xml:space="preserve">
Dates do not tally?!</t>
        </r>
      </text>
    </comment>
  </commentList>
</comments>
</file>

<file path=xl/sharedStrings.xml><?xml version="1.0" encoding="utf-8"?>
<sst xmlns="http://schemas.openxmlformats.org/spreadsheetml/2006/main" count="839" uniqueCount="299">
  <si>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</si>
  <si>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</si>
  <si>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</si>
  <si>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</si>
  <si>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</si>
  <si>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</si>
  <si>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</si>
  <si>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</si>
  <si>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</si>
  <si>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</si>
  <si>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</si>
  <si>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</si>
  <si>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</si>
  <si>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</si>
  <si>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</si>
  <si>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</si>
  <si>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</si>
  <si>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</si>
  <si>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</si>
  <si>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</si>
  <si>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</si>
  <si>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</si>
  <si>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</si>
  <si>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</si>
  <si>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</si>
  <si>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</si>
  <si>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</si>
  <si>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</si>
  <si>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</si>
  <si>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</si>
  <si>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</si>
  <si>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</si>
  <si>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</si>
  <si>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</si>
  <si>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</si>
  <si>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</si>
  <si>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</si>
  <si>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</si>
  <si>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</si>
  <si>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</si>
  <si>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</si>
  <si>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</si>
  <si>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</si>
  <si>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</si>
  <si>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</si>
  <si>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</si>
  <si>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</si>
  <si>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</si>
  <si>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</si>
  <si>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</si>
  <si>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</si>
  <si>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</si>
  <si>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</si>
  <si>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</si>
  <si>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</si>
  <si>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</si>
  <si>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</si>
  <si>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Executive director</t>
  </si>
  <si>
    <t>Non Executive Director</t>
  </si>
  <si>
    <t>Ian Prosser</t>
  </si>
  <si>
    <t>John Thomas</t>
  </si>
  <si>
    <t>Chris Bolt</t>
  </si>
  <si>
    <t>Chairman</t>
  </si>
  <si>
    <t>Anna Walker</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</si>
  <si>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</si>
  <si>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</si>
  <si>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</si>
  <si>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</si>
  <si>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</si>
  <si>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</si>
  <si>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</si>
  <si>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</si>
  <si>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</si>
  <si>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</si>
  <si>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</si>
  <si>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</si>
  <si>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</si>
  <si>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</si>
  <si>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</si>
  <si>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</si>
  <si>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</si>
  <si>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</si>
  <si>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</si>
  <si>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</si>
  <si>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</si>
  <si>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</si>
  <si>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</si>
  <si>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</si>
  <si>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</si>
  <si>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</si>
  <si>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</si>
  <si>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</si>
  <si>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Richard Price</t>
  </si>
  <si>
    <t xml:space="preserve">Chief Executive </t>
  </si>
  <si>
    <t>Ray O'Toole</t>
  </si>
  <si>
    <t>,</t>
  </si>
  <si>
    <t>Mark Fairbairn</t>
  </si>
  <si>
    <t>Price, Richard</t>
  </si>
  <si>
    <t>Prosser, Ian</t>
  </si>
  <si>
    <t>Walker, Anna</t>
  </si>
  <si>
    <t>Barlow, Tracey</t>
  </si>
  <si>
    <t>O'Toole, Ray</t>
  </si>
  <si>
    <t>Fairbairn, Mark</t>
  </si>
  <si>
    <t>Board executive director</t>
  </si>
  <si>
    <t>Board business Expenses</t>
  </si>
  <si>
    <t>Price, Alan</t>
  </si>
  <si>
    <t>Alan Price</t>
  </si>
  <si>
    <t>Neate, Melvyn</t>
  </si>
  <si>
    <t>FROM - TO</t>
  </si>
  <si>
    <t>SINGLE/ RETURN/ NIGHT(S)</t>
  </si>
  <si>
    <t>Return</t>
  </si>
  <si>
    <t>Single</t>
  </si>
  <si>
    <t>1 night</t>
  </si>
  <si>
    <t>Travelodge, London</t>
  </si>
  <si>
    <t>N/A</t>
  </si>
  <si>
    <t>Glossary</t>
  </si>
  <si>
    <t>OKS</t>
  </si>
  <si>
    <t>NR</t>
  </si>
  <si>
    <t>Network Rail</t>
  </si>
  <si>
    <t>RAIB</t>
  </si>
  <si>
    <t>RDG</t>
  </si>
  <si>
    <t>Railway Delivery Group</t>
  </si>
  <si>
    <t>IRG</t>
  </si>
  <si>
    <t>Industry Review Group</t>
  </si>
  <si>
    <t>SRC</t>
  </si>
  <si>
    <t>Safety Regulation Committee</t>
  </si>
  <si>
    <t>ATOC</t>
  </si>
  <si>
    <t>Association of Train Operating Companies</t>
  </si>
  <si>
    <t xml:space="preserve">DfT </t>
  </si>
  <si>
    <t>H&amp;S</t>
  </si>
  <si>
    <t>Health &amp; Safety</t>
  </si>
  <si>
    <t>HS1</t>
  </si>
  <si>
    <t>High Speed 1</t>
  </si>
  <si>
    <t>HS2</t>
  </si>
  <si>
    <t>High Speed 2</t>
  </si>
  <si>
    <t>RIHSAC</t>
  </si>
  <si>
    <t>Railway Industry Health And Safety Advisory Committee</t>
  </si>
  <si>
    <t>RSSB</t>
  </si>
  <si>
    <t>Rail Safety Standards Board</t>
  </si>
  <si>
    <t>Melvyn Neate</t>
  </si>
  <si>
    <t>Whittington, Joanna</t>
  </si>
  <si>
    <t>Joanna Whittington</t>
  </si>
  <si>
    <t>Board meeting</t>
  </si>
  <si>
    <t>ORGANISATION NAME</t>
  </si>
  <si>
    <t>SINGLE/ RETURN/  NIGHT(S)</t>
  </si>
  <si>
    <t>One Kemble Street (ORR's head office)</t>
  </si>
  <si>
    <t>Department for Transport</t>
  </si>
  <si>
    <t xml:space="preserve">Rail Accident Investigation Bureau </t>
  </si>
  <si>
    <t>Cambridge - Birmingham New Street</t>
  </si>
  <si>
    <t>NED interviews</t>
  </si>
  <si>
    <t>Warwick Parkway - London</t>
  </si>
  <si>
    <t>Kings Cross - York</t>
  </si>
  <si>
    <t>DfT - OKS</t>
  </si>
  <si>
    <t>OKS - DfT</t>
  </si>
  <si>
    <t>Single (x2)</t>
  </si>
  <si>
    <t>OKS - NR</t>
  </si>
  <si>
    <t>Justin McCracken</t>
  </si>
  <si>
    <t>Bob Holland</t>
  </si>
  <si>
    <t>Car from Altrincham - Crewe</t>
  </si>
  <si>
    <t>Crewe - London</t>
  </si>
  <si>
    <t>McCracken, Justin</t>
  </si>
  <si>
    <t>Holland, Bob</t>
  </si>
  <si>
    <t>Luger, Michael</t>
  </si>
  <si>
    <t>Chair</t>
  </si>
  <si>
    <t>2015-16</t>
  </si>
  <si>
    <t>01 April - 30 June 2015</t>
  </si>
  <si>
    <t>Quarter 1</t>
  </si>
  <si>
    <t>St Pancras - Paris Gate du Nord</t>
  </si>
  <si>
    <t>OECD regulatory meeting</t>
  </si>
  <si>
    <t>Edinburgh - London City airport</t>
  </si>
  <si>
    <t>London City - Milan Linate airport</t>
  </si>
  <si>
    <t>Mercure Paris Eiffe hotel</t>
  </si>
  <si>
    <t>Euston - Glasgow Central</t>
  </si>
  <si>
    <t>St Pancras - Paris Gare du Nord</t>
  </si>
  <si>
    <t>Euston - Birmingham</t>
  </si>
  <si>
    <t>Kings Cross - Edinburgh</t>
  </si>
  <si>
    <t>Holiday Inn, Rotterdam</t>
  </si>
  <si>
    <t>1 nights</t>
  </si>
  <si>
    <t>Penrith - London</t>
  </si>
  <si>
    <t>Edinburgh - OKS</t>
  </si>
  <si>
    <t>Club quarters, London</t>
  </si>
  <si>
    <t>Banbury - London</t>
  </si>
  <si>
    <t xml:space="preserve">Stakeholder business planning </t>
  </si>
  <si>
    <t>Car parking at Warwick Parkway</t>
  </si>
  <si>
    <t>Warwick - London</t>
  </si>
  <si>
    <t>Car parking at Warwick station</t>
  </si>
  <si>
    <t>Car parking at Crewe</t>
  </si>
  <si>
    <t>Friends &amp; Family  - MAY 15</t>
  </si>
  <si>
    <t>Paddington - Holborn</t>
  </si>
  <si>
    <t>Holborn - Shepherds Bush</t>
  </si>
  <si>
    <t>Shepherds Bush - Holborn</t>
  </si>
  <si>
    <t xml:space="preserve">Holborn - Paddington </t>
  </si>
  <si>
    <t>Kings Cross - Holborn</t>
  </si>
  <si>
    <t>Holborn - Lancaster Gate</t>
  </si>
  <si>
    <t>Meeting with A Walker</t>
  </si>
  <si>
    <t>Bristol - Paddington</t>
  </si>
  <si>
    <t>Car parking at Bristol</t>
  </si>
  <si>
    <t>CMA meeting</t>
  </si>
  <si>
    <t>Taxi from Paddinton to Holborn?</t>
  </si>
  <si>
    <t>Covent Garden - NR</t>
  </si>
  <si>
    <t>OKS - Gower Street - Victoria</t>
  </si>
  <si>
    <t>Victoria - NR - OKS</t>
  </si>
  <si>
    <t>Victoria - Paddington - OKS</t>
  </si>
  <si>
    <t xml:space="preserve">OKS - NR </t>
  </si>
  <si>
    <t>Charing Cross - Euston - Victoria</t>
  </si>
  <si>
    <t xml:space="preserve">Victoria - St Paul </t>
  </si>
  <si>
    <t>OKS - NR - Victoria</t>
  </si>
  <si>
    <t>OKS - Heathrow</t>
  </si>
  <si>
    <t>OKS - HS2 - DfT</t>
  </si>
  <si>
    <t>OKS - Blackfriars</t>
  </si>
  <si>
    <t>OKS - Paddington - Westminster</t>
  </si>
  <si>
    <t>Victoria - NR</t>
  </si>
  <si>
    <t>NTF - NR - OKS</t>
  </si>
  <si>
    <t xml:space="preserve">OKS - ATOC - Victoria </t>
  </si>
  <si>
    <t>DfT - OKS - NR</t>
  </si>
  <si>
    <t>Victoria - NTF - OKS - DfT</t>
  </si>
  <si>
    <t>Victoria - Cotton - NR - Victoria</t>
  </si>
  <si>
    <t>Victoria - NR - Macmillan House - OKS</t>
  </si>
  <si>
    <t>OKS - NR - OKS - DfT</t>
  </si>
  <si>
    <t>Site visits</t>
  </si>
  <si>
    <t>Euston - Milton Keynes</t>
  </si>
  <si>
    <t xml:space="preserve">Course </t>
  </si>
  <si>
    <t>Euston - Crewe</t>
  </si>
  <si>
    <t>Cambridge - Norwich</t>
  </si>
  <si>
    <t>Norwich - Ipswich</t>
  </si>
  <si>
    <t>Ipswich - Cambridge</t>
  </si>
  <si>
    <t>Paddington - Bristol Temple Meads</t>
  </si>
  <si>
    <t>St Pancras - Lille</t>
  </si>
  <si>
    <t>Euston - Glasgow central</t>
  </si>
  <si>
    <t>Glasgow Queen Street - Perth</t>
  </si>
  <si>
    <t xml:space="preserve">Perth - Cambridge </t>
  </si>
  <si>
    <t>Manchester Piccadilly - Cambridge</t>
  </si>
  <si>
    <t>Cambridge - Manchester Piccadilly</t>
  </si>
  <si>
    <t>Manchester Piccadilly - Bolton</t>
  </si>
  <si>
    <t>Following RSSB Meeting and early start next day</t>
  </si>
  <si>
    <t>Conference at Virgin Trains Acadamy in Crewe</t>
  </si>
  <si>
    <t>Cab Ride to view railway infrastructure</t>
  </si>
  <si>
    <t>ORR Board dinner and ORR Board meeting next day</t>
  </si>
  <si>
    <t>Network Rail SHE committee meeting</t>
  </si>
  <si>
    <t>NSA X-Audit Committee meeting in Lille</t>
  </si>
  <si>
    <t>Directorate Management Meeting (DMM) in Birmingham</t>
  </si>
  <si>
    <t>ORR Board meetings 27 &amp; 28/04/2015</t>
  </si>
  <si>
    <t>Site visit with Daniel Bulcock</t>
  </si>
  <si>
    <t>NSA X-Audit Committee meeting</t>
  </si>
  <si>
    <t>Overnight stay as early train to Manchester for DMM in Manchester</t>
  </si>
  <si>
    <t>Meeting at ERA in Lille</t>
  </si>
  <si>
    <t>Infrastructor Performance Indicator Workshop</t>
  </si>
  <si>
    <t>NR Meeting</t>
  </si>
  <si>
    <t xml:space="preserve">OKS - NR - Victoria </t>
  </si>
  <si>
    <t>Single (x3)</t>
  </si>
  <si>
    <t>NR meeting (AM), Secretary of State meeting (PM)</t>
  </si>
  <si>
    <t>DfT meeting (AM), NR meeting (PM)</t>
  </si>
  <si>
    <t>OKS - DfT - OKS - Paddington - ICE</t>
  </si>
  <si>
    <t>DfT meeting (AM), RDG meeting (PM), ICE workshop</t>
  </si>
  <si>
    <t>NR meeting</t>
  </si>
  <si>
    <t>Multiple DfT meetings</t>
  </si>
  <si>
    <t>NR meetings</t>
  </si>
  <si>
    <t>Heathrow meeting</t>
  </si>
  <si>
    <t>HS2 meeting, DfT meeting</t>
  </si>
  <si>
    <t>Supply chain meeting</t>
  </si>
  <si>
    <t>NR meeting and NR workshop</t>
  </si>
  <si>
    <t>NR meeting (AM), DfT meeting (PM)</t>
  </si>
  <si>
    <t>DfT and NR workshop</t>
  </si>
  <si>
    <t>NR meeting, NTF meeting</t>
  </si>
  <si>
    <t xml:space="preserve">Victoria - NR - Paddington - Victoria </t>
  </si>
  <si>
    <t>NR meeting and workshop</t>
  </si>
  <si>
    <t>DfT meeting</t>
  </si>
  <si>
    <t xml:space="preserve">Single (x3) </t>
  </si>
  <si>
    <t>DfT meeting (AM), NR workshop (PM)</t>
  </si>
  <si>
    <t>NTF meeting</t>
  </si>
  <si>
    <t>Michael Luger</t>
  </si>
  <si>
    <t>ORR - ARAF co-operation meeting</t>
  </si>
  <si>
    <t>ART/ARAF/ORR Regulator's trilateral</t>
  </si>
  <si>
    <t>ILC meeting</t>
  </si>
  <si>
    <t>IRG Rail Plenary meeting</t>
  </si>
  <si>
    <t>Railtext 2015 - Knowledge hub</t>
  </si>
  <si>
    <t>Richard Price - Breakfast meeting with Nicola Shaw (HS1)</t>
  </si>
  <si>
    <t>Penna</t>
  </si>
  <si>
    <t>Anna Walker - Leadership in Government event (private dinner)</t>
  </si>
  <si>
    <t>ART/ARAF/ORR</t>
  </si>
  <si>
    <t>Richard Price - ART/ARAF/ORR  regulator's trilateral (dinner)</t>
  </si>
  <si>
    <t>HM Treasury</t>
  </si>
  <si>
    <t>Anna Walker - Round table meeting with HM Treasury (refreshments provided)</t>
  </si>
  <si>
    <t>RAIL magazine</t>
  </si>
  <si>
    <t>Richard Price - Breakfast meeting with Nigel Harris (RAIL magazine)</t>
  </si>
  <si>
    <t>The Indepen Forum</t>
  </si>
  <si>
    <t>Anna Walker - Forum debate meeting (refreshments provided)</t>
  </si>
  <si>
    <t>Stagecoach Summer Reception</t>
  </si>
  <si>
    <t>Anna Walker - Reception organised by Stagecoach (refreshments provided)</t>
  </si>
  <si>
    <t>ITC Annual Lecture</t>
  </si>
  <si>
    <t>Anna Walker - ITC Annual Lecture (refreshments provided)</t>
  </si>
  <si>
    <t>Single (overnight sleeper)</t>
  </si>
  <si>
    <t>Various meetings including Transport Scotland and Derek McKay MSP</t>
  </si>
  <si>
    <t>Meetings in Scotland</t>
  </si>
  <si>
    <t>Various meetings with Transport Scotland and Derek McKay MSP</t>
  </si>
  <si>
    <t xml:space="preserve">Network Rail LNE route </t>
  </si>
  <si>
    <t xml:space="preserve">IMDM meeting </t>
  </si>
  <si>
    <t>Visit to Manchester office to attend Network Rail meeting</t>
  </si>
  <si>
    <t xml:space="preserve">Visit to Manchester office to attend Network Rail meeting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</si>
</sst>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55">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u val="single"/>
      <sz val="10"/>
      <color indexed="36"/>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0"/>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style="thin"/>
      <right style="medium"/>
      <top style="medium"/>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top style="medium"/>
      <bottom/>
    </border>
    <border>
      <left/>
      <right/>
      <top style="thin"/>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35">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3" applyFont="1" applyFill="1">
      <alignment/>
      <protection/>
    </xf>
    <xf numFmtId="0" fontId="10" fillId="33" borderId="0" xfId="63" applyFont="1" applyFill="1">
      <alignment/>
      <protection/>
    </xf>
    <xf numFmtId="0" fontId="0" fillId="33" borderId="0" xfId="63" applyFill="1">
      <alignment/>
      <protection/>
    </xf>
    <xf numFmtId="0" fontId="11" fillId="33" borderId="29" xfId="63" applyFont="1" applyFill="1" applyBorder="1">
      <alignment/>
      <protection/>
    </xf>
    <xf numFmtId="0" fontId="11" fillId="33" borderId="33" xfId="63" applyFont="1" applyFill="1" applyBorder="1">
      <alignment/>
      <protection/>
    </xf>
    <xf numFmtId="0" fontId="11" fillId="33" borderId="18" xfId="63" applyFont="1" applyFill="1" applyBorder="1">
      <alignment/>
      <protection/>
    </xf>
    <xf numFmtId="0" fontId="11" fillId="33" borderId="21" xfId="63" applyFont="1" applyFill="1" applyBorder="1">
      <alignment/>
      <protection/>
    </xf>
    <xf numFmtId="0" fontId="11" fillId="33" borderId="23" xfId="63" applyFont="1" applyFill="1" applyBorder="1">
      <alignment/>
      <protection/>
    </xf>
    <xf numFmtId="0" fontId="11" fillId="33" borderId="27" xfId="63"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60"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60" applyFont="1" applyFill="1" applyBorder="1" applyAlignment="1">
      <alignment vertical="top" wrapText="1"/>
      <protection/>
    </xf>
    <xf numFmtId="164" fontId="12" fillId="36" borderId="19" xfId="60" applyNumberFormat="1" applyFont="1" applyFill="1" applyBorder="1" applyAlignment="1">
      <alignment vertical="top"/>
      <protection/>
    </xf>
    <xf numFmtId="0" fontId="13" fillId="36" borderId="0" xfId="61"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60" applyFont="1" applyFill="1" applyBorder="1" applyAlignment="1">
      <alignment vertical="top" wrapText="1"/>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33" borderId="0" xfId="0" applyFill="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5" applyNumberFormat="1" applyFont="1" applyFill="1" applyBorder="1" applyAlignment="1">
      <alignment horizontal="right" vertical="center"/>
      <protection/>
    </xf>
    <xf numFmtId="164" fontId="12" fillId="36" borderId="19" xfId="68"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5" applyFont="1" applyFill="1" applyBorder="1" applyAlignment="1">
      <alignment vertical="center" wrapText="1"/>
      <protection/>
    </xf>
    <xf numFmtId="0" fontId="0" fillId="36" borderId="19" xfId="65"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8" applyNumberFormat="1" applyFont="1" applyFill="1" applyBorder="1" applyAlignment="1">
      <alignment horizontal="center" vertical="center" wrapText="1"/>
      <protection/>
    </xf>
    <xf numFmtId="164" fontId="12" fillId="0" borderId="19" xfId="66"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60" applyNumberFormat="1" applyFont="1" applyFill="1" applyBorder="1" applyAlignment="1">
      <alignment horizontal="center" vertical="center" wrapText="1"/>
      <protection/>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6"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36" borderId="19" xfId="67" applyNumberFormat="1" applyFont="1" applyFill="1" applyBorder="1" applyAlignment="1">
      <alignment horizontal="center" vertical="center" wrapText="1"/>
      <protection/>
    </xf>
    <xf numFmtId="164" fontId="12" fillId="0" borderId="19" xfId="67" applyNumberFormat="1" applyFont="1" applyFill="1" applyBorder="1" applyAlignment="1">
      <alignment horizontal="center" vertical="center" wrapText="1"/>
      <protection/>
    </xf>
    <xf numFmtId="164" fontId="12" fillId="36" borderId="19" xfId="66" applyNumberFormat="1" applyFont="1" applyFill="1" applyBorder="1" applyAlignment="1">
      <alignment horizontal="center" vertical="center" wrapText="1"/>
      <protection/>
    </xf>
    <xf numFmtId="164" fontId="13" fillId="0" borderId="19" xfId="68" applyNumberFormat="1" applyFont="1" applyFill="1" applyBorder="1" applyAlignment="1">
      <alignment horizontal="center" vertical="center" wrapText="1"/>
      <protection/>
    </xf>
    <xf numFmtId="164" fontId="13" fillId="36" borderId="19" xfId="66" applyNumberFormat="1" applyFont="1" applyFill="1" applyBorder="1" applyAlignment="1">
      <alignment horizontal="center" vertical="center" wrapText="1"/>
      <protection/>
    </xf>
    <xf numFmtId="164" fontId="13" fillId="0" borderId="19" xfId="66" applyNumberFormat="1" applyFont="1" applyFill="1" applyBorder="1" applyAlignment="1">
      <alignment horizontal="center" vertical="center" wrapText="1"/>
      <protection/>
    </xf>
    <xf numFmtId="0" fontId="13" fillId="0" borderId="17" xfId="68" applyFont="1" applyFill="1" applyBorder="1" applyAlignment="1">
      <alignment/>
      <protection/>
    </xf>
    <xf numFmtId="164" fontId="13" fillId="0" borderId="17" xfId="68" applyNumberFormat="1" applyFont="1" applyFill="1" applyBorder="1" applyAlignment="1">
      <alignment horizontal="center" vertical="center"/>
      <protection/>
    </xf>
    <xf numFmtId="164" fontId="12" fillId="0" borderId="17" xfId="68" applyNumberFormat="1" applyFont="1" applyFill="1" applyBorder="1" applyAlignment="1">
      <alignment horizontal="right" vertical="center" wrapText="1"/>
      <protection/>
    </xf>
    <xf numFmtId="164" fontId="12" fillId="0" borderId="17" xfId="66" applyNumberFormat="1" applyFont="1" applyFill="1" applyBorder="1" applyAlignment="1">
      <alignment horizontal="right" vertical="center" wrapText="1"/>
      <protection/>
    </xf>
    <xf numFmtId="164" fontId="0" fillId="0" borderId="19" xfId="69" applyNumberFormat="1" applyFont="1" applyFill="1" applyBorder="1" applyAlignment="1">
      <alignment horizontal="center" vertical="center" wrapText="1"/>
      <protection/>
    </xf>
    <xf numFmtId="164" fontId="5" fillId="36" borderId="19" xfId="66"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8" applyNumberFormat="1" applyFont="1" applyFill="1" applyBorder="1" applyAlignment="1">
      <alignment horizontal="center" vertical="center" wrapText="1"/>
      <protection/>
    </xf>
    <xf numFmtId="0" fontId="0" fillId="0" borderId="37" xfId="0" applyFill="1" applyBorder="1" applyAlignment="1">
      <alignment/>
    </xf>
    <xf numFmtId="0" fontId="13" fillId="0" borderId="19" xfId="66"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66" applyFont="1" applyFill="1" applyBorder="1" applyAlignment="1">
      <alignment horizontal="left" vertical="center" wrapText="1"/>
      <protection/>
    </xf>
    <xf numFmtId="0" fontId="13" fillId="0" borderId="19" xfId="68" applyFont="1" applyFill="1" applyBorder="1" applyAlignment="1">
      <alignment horizontal="left" vertical="center" wrapText="1"/>
      <protection/>
    </xf>
    <xf numFmtId="164" fontId="13" fillId="37" borderId="19" xfId="66" applyNumberFormat="1" applyFont="1" applyFill="1" applyBorder="1" applyAlignment="1">
      <alignment horizontal="center" vertical="center" wrapText="1"/>
      <protection/>
    </xf>
    <xf numFmtId="164" fontId="0" fillId="36" borderId="19" xfId="68" applyNumberFormat="1" applyFont="1" applyFill="1" applyBorder="1" applyAlignment="1">
      <alignment horizontal="center" vertical="center" wrapText="1"/>
      <protection/>
    </xf>
    <xf numFmtId="164" fontId="0" fillId="0" borderId="19" xfId="68" applyNumberFormat="1" applyFont="1" applyFill="1" applyBorder="1" applyAlignment="1">
      <alignment horizontal="center" vertical="center" wrapText="1"/>
      <protection/>
    </xf>
    <xf numFmtId="164" fontId="13" fillId="0" borderId="17" xfId="68"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62" applyNumberFormat="1" applyFont="1" applyFill="1" applyBorder="1" applyAlignment="1">
      <alignment horizontal="center" vertical="center" wrapText="1"/>
      <protection/>
    </xf>
    <xf numFmtId="0" fontId="13" fillId="0" borderId="19" xfId="62" applyFont="1" applyFill="1" applyBorder="1" applyAlignment="1">
      <alignment horizontal="left" vertical="center" wrapText="1"/>
      <protection/>
    </xf>
    <xf numFmtId="0" fontId="13" fillId="0" borderId="19" xfId="69" applyFont="1" applyFill="1" applyBorder="1" applyAlignment="1">
      <alignment horizontal="left" vertical="center" wrapText="1"/>
      <protection/>
    </xf>
    <xf numFmtId="164" fontId="13" fillId="0" borderId="19" xfId="69" applyNumberFormat="1" applyFont="1" applyFill="1" applyBorder="1" applyAlignment="1">
      <alignment horizontal="center" vertical="center" wrapText="1"/>
      <protection/>
    </xf>
    <xf numFmtId="0" fontId="0" fillId="37" borderId="19" xfId="66" applyFont="1" applyFill="1" applyBorder="1" applyAlignment="1">
      <alignment horizontal="center" vertical="center" wrapText="1"/>
      <protection/>
    </xf>
    <xf numFmtId="164" fontId="0" fillId="37" borderId="19" xfId="66" applyNumberFormat="1" applyFont="1" applyFill="1" applyBorder="1" applyAlignment="1">
      <alignment horizontal="center" vertical="center" wrapText="1"/>
      <protection/>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4" fontId="2" fillId="39" borderId="32" xfId="0" applyNumberFormat="1" applyFont="1" applyFill="1" applyBorder="1" applyAlignment="1">
      <alignment horizontal="center" vertical="center" wrapText="1"/>
    </xf>
    <xf numFmtId="0" fontId="13" fillId="0" borderId="38" xfId="62"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2" applyFont="1" applyFill="1" applyBorder="1" applyAlignment="1">
      <alignment/>
      <protection/>
    </xf>
    <xf numFmtId="0" fontId="13" fillId="38" borderId="17" xfId="62" applyFont="1" applyFill="1" applyBorder="1" applyAlignment="1">
      <alignment horizontal="left" vertical="center" wrapText="1"/>
      <protection/>
    </xf>
    <xf numFmtId="164" fontId="13" fillId="38" borderId="19" xfId="60" applyNumberFormat="1" applyFont="1" applyFill="1" applyBorder="1" applyAlignment="1">
      <alignment horizontal="center" vertical="center" wrapText="1"/>
      <protection/>
    </xf>
    <xf numFmtId="164" fontId="13" fillId="38" borderId="19" xfId="62" applyNumberFormat="1" applyFont="1" applyFill="1" applyBorder="1" applyAlignment="1">
      <alignment horizontal="center" vertical="center" wrapText="1"/>
      <protection/>
    </xf>
    <xf numFmtId="0" fontId="13" fillId="38" borderId="19" xfId="69" applyFont="1" applyFill="1" applyBorder="1" applyAlignment="1">
      <alignment/>
      <protection/>
    </xf>
    <xf numFmtId="0" fontId="13" fillId="38" borderId="19" xfId="69" applyFont="1" applyFill="1" applyBorder="1" applyAlignment="1">
      <alignment wrapText="1"/>
      <protection/>
    </xf>
    <xf numFmtId="164" fontId="13" fillId="38" borderId="19" xfId="69" applyNumberFormat="1" applyFont="1" applyFill="1" applyBorder="1" applyAlignment="1">
      <alignment horizontal="center" vertical="center" wrapText="1"/>
      <protection/>
    </xf>
    <xf numFmtId="164" fontId="0" fillId="38" borderId="19" xfId="69" applyNumberFormat="1" applyFont="1" applyFill="1" applyBorder="1" applyAlignment="1">
      <alignment horizontal="center" vertical="center" wrapText="1"/>
      <protection/>
    </xf>
    <xf numFmtId="165" fontId="13" fillId="38" borderId="19" xfId="69" applyNumberFormat="1" applyFont="1" applyFill="1" applyBorder="1" applyAlignment="1">
      <alignment/>
      <protection/>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0" fontId="0" fillId="34" borderId="13" xfId="0" applyFont="1" applyFill="1" applyBorder="1" applyAlignment="1">
      <alignment horizontal="center" vertical="top" wrapText="1"/>
    </xf>
    <xf numFmtId="0" fontId="13" fillId="0" borderId="38" xfId="0" applyFont="1" applyFill="1" applyBorder="1" applyAlignment="1">
      <alignment horizontal="left" vertical="center" wrapText="1"/>
    </xf>
    <xf numFmtId="0" fontId="13" fillId="0"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0" fontId="13" fillId="40" borderId="19" xfId="0" applyFont="1" applyFill="1" applyBorder="1" applyAlignment="1">
      <alignment horizontal="left" vertical="center" wrapText="1"/>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2" fillId="34" borderId="16" xfId="0" applyFont="1" applyFill="1" applyBorder="1" applyAlignment="1">
      <alignment horizontal="center" wrapText="1"/>
    </xf>
    <xf numFmtId="164" fontId="0" fillId="0" borderId="19" xfId="64" applyNumberFormat="1" applyFont="1" applyFill="1" applyBorder="1" applyAlignment="1">
      <alignment horizontal="center" vertical="center"/>
      <protection/>
    </xf>
    <xf numFmtId="164" fontId="12" fillId="0" borderId="19" xfId="64"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4" applyNumberFormat="1" applyFont="1" applyFill="1" applyBorder="1" applyAlignment="1">
      <alignment horizontal="right" vertical="center"/>
      <protection/>
    </xf>
    <xf numFmtId="164" fontId="0" fillId="38" borderId="38" xfId="64"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4" applyNumberFormat="1" applyFont="1" applyFill="1" applyBorder="1" applyAlignment="1">
      <alignment horizontal="center" vertical="center"/>
      <protection/>
    </xf>
    <xf numFmtId="164" fontId="12" fillId="40" borderId="19" xfId="64"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3" borderId="0" xfId="0" applyFont="1" applyFill="1" applyAlignment="1">
      <alignment/>
    </xf>
    <xf numFmtId="0" fontId="52" fillId="33" borderId="0" xfId="0" applyFont="1" applyFill="1" applyAlignment="1">
      <alignment/>
    </xf>
    <xf numFmtId="0" fontId="3" fillId="33" borderId="0" xfId="0" applyFont="1" applyFill="1" applyAlignment="1">
      <alignment horizontal="center"/>
    </xf>
    <xf numFmtId="0" fontId="0" fillId="33" borderId="0" xfId="58" applyFill="1">
      <alignment/>
      <protection/>
    </xf>
    <xf numFmtId="0" fontId="0" fillId="33" borderId="0" xfId="58" applyFill="1" applyBorder="1">
      <alignment/>
      <protection/>
    </xf>
    <xf numFmtId="0" fontId="3" fillId="33" borderId="0" xfId="58" applyFont="1" applyFill="1">
      <alignment/>
      <protection/>
    </xf>
    <xf numFmtId="0" fontId="2" fillId="35" borderId="14" xfId="58" applyFont="1" applyFill="1" applyBorder="1">
      <alignment/>
      <protection/>
    </xf>
    <xf numFmtId="0" fontId="2" fillId="35" borderId="12" xfId="58" applyFont="1" applyFill="1" applyBorder="1">
      <alignment/>
      <protection/>
    </xf>
    <xf numFmtId="0" fontId="0" fillId="35" borderId="13" xfId="58" applyFill="1" applyBorder="1">
      <alignment/>
      <protection/>
    </xf>
    <xf numFmtId="0" fontId="2" fillId="34" borderId="29" xfId="58" applyFont="1" applyFill="1" applyBorder="1" applyAlignment="1">
      <alignment horizontal="center"/>
      <protection/>
    </xf>
    <xf numFmtId="0" fontId="2" fillId="34" borderId="15" xfId="58" applyFont="1" applyFill="1" applyBorder="1" applyAlignment="1">
      <alignment horizontal="center"/>
      <protection/>
    </xf>
    <xf numFmtId="0" fontId="0" fillId="33" borderId="0" xfId="58" applyFill="1" applyAlignment="1">
      <alignment wrapText="1"/>
      <protection/>
    </xf>
    <xf numFmtId="0" fontId="0" fillId="34" borderId="10" xfId="58" applyFill="1" applyBorder="1" applyAlignment="1">
      <alignment wrapText="1"/>
      <protection/>
    </xf>
    <xf numFmtId="0" fontId="0" fillId="34" borderId="11" xfId="58" applyFill="1" applyBorder="1" applyAlignment="1">
      <alignment wrapText="1"/>
      <protection/>
    </xf>
    <xf numFmtId="0" fontId="0" fillId="34" borderId="12" xfId="58" applyFill="1" applyBorder="1" applyAlignment="1">
      <alignment horizontal="center" vertical="top" wrapText="1"/>
      <protection/>
    </xf>
    <xf numFmtId="0" fontId="0" fillId="34" borderId="14" xfId="58" applyFill="1" applyBorder="1" applyAlignment="1">
      <alignment horizontal="center" vertical="top" wrapText="1"/>
      <protection/>
    </xf>
    <xf numFmtId="0" fontId="0" fillId="34" borderId="13" xfId="58" applyFont="1" applyFill="1" applyBorder="1" applyAlignment="1">
      <alignment horizontal="center" vertical="top" wrapText="1"/>
      <protection/>
    </xf>
    <xf numFmtId="0" fontId="0" fillId="33" borderId="0" xfId="58" applyFill="1" applyBorder="1" applyAlignment="1">
      <alignment wrapText="1"/>
      <protection/>
    </xf>
    <xf numFmtId="0" fontId="0" fillId="40" borderId="0" xfId="58" applyFill="1">
      <alignment/>
      <protection/>
    </xf>
    <xf numFmtId="14" fontId="0" fillId="40" borderId="0" xfId="58" applyNumberFormat="1" applyFill="1" applyBorder="1" applyAlignment="1">
      <alignment horizontal="left" vertical="center" wrapText="1"/>
      <protection/>
    </xf>
    <xf numFmtId="0" fontId="0" fillId="40" borderId="0" xfId="58" applyFill="1" applyBorder="1">
      <alignment/>
      <protection/>
    </xf>
    <xf numFmtId="164" fontId="2" fillId="0" borderId="12" xfId="58" applyNumberFormat="1" applyFont="1" applyFill="1" applyBorder="1" applyAlignment="1">
      <alignment horizontal="center" vertical="top" wrapText="1"/>
      <protection/>
    </xf>
    <xf numFmtId="0" fontId="0" fillId="0" borderId="24" xfId="58" applyFill="1" applyBorder="1">
      <alignment/>
      <protection/>
    </xf>
    <xf numFmtId="0" fontId="0" fillId="0" borderId="26" xfId="58" applyFill="1" applyBorder="1">
      <alignment/>
      <protection/>
    </xf>
    <xf numFmtId="0" fontId="0" fillId="0" borderId="27" xfId="58" applyFill="1" applyBorder="1">
      <alignment/>
      <protection/>
    </xf>
    <xf numFmtId="0" fontId="0" fillId="0" borderId="28" xfId="58" applyFill="1" applyBorder="1">
      <alignment/>
      <protection/>
    </xf>
    <xf numFmtId="0" fontId="0" fillId="0" borderId="0" xfId="58" applyAlignment="1">
      <alignment/>
      <protection/>
    </xf>
    <xf numFmtId="0" fontId="13" fillId="40" borderId="21" xfId="0" applyFont="1" applyFill="1" applyBorder="1" applyAlignment="1">
      <alignment horizontal="left" vertical="center" wrapText="1"/>
    </xf>
    <xf numFmtId="0" fontId="0" fillId="40" borderId="18" xfId="0" applyFill="1" applyBorder="1" applyAlignment="1">
      <alignment wrapText="1"/>
    </xf>
    <xf numFmtId="0" fontId="2" fillId="34" borderId="30" xfId="0" applyFont="1" applyFill="1" applyBorder="1" applyAlignment="1">
      <alignment horizontal="center" wrapText="1"/>
    </xf>
    <xf numFmtId="0" fontId="7" fillId="40" borderId="0" xfId="54" applyFill="1" applyAlignment="1" applyProtection="1">
      <alignment/>
      <protection/>
    </xf>
    <xf numFmtId="0" fontId="0" fillId="40" borderId="0" xfId="0" applyFont="1" applyFill="1" applyAlignment="1">
      <alignment/>
    </xf>
    <xf numFmtId="0" fontId="0" fillId="40" borderId="0" xfId="0" applyFont="1" applyFill="1" applyAlignment="1">
      <alignment/>
    </xf>
    <xf numFmtId="0" fontId="0" fillId="40" borderId="0" xfId="0" applyFill="1" applyBorder="1" applyAlignment="1">
      <alignment/>
    </xf>
    <xf numFmtId="0" fontId="7" fillId="40" borderId="0" xfId="54" applyFill="1" applyBorder="1" applyAlignment="1" applyProtection="1">
      <alignment/>
      <protection/>
    </xf>
    <xf numFmtId="0" fontId="0" fillId="0" borderId="0" xfId="0" applyFill="1" applyAlignment="1">
      <alignment wrapText="1"/>
    </xf>
    <xf numFmtId="14" fontId="0" fillId="40" borderId="18" xfId="0" applyNumberFormat="1" applyFill="1" applyBorder="1" applyAlignment="1">
      <alignment horizontal="left" vertical="center" wrapText="1"/>
    </xf>
    <xf numFmtId="0" fontId="13" fillId="40" borderId="21" xfId="0" applyFont="1" applyFill="1" applyBorder="1" applyAlignment="1">
      <alignment horizontal="left" vertical="center" wrapText="1"/>
    </xf>
    <xf numFmtId="164" fontId="2" fillId="39" borderId="32" xfId="0" applyNumberFormat="1" applyFont="1" applyFill="1" applyBorder="1" applyAlignment="1">
      <alignment horizontal="center" vertical="center" wrapText="1"/>
    </xf>
    <xf numFmtId="0" fontId="0" fillId="0" borderId="0" xfId="58" applyFill="1" applyBorder="1" applyAlignment="1">
      <alignment horizontal="center" vertical="top" wrapText="1"/>
      <protection/>
    </xf>
    <xf numFmtId="164" fontId="0" fillId="33" borderId="0" xfId="58" applyNumberFormat="1" applyFill="1" applyBorder="1">
      <alignment/>
      <protection/>
    </xf>
    <xf numFmtId="0" fontId="13" fillId="41" borderId="0" xfId="0" applyFont="1" applyFill="1" applyBorder="1" applyAlignment="1">
      <alignment horizontal="left" vertical="center"/>
    </xf>
    <xf numFmtId="0" fontId="0" fillId="0" borderId="0" xfId="0" applyFill="1" applyAlignment="1">
      <alignment horizontal="center" vertical="center" wrapText="1"/>
    </xf>
    <xf numFmtId="0" fontId="13" fillId="0" borderId="0" xfId="0" applyFont="1" applyFill="1" applyBorder="1" applyAlignment="1">
      <alignment horizontal="left" vertical="center"/>
    </xf>
    <xf numFmtId="165" fontId="13" fillId="42" borderId="0" xfId="0" applyNumberFormat="1" applyFont="1" applyFill="1" applyBorder="1" applyAlignment="1">
      <alignment/>
    </xf>
    <xf numFmtId="165" fontId="13" fillId="41" borderId="0" xfId="0" applyNumberFormat="1" applyFont="1" applyFill="1" applyBorder="1" applyAlignment="1">
      <alignment/>
    </xf>
    <xf numFmtId="0" fontId="13" fillId="42" borderId="0" xfId="0" applyFont="1" applyFill="1" applyBorder="1" applyAlignment="1">
      <alignment horizontal="left" vertical="center"/>
    </xf>
    <xf numFmtId="0" fontId="2" fillId="34" borderId="40" xfId="0" applyFont="1" applyFill="1" applyBorder="1" applyAlignment="1">
      <alignment horizontal="center" vertical="center" wrapText="1"/>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0" fillId="33" borderId="32" xfId="0" applyFont="1" applyFill="1" applyBorder="1" applyAlignment="1">
      <alignment horizontal="left" vertical="center" wrapText="1"/>
    </xf>
    <xf numFmtId="14" fontId="0" fillId="33" borderId="43" xfId="0" applyNumberFormat="1" applyFill="1" applyBorder="1" applyAlignment="1">
      <alignment horizontal="left" vertical="center" wrapText="1"/>
    </xf>
    <xf numFmtId="0" fontId="0" fillId="33" borderId="14" xfId="0" applyFont="1" applyFill="1" applyBorder="1" applyAlignment="1">
      <alignment horizontal="left" vertical="center" wrapText="1"/>
    </xf>
    <xf numFmtId="0" fontId="13" fillId="40" borderId="21"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vertical="center" wrapText="1"/>
    </xf>
    <xf numFmtId="0" fontId="13" fillId="0" borderId="0" xfId="58" applyFont="1" applyFill="1" applyBorder="1" applyAlignment="1">
      <alignment horizontal="left" vertical="center"/>
      <protection/>
    </xf>
    <xf numFmtId="0" fontId="13" fillId="0" borderId="21" xfId="0" applyFont="1" applyFill="1" applyBorder="1" applyAlignment="1">
      <alignment horizontal="left" vertical="center" wrapText="1"/>
    </xf>
    <xf numFmtId="0" fontId="2" fillId="34" borderId="44"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53" fillId="40" borderId="35" xfId="0" applyFont="1" applyFill="1" applyBorder="1" applyAlignment="1">
      <alignment horizontal="left" vertical="center" wrapText="1"/>
    </xf>
    <xf numFmtId="0" fontId="53" fillId="0" borderId="45" xfId="0" applyFont="1" applyBorder="1" applyAlignment="1">
      <alignment horizontal="left"/>
    </xf>
    <xf numFmtId="0" fontId="53" fillId="0" borderId="36" xfId="0" applyFont="1" applyBorder="1" applyAlignment="1">
      <alignment horizontal="left"/>
    </xf>
    <xf numFmtId="0" fontId="53" fillId="0" borderId="23" xfId="0" applyFont="1" applyBorder="1" applyAlignment="1">
      <alignment horizontal="left"/>
    </xf>
    <xf numFmtId="0" fontId="53" fillId="0" borderId="25" xfId="0" applyFont="1" applyBorder="1" applyAlignment="1">
      <alignment horizontal="left"/>
    </xf>
    <xf numFmtId="0" fontId="53" fillId="0" borderId="27" xfId="0" applyFont="1" applyBorder="1" applyAlignment="1">
      <alignment horizontal="left"/>
    </xf>
    <xf numFmtId="0" fontId="2" fillId="33" borderId="0" xfId="58" applyFont="1" applyFill="1" applyAlignment="1">
      <alignment/>
      <protection/>
    </xf>
    <xf numFmtId="0" fontId="0" fillId="0" borderId="0" xfId="58" applyAlignment="1">
      <alignment/>
      <protection/>
    </xf>
    <xf numFmtId="0" fontId="2" fillId="34" borderId="44" xfId="58" applyFont="1" applyFill="1" applyBorder="1" applyAlignment="1">
      <alignment horizontal="center"/>
      <protection/>
    </xf>
    <xf numFmtId="0" fontId="2" fillId="34" borderId="15" xfId="58" applyFont="1" applyFill="1" applyBorder="1" applyAlignment="1">
      <alignment horizontal="center"/>
      <protection/>
    </xf>
    <xf numFmtId="0" fontId="2" fillId="34" borderId="33" xfId="58" applyFont="1" applyFill="1" applyBorder="1" applyAlignment="1">
      <alignment horizontal="center"/>
      <protection/>
    </xf>
    <xf numFmtId="0" fontId="0" fillId="0" borderId="35" xfId="58" applyFill="1" applyBorder="1" applyAlignment="1">
      <alignment horizontal="center" vertical="top" wrapText="1"/>
      <protection/>
    </xf>
    <xf numFmtId="0" fontId="0" fillId="0" borderId="45" xfId="58" applyFill="1" applyBorder="1" applyAlignment="1">
      <alignment horizontal="center" vertical="top" wrapText="1"/>
      <protection/>
    </xf>
    <xf numFmtId="0" fontId="0" fillId="0" borderId="36" xfId="58" applyFill="1" applyBorder="1" applyAlignment="1">
      <alignment horizontal="center" vertical="top" wrapText="1"/>
      <protection/>
    </xf>
    <xf numFmtId="0" fontId="0" fillId="0" borderId="23" xfId="58" applyFill="1" applyBorder="1" applyAlignment="1">
      <alignment horizontal="center" vertical="top" wrapText="1"/>
      <protection/>
    </xf>
    <xf numFmtId="0" fontId="0" fillId="0" borderId="25" xfId="58" applyFill="1" applyBorder="1" applyAlignment="1">
      <alignment horizontal="center" vertical="top" wrapText="1"/>
      <protection/>
    </xf>
    <xf numFmtId="0" fontId="0" fillId="0" borderId="27" xfId="58" applyFill="1" applyBorder="1" applyAlignment="1">
      <alignment horizontal="center" vertical="top" wrapText="1"/>
      <protection/>
    </xf>
    <xf numFmtId="0" fontId="0" fillId="33" borderId="0" xfId="58" applyFill="1" applyBorder="1" applyAlignment="1">
      <alignment horizontal="left" wrapText="1"/>
      <protection/>
    </xf>
    <xf numFmtId="0" fontId="2" fillId="34" borderId="46" xfId="0" applyFont="1" applyFill="1" applyBorder="1" applyAlignment="1">
      <alignment horizontal="center"/>
    </xf>
    <xf numFmtId="0" fontId="2" fillId="34" borderId="47" xfId="0" applyFont="1" applyFill="1" applyBorder="1" applyAlignment="1">
      <alignment horizontal="center"/>
    </xf>
    <xf numFmtId="0" fontId="2" fillId="34" borderId="48" xfId="0" applyFont="1" applyFill="1" applyBorder="1" applyAlignment="1">
      <alignment horizontal="center"/>
    </xf>
    <xf numFmtId="0" fontId="53" fillId="40" borderId="35" xfId="0" applyFont="1" applyFill="1" applyBorder="1" applyAlignment="1">
      <alignment vertical="top" wrapText="1"/>
    </xf>
    <xf numFmtId="0" fontId="53" fillId="0" borderId="45" xfId="0" applyFont="1" applyBorder="1" applyAlignment="1">
      <alignment/>
    </xf>
    <xf numFmtId="0" fontId="53" fillId="0" borderId="36" xfId="0" applyFont="1" applyBorder="1" applyAlignment="1">
      <alignment/>
    </xf>
    <xf numFmtId="0" fontId="53" fillId="0" borderId="23" xfId="0" applyFont="1" applyBorder="1" applyAlignment="1">
      <alignment/>
    </xf>
    <xf numFmtId="0" fontId="53" fillId="0" borderId="25" xfId="0" applyFont="1" applyBorder="1" applyAlignment="1">
      <alignment/>
    </xf>
    <xf numFmtId="0" fontId="53" fillId="0" borderId="27" xfId="0" applyFont="1" applyBorder="1" applyAlignment="1">
      <alignment/>
    </xf>
    <xf numFmtId="0" fontId="2" fillId="34" borderId="4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xf numFmtId="0" fontId="53" fillId="40" borderId="35" xfId="0" applyFont="1" applyFill="1" applyBorder="1" applyAlignment="1">
      <alignment horizontal="center" vertical="top" wrapText="1"/>
    </xf>
    <xf numFmtId="0" fontId="53" fillId="40" borderId="45" xfId="0" applyFont="1" applyFill="1" applyBorder="1" applyAlignment="1">
      <alignment horizontal="center" vertical="top" wrapText="1"/>
    </xf>
    <xf numFmtId="0" fontId="53" fillId="40" borderId="36" xfId="0" applyFont="1" applyFill="1" applyBorder="1" applyAlignment="1">
      <alignment horizontal="center" vertical="top" wrapText="1"/>
    </xf>
    <xf numFmtId="0" fontId="53" fillId="40" borderId="23" xfId="0" applyFont="1" applyFill="1" applyBorder="1" applyAlignment="1">
      <alignment horizontal="center" vertical="top" wrapText="1"/>
    </xf>
    <xf numFmtId="0" fontId="53" fillId="40" borderId="25" xfId="0" applyFont="1" applyFill="1" applyBorder="1" applyAlignment="1">
      <alignment horizontal="center" vertical="top" wrapText="1"/>
    </xf>
    <xf numFmtId="0" fontId="53" fillId="40" borderId="27" xfId="0" applyFont="1" applyFill="1" applyBorder="1" applyAlignment="1">
      <alignment horizontal="center" vertical="top" wrapText="1"/>
    </xf>
    <xf numFmtId="0" fontId="53" fillId="40" borderId="45" xfId="0" applyFont="1" applyFill="1" applyBorder="1" applyAlignment="1">
      <alignment vertical="top" wrapText="1"/>
    </xf>
    <xf numFmtId="0" fontId="53" fillId="40" borderId="36" xfId="0" applyFont="1" applyFill="1" applyBorder="1" applyAlignment="1">
      <alignment vertical="top" wrapText="1"/>
    </xf>
    <xf numFmtId="0" fontId="53" fillId="40" borderId="23" xfId="0" applyFont="1" applyFill="1" applyBorder="1" applyAlignment="1">
      <alignment vertical="top" wrapText="1"/>
    </xf>
    <xf numFmtId="0" fontId="53" fillId="40" borderId="25" xfId="0" applyFont="1" applyFill="1" applyBorder="1" applyAlignment="1">
      <alignment vertical="top" wrapText="1"/>
    </xf>
    <xf numFmtId="0" fontId="53" fillId="40" borderId="27" xfId="0" applyFont="1" applyFill="1" applyBorder="1" applyAlignment="1">
      <alignmen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A Walker" xfId="60"/>
    <cellStyle name="Normal_C Bolt" xfId="61"/>
    <cellStyle name="Normal_C Elliott" xfId="62"/>
    <cellStyle name="Normal_Data Table" xfId="63"/>
    <cellStyle name="Normal_J Chittleburgh" xfId="64"/>
    <cellStyle name="Normal_J May" xfId="65"/>
    <cellStyle name="Normal_J Thomas" xfId="66"/>
    <cellStyle name="Normal_L Rollason" xfId="67"/>
    <cellStyle name="Normal_M Lee" xfId="68"/>
    <cellStyle name="Normal_R Goldson" xfId="69"/>
    <cellStyle name="Note" xfId="70"/>
    <cellStyle name="Output" xfId="71"/>
    <cellStyle name="Percent" xfId="72"/>
    <cellStyle name="PSChar" xfId="73"/>
    <cellStyle name="Style 1" xfId="74"/>
    <cellStyle name="Title" xfId="75"/>
    <cellStyle name="Total" xfId="76"/>
    <cellStyle name="Warning Text" xfId="77"/>
  </cellStyles>
  <dxfs count="61">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74</v>
      </c>
    </row>
    <row r="3" ht="12.75">
      <c r="B3" s="2" t="s">
        <v>68</v>
      </c>
    </row>
    <row r="5" ht="12.75">
      <c r="B5" s="1" t="s">
        <v>3</v>
      </c>
    </row>
    <row r="7" ht="12.75">
      <c r="B7" s="1" t="s">
        <v>4</v>
      </c>
    </row>
    <row r="8" ht="12.75">
      <c r="B8" s="1" t="s">
        <v>5</v>
      </c>
    </row>
    <row r="9" ht="12.75">
      <c r="B9" s="1" t="s">
        <v>7</v>
      </c>
    </row>
    <row r="10" ht="12.75">
      <c r="B10" s="1" t="s">
        <v>8</v>
      </c>
    </row>
    <row r="13" ht="12.75">
      <c r="B13" s="1" t="s">
        <v>6</v>
      </c>
    </row>
    <row r="15" ht="12.75">
      <c r="B15" s="2" t="s">
        <v>77</v>
      </c>
    </row>
    <row r="16" ht="12.75">
      <c r="B16" s="2"/>
    </row>
    <row r="17" ht="12.75">
      <c r="B17" s="2" t="s">
        <v>69</v>
      </c>
    </row>
    <row r="18" ht="12.75">
      <c r="B18" s="1" t="s">
        <v>14</v>
      </c>
    </row>
    <row r="19" ht="12.75">
      <c r="B19" s="1" t="s">
        <v>12</v>
      </c>
    </row>
    <row r="20" ht="12.75">
      <c r="B20" s="1" t="s">
        <v>13</v>
      </c>
    </row>
    <row r="23" ht="12.75">
      <c r="B23" s="2" t="s">
        <v>70</v>
      </c>
    </row>
    <row r="24" spans="2:8" ht="12.75">
      <c r="B24" s="1" t="s">
        <v>71</v>
      </c>
      <c r="G24" s="1" t="s">
        <v>72</v>
      </c>
      <c r="H24" s="1" t="s">
        <v>73</v>
      </c>
    </row>
    <row r="27" ht="12.75">
      <c r="B27" s="1" t="s">
        <v>2</v>
      </c>
    </row>
    <row r="29" ht="12.75">
      <c r="B29" s="2" t="s">
        <v>75</v>
      </c>
    </row>
    <row r="31" ht="12.75">
      <c r="B31" s="1" t="s">
        <v>78</v>
      </c>
    </row>
    <row r="32" ht="12.75">
      <c r="B32" s="1" t="s">
        <v>79</v>
      </c>
    </row>
    <row r="33" ht="12.75">
      <c r="B33" s="1" t="s">
        <v>9</v>
      </c>
    </row>
    <row r="34" ht="12.75">
      <c r="B34" s="1" t="s">
        <v>10</v>
      </c>
    </row>
    <row r="35" ht="12.75">
      <c r="B35" s="1" t="s">
        <v>11</v>
      </c>
    </row>
    <row r="38" ht="12.75">
      <c r="B38" s="1" t="s">
        <v>76</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3" t="s">
        <v>67</v>
      </c>
      <c r="E2" s="74" t="s">
        <v>58</v>
      </c>
      <c r="F2" s="75"/>
      <c r="H2" s="2" t="s">
        <v>88</v>
      </c>
    </row>
    <row r="3" spans="2:6" ht="12.75">
      <c r="B3" s="2" t="s">
        <v>44</v>
      </c>
      <c r="D3" s="3" t="str">
        <f>'Price R'!E3</f>
        <v>2015-16</v>
      </c>
      <c r="E3" s="3" t="str">
        <f>'Price R'!F3</f>
        <v>Quarter 1</v>
      </c>
      <c r="F3" s="3" t="str">
        <f>'Price R'!G3</f>
        <v>01 April - 30 June 2015</v>
      </c>
    </row>
    <row r="4" ht="13.5" thickBot="1"/>
    <row r="5" spans="2:10" ht="12.75">
      <c r="B5" s="26" t="s">
        <v>45</v>
      </c>
      <c r="C5" s="25" t="s">
        <v>46</v>
      </c>
      <c r="D5" s="10" t="s">
        <v>47</v>
      </c>
      <c r="E5" s="291" t="s">
        <v>51</v>
      </c>
      <c r="F5" s="292"/>
      <c r="G5" s="292"/>
      <c r="H5" s="293"/>
      <c r="I5" s="11" t="s">
        <v>50</v>
      </c>
      <c r="J5" s="30" t="s">
        <v>54</v>
      </c>
    </row>
    <row r="6" spans="2:10" s="4" customFormat="1" ht="25.5">
      <c r="B6" s="5"/>
      <c r="C6" s="12"/>
      <c r="D6" s="6"/>
      <c r="E6" s="7" t="s">
        <v>48</v>
      </c>
      <c r="F6" s="9" t="s">
        <v>49</v>
      </c>
      <c r="G6" s="9" t="s">
        <v>90</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K18"/>
  <sheetViews>
    <sheetView zoomScalePageLayoutView="0" workbookViewId="0" topLeftCell="A1">
      <selection activeCell="E10" sqref="E10"/>
    </sheetView>
  </sheetViews>
  <sheetFormatPr defaultColWidth="9.140625" defaultRowHeight="12.75"/>
  <cols>
    <col min="1" max="1" width="1.421875" style="1" customWidth="1"/>
    <col min="2" max="2" width="10.8515625" style="1" customWidth="1"/>
    <col min="3" max="3" width="12.8515625" style="1" customWidth="1"/>
    <col min="4" max="4" width="13.8515625" style="1" customWidth="1"/>
    <col min="5" max="5" width="45.8515625" style="1" customWidth="1"/>
    <col min="6" max="8" width="11.8515625" style="1" customWidth="1"/>
    <col min="9" max="9" width="11.7109375" style="1" customWidth="1"/>
    <col min="10" max="11" width="11.57421875" style="1" customWidth="1"/>
    <col min="12" max="16384" width="9.140625" style="1" customWidth="1"/>
  </cols>
  <sheetData>
    <row r="1" ht="12.75">
      <c r="B1" s="2" t="s">
        <v>42</v>
      </c>
    </row>
    <row r="2" spans="2:7" ht="12.75">
      <c r="B2" s="3" t="s">
        <v>43</v>
      </c>
      <c r="E2" s="38" t="s">
        <v>91</v>
      </c>
      <c r="F2" s="39" t="s">
        <v>58</v>
      </c>
      <c r="G2" s="40"/>
    </row>
    <row r="3" spans="2:7" ht="12.75">
      <c r="B3" s="2" t="s">
        <v>44</v>
      </c>
      <c r="E3" s="3" t="str">
        <f>'Price R'!E3</f>
        <v>2015-16</v>
      </c>
      <c r="F3" s="3" t="str">
        <f>'Price R'!F3</f>
        <v>Quarter 1</v>
      </c>
      <c r="G3" s="3" t="str">
        <f>'Price R'!G3</f>
        <v>01 April - 30 June 2015</v>
      </c>
    </row>
    <row r="4" ht="13.5" thickBot="1"/>
    <row r="5" spans="2:11" ht="38.25" customHeight="1">
      <c r="B5" s="26" t="s">
        <v>45</v>
      </c>
      <c r="C5" s="25" t="s">
        <v>108</v>
      </c>
      <c r="D5" s="212" t="s">
        <v>109</v>
      </c>
      <c r="E5" s="10" t="s">
        <v>47</v>
      </c>
      <c r="F5" s="291" t="s">
        <v>51</v>
      </c>
      <c r="G5" s="292"/>
      <c r="H5" s="292"/>
      <c r="I5" s="293"/>
      <c r="J5" s="225" t="s">
        <v>50</v>
      </c>
      <c r="K5" s="262" t="s">
        <v>54</v>
      </c>
    </row>
    <row r="6" spans="2:11" ht="38.25">
      <c r="B6" s="5"/>
      <c r="C6" s="93"/>
      <c r="D6" s="93"/>
      <c r="E6" s="6"/>
      <c r="F6" s="7" t="s">
        <v>48</v>
      </c>
      <c r="G6" s="9" t="s">
        <v>49</v>
      </c>
      <c r="H6" s="9" t="s">
        <v>90</v>
      </c>
      <c r="I6" s="195" t="s">
        <v>1</v>
      </c>
      <c r="J6" s="228" t="s">
        <v>52</v>
      </c>
      <c r="K6" s="31" t="s">
        <v>55</v>
      </c>
    </row>
    <row r="7" spans="2:11" ht="33" customHeight="1">
      <c r="B7" s="167">
        <v>42030</v>
      </c>
      <c r="C7" s="197" t="s">
        <v>179</v>
      </c>
      <c r="D7" s="197" t="s">
        <v>110</v>
      </c>
      <c r="E7" s="270" t="s">
        <v>142</v>
      </c>
      <c r="F7" s="113"/>
      <c r="G7" s="113">
        <v>264.43</v>
      </c>
      <c r="H7" s="113"/>
      <c r="I7" s="113"/>
      <c r="J7" s="113"/>
      <c r="K7" s="112">
        <f>SUM(F7:J7)</f>
        <v>264.43</v>
      </c>
    </row>
    <row r="8" spans="2:11" ht="33" customHeight="1">
      <c r="B8" s="167">
        <v>42030</v>
      </c>
      <c r="C8" s="197" t="s">
        <v>180</v>
      </c>
      <c r="D8" s="197" t="s">
        <v>112</v>
      </c>
      <c r="E8" s="270" t="s">
        <v>142</v>
      </c>
      <c r="F8" s="113"/>
      <c r="G8" s="113"/>
      <c r="H8" s="113"/>
      <c r="I8" s="113">
        <v>120</v>
      </c>
      <c r="J8" s="113"/>
      <c r="K8" s="112">
        <f aca="true" t="shared" si="0" ref="K8:K14">SUM(F8:J8)</f>
        <v>120</v>
      </c>
    </row>
    <row r="9" spans="2:11" ht="33" customHeight="1">
      <c r="B9" s="269">
        <v>42039</v>
      </c>
      <c r="C9" s="205" t="s">
        <v>178</v>
      </c>
      <c r="D9" s="205" t="s">
        <v>110</v>
      </c>
      <c r="E9" s="270" t="s">
        <v>149</v>
      </c>
      <c r="F9" s="113"/>
      <c r="G9" s="113">
        <v>352</v>
      </c>
      <c r="H9" s="113"/>
      <c r="I9" s="113"/>
      <c r="J9" s="113"/>
      <c r="K9" s="112">
        <f t="shared" si="0"/>
        <v>352</v>
      </c>
    </row>
    <row r="10" spans="2:11" ht="33" customHeight="1">
      <c r="B10" s="198">
        <v>42039</v>
      </c>
      <c r="C10" s="205" t="s">
        <v>180</v>
      </c>
      <c r="D10" s="205" t="s">
        <v>112</v>
      </c>
      <c r="E10" s="270" t="s">
        <v>149</v>
      </c>
      <c r="F10" s="113"/>
      <c r="G10" s="113"/>
      <c r="H10" s="113"/>
      <c r="I10" s="113">
        <v>120</v>
      </c>
      <c r="J10" s="113"/>
      <c r="K10" s="112">
        <f t="shared" si="0"/>
        <v>120</v>
      </c>
    </row>
    <row r="11" spans="2:11" ht="33" customHeight="1">
      <c r="B11" s="167">
        <v>42058</v>
      </c>
      <c r="C11" s="197" t="s">
        <v>179</v>
      </c>
      <c r="D11" s="197" t="s">
        <v>110</v>
      </c>
      <c r="E11" s="270" t="s">
        <v>142</v>
      </c>
      <c r="F11" s="113"/>
      <c r="G11" s="113">
        <v>343.37</v>
      </c>
      <c r="H11" s="113"/>
      <c r="I11" s="113"/>
      <c r="J11" s="113"/>
      <c r="K11" s="112">
        <f t="shared" si="0"/>
        <v>343.37</v>
      </c>
    </row>
    <row r="12" spans="2:11" ht="33" customHeight="1">
      <c r="B12" s="198">
        <v>42058</v>
      </c>
      <c r="C12" s="205" t="s">
        <v>180</v>
      </c>
      <c r="D12" s="205" t="s">
        <v>112</v>
      </c>
      <c r="E12" s="270" t="s">
        <v>142</v>
      </c>
      <c r="F12" s="113"/>
      <c r="G12" s="113"/>
      <c r="H12" s="113"/>
      <c r="I12" s="113">
        <v>120</v>
      </c>
      <c r="J12" s="113"/>
      <c r="K12" s="112">
        <f t="shared" si="0"/>
        <v>120</v>
      </c>
    </row>
    <row r="13" spans="2:11" ht="33" customHeight="1">
      <c r="B13" s="198">
        <v>42086</v>
      </c>
      <c r="C13" s="205" t="s">
        <v>179</v>
      </c>
      <c r="D13" s="205" t="s">
        <v>110</v>
      </c>
      <c r="E13" s="270" t="s">
        <v>142</v>
      </c>
      <c r="F13" s="113"/>
      <c r="G13" s="113">
        <v>366.3</v>
      </c>
      <c r="H13" s="113"/>
      <c r="I13" s="113"/>
      <c r="J13" s="113"/>
      <c r="K13" s="112">
        <f t="shared" si="0"/>
        <v>366.3</v>
      </c>
    </row>
    <row r="14" spans="2:11" ht="33" customHeight="1">
      <c r="B14" s="167">
        <v>42086</v>
      </c>
      <c r="C14" s="197" t="s">
        <v>180</v>
      </c>
      <c r="D14" s="197" t="s">
        <v>112</v>
      </c>
      <c r="E14" s="270" t="s">
        <v>142</v>
      </c>
      <c r="F14" s="113"/>
      <c r="G14" s="113"/>
      <c r="H14" s="113"/>
      <c r="I14" s="113">
        <v>120</v>
      </c>
      <c r="J14" s="113"/>
      <c r="K14" s="112">
        <f t="shared" si="0"/>
        <v>120</v>
      </c>
    </row>
    <row r="15" spans="2:11" ht="12.75">
      <c r="B15" s="315"/>
      <c r="C15" s="316"/>
      <c r="D15" s="316"/>
      <c r="E15" s="317"/>
      <c r="F15" s="123">
        <f aca="true" t="shared" si="1" ref="F15:K15">SUM(F7:F14)</f>
        <v>0</v>
      </c>
      <c r="G15" s="123">
        <f t="shared" si="1"/>
        <v>1326.1000000000001</v>
      </c>
      <c r="H15" s="123">
        <f t="shared" si="1"/>
        <v>0</v>
      </c>
      <c r="I15" s="123">
        <f t="shared" si="1"/>
        <v>480</v>
      </c>
      <c r="J15" s="123">
        <f t="shared" si="1"/>
        <v>0</v>
      </c>
      <c r="K15" s="180">
        <f t="shared" si="1"/>
        <v>1806.1000000000001</v>
      </c>
    </row>
    <row r="16" spans="2:11" ht="13.5" thickBot="1">
      <c r="B16" s="318"/>
      <c r="C16" s="319"/>
      <c r="D16" s="319"/>
      <c r="E16" s="320"/>
      <c r="F16" s="22"/>
      <c r="G16" s="20"/>
      <c r="H16" s="20"/>
      <c r="I16" s="23"/>
      <c r="J16" s="20"/>
      <c r="K16" s="24"/>
    </row>
    <row r="18" ht="12.75">
      <c r="B18" s="1" t="s">
        <v>83</v>
      </c>
    </row>
  </sheetData>
  <sheetProtection/>
  <mergeCells count="2">
    <mergeCell ref="F5:I5"/>
    <mergeCell ref="B15:E16"/>
  </mergeCells>
  <conditionalFormatting sqref="K7:K14">
    <cfRule type="expression" priority="6" dxfId="0">
      <formula>MOD(ROW(),2)=1</formula>
    </cfRule>
  </conditionalFormatting>
  <conditionalFormatting sqref="B8:D8 B10:D10 B12:D12 B14:D14">
    <cfRule type="expression" priority="4" dxfId="0">
      <formula>MOD(ROW(),2)=1</formula>
    </cfRule>
  </conditionalFormatting>
  <conditionalFormatting sqref="E7 E9 E11 E13">
    <cfRule type="expression" priority="3" dxfId="0">
      <formula>MOD(ROW(),2)=1</formula>
    </cfRule>
  </conditionalFormatting>
  <conditionalFormatting sqref="E8 E10 E12 E14">
    <cfRule type="expression" priority="2" dxfId="0">
      <formula>MOD(ROW(),2)=1</formula>
    </cfRule>
  </conditionalFormatting>
  <conditionalFormatting sqref="B7:D7 B9:D9 B11:D11 B13:D13">
    <cfRule type="expression" priority="5" dxfId="0">
      <formula>MOD(ROW(),2)=1</formula>
    </cfRule>
  </conditionalFormatting>
  <conditionalFormatting sqref="F7:J14">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64</v>
      </c>
      <c r="E2" s="39" t="s">
        <v>58</v>
      </c>
      <c r="F2" s="40"/>
    </row>
    <row r="3" spans="2:6" ht="12.75">
      <c r="B3" s="2" t="s">
        <v>44</v>
      </c>
      <c r="D3" s="3" t="str">
        <f>'Price R'!E3</f>
        <v>2015-16</v>
      </c>
      <c r="E3" s="3" t="str">
        <f>'Price R'!F3</f>
        <v>Quarter 1</v>
      </c>
      <c r="F3" s="3" t="str">
        <f>'Price R'!G3</f>
        <v>01 April - 30 June 2015</v>
      </c>
    </row>
    <row r="4" ht="13.5" thickBot="1"/>
    <row r="5" spans="2:10" ht="12.75">
      <c r="B5" s="26" t="s">
        <v>45</v>
      </c>
      <c r="C5" s="25" t="s">
        <v>46</v>
      </c>
      <c r="D5" s="10" t="s">
        <v>47</v>
      </c>
      <c r="E5" s="291" t="s">
        <v>51</v>
      </c>
      <c r="F5" s="292"/>
      <c r="G5" s="292"/>
      <c r="H5" s="293"/>
      <c r="I5" s="11" t="s">
        <v>50</v>
      </c>
      <c r="J5" s="30" t="s">
        <v>54</v>
      </c>
    </row>
    <row r="6" spans="2:10" s="4" customFormat="1" ht="25.5" customHeight="1">
      <c r="B6" s="5"/>
      <c r="C6" s="12"/>
      <c r="D6" s="6"/>
      <c r="E6" s="7" t="s">
        <v>48</v>
      </c>
      <c r="F6" s="9" t="s">
        <v>49</v>
      </c>
      <c r="G6" s="9" t="s">
        <v>90</v>
      </c>
      <c r="H6" s="57" t="s">
        <v>1</v>
      </c>
      <c r="I6" s="12" t="s">
        <v>52</v>
      </c>
      <c r="J6" s="31" t="s">
        <v>55</v>
      </c>
    </row>
    <row r="7" spans="2:10" ht="12.75">
      <c r="B7" s="104"/>
      <c r="C7" s="181"/>
      <c r="D7" s="170"/>
      <c r="E7" s="113"/>
      <c r="F7" s="133"/>
      <c r="G7" s="133"/>
      <c r="H7" s="113"/>
      <c r="I7" s="169"/>
      <c r="J7" s="112">
        <f>SUM(E7:I7)</f>
        <v>0</v>
      </c>
    </row>
    <row r="8" spans="2:10" ht="12.75">
      <c r="B8" s="182"/>
      <c r="C8" s="183"/>
      <c r="D8" s="184"/>
      <c r="E8" s="175"/>
      <c r="F8" s="185"/>
      <c r="G8" s="185"/>
      <c r="H8" s="175"/>
      <c r="I8" s="186"/>
      <c r="J8" s="176">
        <f>SUM(E8:I8)</f>
        <v>0</v>
      </c>
    </row>
    <row r="9" spans="2:10" ht="12.75">
      <c r="B9" s="27"/>
      <c r="C9" s="28"/>
      <c r="D9" s="29"/>
      <c r="E9" s="124">
        <f aca="true" t="shared" si="0" ref="E9:J9">SUM(E7:E8)</f>
        <v>0</v>
      </c>
      <c r="F9" s="124">
        <f t="shared" si="0"/>
        <v>0</v>
      </c>
      <c r="G9" s="124">
        <f t="shared" si="0"/>
        <v>0</v>
      </c>
      <c r="H9" s="124">
        <f t="shared" si="0"/>
        <v>0</v>
      </c>
      <c r="I9" s="124">
        <f t="shared" si="0"/>
        <v>0</v>
      </c>
      <c r="J9" s="180">
        <f t="shared" si="0"/>
        <v>0</v>
      </c>
    </row>
    <row r="10" spans="2:10" ht="13.5" thickBot="1">
      <c r="B10" s="19"/>
      <c r="C10" s="20"/>
      <c r="D10" s="21"/>
      <c r="E10" s="22"/>
      <c r="F10" s="20"/>
      <c r="G10" s="20"/>
      <c r="H10" s="23"/>
      <c r="I10" s="20"/>
      <c r="J10" s="24"/>
    </row>
    <row r="12" ht="12.75">
      <c r="B12"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66</v>
      </c>
      <c r="E2" s="39" t="s">
        <v>58</v>
      </c>
      <c r="F2" s="40"/>
    </row>
    <row r="3" spans="2:6" ht="12.75">
      <c r="B3" s="2" t="s">
        <v>44</v>
      </c>
      <c r="D3" s="3" t="str">
        <f>'Price R'!E3</f>
        <v>2015-16</v>
      </c>
      <c r="E3" s="3" t="str">
        <f>'Price R'!F3</f>
        <v>Quarter 1</v>
      </c>
      <c r="F3" s="3" t="str">
        <f>'Price R'!G3</f>
        <v>01 April - 30 June 2015</v>
      </c>
    </row>
    <row r="4" ht="13.5" thickBot="1"/>
    <row r="5" spans="2:10" ht="12.75">
      <c r="B5" s="26" t="s">
        <v>45</v>
      </c>
      <c r="C5" s="25" t="s">
        <v>46</v>
      </c>
      <c r="D5" s="10" t="s">
        <v>47</v>
      </c>
      <c r="E5" s="291" t="s">
        <v>51</v>
      </c>
      <c r="F5" s="292"/>
      <c r="G5" s="292"/>
      <c r="H5" s="293"/>
      <c r="I5" s="11" t="s">
        <v>50</v>
      </c>
      <c r="J5" s="30" t="s">
        <v>54</v>
      </c>
    </row>
    <row r="6" spans="2:10" s="4" customFormat="1" ht="27.75" customHeight="1">
      <c r="B6" s="5"/>
      <c r="C6" s="12"/>
      <c r="D6" s="6"/>
      <c r="E6" s="7" t="s">
        <v>48</v>
      </c>
      <c r="F6" s="9" t="s">
        <v>49</v>
      </c>
      <c r="G6" s="9" t="s">
        <v>90</v>
      </c>
      <c r="H6" s="57" t="s">
        <v>1</v>
      </c>
      <c r="I6" s="12" t="s">
        <v>52</v>
      </c>
      <c r="J6" s="31" t="s">
        <v>55</v>
      </c>
    </row>
    <row r="7" spans="2:10" ht="12.75">
      <c r="B7" s="137"/>
      <c r="C7" s="171"/>
      <c r="D7" s="171"/>
      <c r="E7" s="118"/>
      <c r="F7" s="172"/>
      <c r="G7" s="152"/>
      <c r="H7" s="152"/>
      <c r="I7" s="172"/>
      <c r="J7" s="112">
        <f>SUM(E7:I7)</f>
        <v>0</v>
      </c>
    </row>
    <row r="8" spans="2:10" ht="12.75">
      <c r="B8" s="179"/>
      <c r="C8" s="187"/>
      <c r="D8" s="188"/>
      <c r="E8" s="177"/>
      <c r="F8" s="189"/>
      <c r="G8" s="177"/>
      <c r="H8" s="190"/>
      <c r="I8" s="191"/>
      <c r="J8" s="176">
        <f>SUM(E8:I8)</f>
        <v>0</v>
      </c>
    </row>
    <row r="9" spans="2:10" ht="14.25" customHeight="1">
      <c r="B9" s="105"/>
      <c r="C9" s="117"/>
      <c r="D9" s="106"/>
      <c r="E9" s="124">
        <f aca="true" t="shared" si="0" ref="E9:J9">SUM(E7:E8)</f>
        <v>0</v>
      </c>
      <c r="F9" s="126">
        <f t="shared" si="0"/>
        <v>0</v>
      </c>
      <c r="G9" s="126">
        <f t="shared" si="0"/>
        <v>0</v>
      </c>
      <c r="H9" s="127">
        <f t="shared" si="0"/>
        <v>0</v>
      </c>
      <c r="I9" s="126">
        <f t="shared" si="0"/>
        <v>0</v>
      </c>
      <c r="J9" s="180">
        <f t="shared" si="0"/>
        <v>0</v>
      </c>
    </row>
    <row r="10" spans="2:10" ht="13.5" thickBot="1">
      <c r="B10" s="19"/>
      <c r="C10" s="20"/>
      <c r="D10" s="21"/>
      <c r="E10" s="22"/>
      <c r="F10" s="20"/>
      <c r="G10" s="20"/>
      <c r="H10" s="23"/>
      <c r="I10" s="20"/>
      <c r="J10" s="24"/>
    </row>
    <row r="12" ht="12.75">
      <c r="B12"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3" customWidth="1"/>
    <col min="11" max="16384" width="9.140625" style="1" customWidth="1"/>
  </cols>
  <sheetData>
    <row r="1" ht="12.75">
      <c r="B1" s="2" t="s">
        <v>42</v>
      </c>
    </row>
    <row r="2" spans="2:6" ht="12.75">
      <c r="B2" s="3" t="s">
        <v>43</v>
      </c>
      <c r="D2" s="73" t="s">
        <v>65</v>
      </c>
      <c r="E2" s="74" t="s">
        <v>58</v>
      </c>
      <c r="F2" s="40"/>
    </row>
    <row r="3" spans="2:6" ht="12.75">
      <c r="B3" s="2" t="s">
        <v>44</v>
      </c>
      <c r="D3" s="3" t="str">
        <f>'Price R'!E3</f>
        <v>2015-16</v>
      </c>
      <c r="E3" s="3" t="str">
        <f>'Price R'!F3</f>
        <v>Quarter 1</v>
      </c>
      <c r="F3" s="3" t="str">
        <f>'Price R'!G3</f>
        <v>01 April - 30 June 2015</v>
      </c>
    </row>
    <row r="4" ht="13.5" thickBot="1"/>
    <row r="5" spans="2:10" ht="12.75">
      <c r="B5" s="26" t="s">
        <v>45</v>
      </c>
      <c r="C5" s="25" t="s">
        <v>46</v>
      </c>
      <c r="D5" s="10" t="s">
        <v>47</v>
      </c>
      <c r="E5" s="291" t="s">
        <v>51</v>
      </c>
      <c r="F5" s="292"/>
      <c r="G5" s="292"/>
      <c r="H5" s="293"/>
      <c r="I5" s="11" t="s">
        <v>50</v>
      </c>
      <c r="J5" s="86" t="s">
        <v>54</v>
      </c>
    </row>
    <row r="6" spans="2:10" s="4" customFormat="1" ht="25.5">
      <c r="B6" s="5"/>
      <c r="C6" s="12"/>
      <c r="D6" s="6"/>
      <c r="E6" s="7" t="s">
        <v>48</v>
      </c>
      <c r="F6" s="9" t="s">
        <v>49</v>
      </c>
      <c r="G6" s="9" t="s">
        <v>90</v>
      </c>
      <c r="H6" s="57" t="s">
        <v>1</v>
      </c>
      <c r="I6" s="12" t="s">
        <v>52</v>
      </c>
      <c r="J6" s="87" t="s">
        <v>55</v>
      </c>
    </row>
    <row r="7" spans="2:10" s="4" customFormat="1" ht="12.75">
      <c r="B7" s="78"/>
      <c r="C7" s="76"/>
      <c r="D7" s="77"/>
      <c r="E7" s="79"/>
      <c r="F7" s="80"/>
      <c r="G7" s="80"/>
      <c r="H7" s="81"/>
      <c r="I7" s="88"/>
      <c r="J7" s="84"/>
    </row>
    <row r="8" spans="2:10" ht="12.75" customHeight="1">
      <c r="B8" s="101"/>
      <c r="C8" s="102"/>
      <c r="D8" s="103"/>
      <c r="E8" s="82"/>
      <c r="F8" s="97"/>
      <c r="G8" s="98"/>
      <c r="H8" s="95"/>
      <c r="I8" s="96"/>
      <c r="J8" s="99">
        <f>SUM(E8:H8)</f>
        <v>0</v>
      </c>
    </row>
    <row r="9" spans="2:10" ht="12.75">
      <c r="B9" s="27"/>
      <c r="C9" s="28"/>
      <c r="D9" s="29"/>
      <c r="E9" s="100">
        <f aca="true" t="shared" si="0" ref="E9:J9">SUM(E8:E8)</f>
        <v>0</v>
      </c>
      <c r="F9" s="100">
        <f t="shared" si="0"/>
        <v>0</v>
      </c>
      <c r="G9" s="100">
        <f t="shared" si="0"/>
        <v>0</v>
      </c>
      <c r="H9" s="100">
        <f t="shared" si="0"/>
        <v>0</v>
      </c>
      <c r="I9" s="100">
        <f t="shared" si="0"/>
        <v>0</v>
      </c>
      <c r="J9" s="94">
        <f t="shared" si="0"/>
        <v>0</v>
      </c>
    </row>
    <row r="10" spans="2:10" ht="13.5" thickBot="1">
      <c r="B10" s="19"/>
      <c r="C10" s="20"/>
      <c r="D10" s="21"/>
      <c r="E10" s="22"/>
      <c r="F10" s="20"/>
      <c r="G10" s="20"/>
      <c r="H10" s="23"/>
      <c r="I10" s="20"/>
      <c r="J10" s="85"/>
    </row>
    <row r="12" ht="12.75">
      <c r="B12"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E13" sqref="E13"/>
    </sheetView>
  </sheetViews>
  <sheetFormatPr defaultColWidth="9.140625" defaultRowHeight="12.75"/>
  <cols>
    <col min="1" max="1" width="1.421875" style="1" customWidth="1"/>
    <col min="2" max="2" width="12.140625" style="1" customWidth="1"/>
    <col min="3" max="3" width="16.7109375" style="1" customWidth="1"/>
    <col min="4" max="4" width="14.28125" style="1" customWidth="1"/>
    <col min="5" max="5" width="48.28125" style="1" customWidth="1"/>
    <col min="6" max="8" width="11.8515625" style="1" customWidth="1"/>
    <col min="9" max="9" width="11.7109375" style="1" customWidth="1"/>
    <col min="10" max="11" width="11.57421875" style="1" customWidth="1"/>
    <col min="12" max="16384" width="9.140625" style="1" customWidth="1"/>
  </cols>
  <sheetData>
    <row r="1" ht="12.75">
      <c r="B1" s="2" t="s">
        <v>42</v>
      </c>
    </row>
    <row r="2" spans="2:7" ht="12.75">
      <c r="B2" s="3" t="s">
        <v>43</v>
      </c>
      <c r="E2" s="38" t="s">
        <v>96</v>
      </c>
      <c r="F2" s="39" t="s">
        <v>58</v>
      </c>
      <c r="G2" s="40"/>
    </row>
    <row r="3" spans="2:7" ht="12.75">
      <c r="B3" s="2" t="s">
        <v>44</v>
      </c>
      <c r="E3" s="3" t="str">
        <f>'Price R'!E3</f>
        <v>2015-16</v>
      </c>
      <c r="F3" s="3" t="str">
        <f>'Price R'!F3</f>
        <v>Quarter 1</v>
      </c>
      <c r="G3" s="3" t="str">
        <f>'Price R'!G3</f>
        <v>01 April - 30 June 2015</v>
      </c>
    </row>
    <row r="4" ht="13.5" thickBot="1"/>
    <row r="5" spans="2:11" ht="38.25" customHeight="1">
      <c r="B5" s="224" t="s">
        <v>45</v>
      </c>
      <c r="C5" s="25" t="s">
        <v>108</v>
      </c>
      <c r="D5" s="212" t="s">
        <v>144</v>
      </c>
      <c r="E5" s="226" t="s">
        <v>47</v>
      </c>
      <c r="F5" s="321" t="s">
        <v>51</v>
      </c>
      <c r="G5" s="322"/>
      <c r="H5" s="322"/>
      <c r="I5" s="323"/>
      <c r="J5" s="225" t="s">
        <v>50</v>
      </c>
      <c r="K5" s="262" t="s">
        <v>54</v>
      </c>
    </row>
    <row r="6" spans="1:11" s="4" customFormat="1" ht="38.25">
      <c r="A6" s="1"/>
      <c r="B6" s="227"/>
      <c r="C6" s="93"/>
      <c r="D6" s="93"/>
      <c r="E6" s="229"/>
      <c r="F6" s="230" t="s">
        <v>48</v>
      </c>
      <c r="G6" s="231" t="s">
        <v>49</v>
      </c>
      <c r="H6" s="231" t="s">
        <v>90</v>
      </c>
      <c r="I6" s="232" t="s">
        <v>1</v>
      </c>
      <c r="J6" s="228" t="s">
        <v>52</v>
      </c>
      <c r="K6" s="31" t="s">
        <v>55</v>
      </c>
    </row>
    <row r="7" spans="1:11" s="4" customFormat="1" ht="33" customHeight="1">
      <c r="A7" s="1"/>
      <c r="B7" s="167">
        <v>42045</v>
      </c>
      <c r="C7" s="197" t="s">
        <v>181</v>
      </c>
      <c r="D7" s="197" t="s">
        <v>110</v>
      </c>
      <c r="E7" s="274" t="s">
        <v>182</v>
      </c>
      <c r="F7" s="113"/>
      <c r="G7" s="113">
        <v>39.5</v>
      </c>
      <c r="H7" s="113"/>
      <c r="I7" s="113"/>
      <c r="J7" s="113"/>
      <c r="K7" s="112">
        <f aca="true" t="shared" si="0" ref="K7:K16">SUM(F7:J7)</f>
        <v>39.5</v>
      </c>
    </row>
    <row r="8" spans="1:12" s="4" customFormat="1" ht="33" customHeight="1">
      <c r="A8" s="1"/>
      <c r="B8" s="167">
        <v>42075</v>
      </c>
      <c r="C8" s="197" t="s">
        <v>150</v>
      </c>
      <c r="D8" s="197" t="s">
        <v>110</v>
      </c>
      <c r="E8" s="274" t="s">
        <v>142</v>
      </c>
      <c r="F8" s="113"/>
      <c r="G8" s="113">
        <v>55</v>
      </c>
      <c r="H8" s="113"/>
      <c r="I8" s="113"/>
      <c r="J8" s="113"/>
      <c r="K8" s="112">
        <f t="shared" si="0"/>
        <v>55</v>
      </c>
      <c r="L8" s="268"/>
    </row>
    <row r="9" spans="1:11" s="4" customFormat="1" ht="33" customHeight="1">
      <c r="A9" s="1"/>
      <c r="B9" s="167">
        <v>42086</v>
      </c>
      <c r="C9" s="197" t="s">
        <v>183</v>
      </c>
      <c r="D9" s="197" t="s">
        <v>114</v>
      </c>
      <c r="E9" s="274" t="s">
        <v>142</v>
      </c>
      <c r="F9" s="113"/>
      <c r="G9" s="113"/>
      <c r="H9" s="113"/>
      <c r="I9" s="113"/>
      <c r="J9" s="113">
        <v>14</v>
      </c>
      <c r="K9" s="112">
        <f>SUM(F9:J9)</f>
        <v>14</v>
      </c>
    </row>
    <row r="10" spans="1:11" s="4" customFormat="1" ht="33" customHeight="1">
      <c r="A10" s="1"/>
      <c r="B10" s="167">
        <v>42086</v>
      </c>
      <c r="C10" s="197" t="s">
        <v>150</v>
      </c>
      <c r="D10" s="197" t="s">
        <v>110</v>
      </c>
      <c r="E10" s="274" t="s">
        <v>142</v>
      </c>
      <c r="F10" s="113"/>
      <c r="G10" s="113">
        <v>105</v>
      </c>
      <c r="H10" s="113"/>
      <c r="I10" s="113"/>
      <c r="J10" s="113"/>
      <c r="K10" s="112">
        <f t="shared" si="0"/>
        <v>105</v>
      </c>
    </row>
    <row r="11" spans="1:11" s="4" customFormat="1" ht="33" customHeight="1">
      <c r="A11" s="1"/>
      <c r="B11" s="167">
        <v>42086</v>
      </c>
      <c r="C11" s="197" t="s">
        <v>113</v>
      </c>
      <c r="D11" s="197" t="s">
        <v>112</v>
      </c>
      <c r="E11" s="274" t="s">
        <v>142</v>
      </c>
      <c r="F11" s="113"/>
      <c r="G11" s="113"/>
      <c r="H11" s="113"/>
      <c r="I11" s="113">
        <v>108.05</v>
      </c>
      <c r="J11" s="113"/>
      <c r="K11" s="112">
        <f t="shared" si="0"/>
        <v>108.05</v>
      </c>
    </row>
    <row r="12" spans="1:11" s="4" customFormat="1" ht="33" customHeight="1">
      <c r="A12" s="1"/>
      <c r="B12" s="167">
        <v>42121</v>
      </c>
      <c r="C12" s="197" t="s">
        <v>185</v>
      </c>
      <c r="D12" s="197" t="s">
        <v>114</v>
      </c>
      <c r="E12" s="274" t="s">
        <v>142</v>
      </c>
      <c r="F12" s="113"/>
      <c r="G12" s="113"/>
      <c r="H12" s="113"/>
      <c r="I12" s="113"/>
      <c r="J12" s="113">
        <v>14</v>
      </c>
      <c r="K12" s="112">
        <f>SUM(F12:J12)</f>
        <v>14</v>
      </c>
    </row>
    <row r="13" spans="1:11" s="4" customFormat="1" ht="33" customHeight="1">
      <c r="A13" s="1"/>
      <c r="B13" s="167">
        <v>42121</v>
      </c>
      <c r="C13" s="197" t="s">
        <v>184</v>
      </c>
      <c r="D13" s="197" t="s">
        <v>110</v>
      </c>
      <c r="E13" s="274" t="s">
        <v>142</v>
      </c>
      <c r="F13" s="113"/>
      <c r="G13" s="113">
        <v>39.5</v>
      </c>
      <c r="H13" s="113"/>
      <c r="I13" s="113"/>
      <c r="J13" s="113"/>
      <c r="K13" s="112">
        <f>SUM(F13:J13)</f>
        <v>39.5</v>
      </c>
    </row>
    <row r="14" spans="1:11" s="4" customFormat="1" ht="33" customHeight="1">
      <c r="A14" s="1"/>
      <c r="B14" s="167">
        <v>42121</v>
      </c>
      <c r="C14" s="197" t="s">
        <v>113</v>
      </c>
      <c r="D14" s="197" t="s">
        <v>112</v>
      </c>
      <c r="E14" s="274" t="s">
        <v>142</v>
      </c>
      <c r="F14" s="113"/>
      <c r="G14" s="113"/>
      <c r="H14" s="113"/>
      <c r="I14" s="113">
        <v>108.05</v>
      </c>
      <c r="J14" s="113"/>
      <c r="K14" s="112">
        <f t="shared" si="0"/>
        <v>108.05</v>
      </c>
    </row>
    <row r="15" spans="1:11" s="4" customFormat="1" ht="33" customHeight="1">
      <c r="A15" s="1"/>
      <c r="B15" s="167">
        <v>42142</v>
      </c>
      <c r="C15" s="197" t="s">
        <v>184</v>
      </c>
      <c r="D15" s="197" t="s">
        <v>110</v>
      </c>
      <c r="E15" s="274" t="s">
        <v>142</v>
      </c>
      <c r="F15" s="113"/>
      <c r="G15" s="113">
        <v>105</v>
      </c>
      <c r="H15" s="113"/>
      <c r="I15" s="113"/>
      <c r="J15" s="113"/>
      <c r="K15" s="112">
        <f>SUM(F15:J15)</f>
        <v>105</v>
      </c>
    </row>
    <row r="16" spans="1:11" s="4" customFormat="1" ht="33" customHeight="1">
      <c r="A16" s="1"/>
      <c r="B16" s="167">
        <v>42142</v>
      </c>
      <c r="C16" s="197" t="s">
        <v>113</v>
      </c>
      <c r="D16" s="197" t="s">
        <v>112</v>
      </c>
      <c r="E16" s="274" t="s">
        <v>142</v>
      </c>
      <c r="F16" s="113"/>
      <c r="G16" s="113"/>
      <c r="H16" s="113"/>
      <c r="I16" s="113">
        <v>103.05</v>
      </c>
      <c r="J16" s="113"/>
      <c r="K16" s="112">
        <f t="shared" si="0"/>
        <v>103.05</v>
      </c>
    </row>
    <row r="17" spans="1:11" s="4" customFormat="1" ht="12.75">
      <c r="A17" s="1"/>
      <c r="B17" s="294"/>
      <c r="C17" s="295"/>
      <c r="D17" s="295"/>
      <c r="E17" s="296"/>
      <c r="F17" s="124">
        <f aca="true" t="shared" si="1" ref="F17:K17">SUM(F7:F16)</f>
        <v>0</v>
      </c>
      <c r="G17" s="124">
        <f t="shared" si="1"/>
        <v>344</v>
      </c>
      <c r="H17" s="124">
        <f t="shared" si="1"/>
        <v>0</v>
      </c>
      <c r="I17" s="124">
        <f t="shared" si="1"/>
        <v>319.15</v>
      </c>
      <c r="J17" s="124">
        <f t="shared" si="1"/>
        <v>28</v>
      </c>
      <c r="K17" s="180">
        <f t="shared" si="1"/>
        <v>691.15</v>
      </c>
    </row>
    <row r="18" spans="1:11" s="4" customFormat="1" ht="13.5" thickBot="1">
      <c r="A18" s="1"/>
      <c r="B18" s="297"/>
      <c r="C18" s="298"/>
      <c r="D18" s="298"/>
      <c r="E18" s="299"/>
      <c r="F18" s="22"/>
      <c r="G18" s="20"/>
      <c r="H18" s="20"/>
      <c r="I18" s="23"/>
      <c r="J18" s="20"/>
      <c r="K18" s="24"/>
    </row>
    <row r="19" spans="1:11" s="4" customFormat="1" ht="12.75">
      <c r="A19" s="1"/>
      <c r="B19" s="1"/>
      <c r="C19" s="1"/>
      <c r="D19" s="1"/>
      <c r="E19" s="1"/>
      <c r="F19" s="1"/>
      <c r="G19" s="1"/>
      <c r="H19" s="1"/>
      <c r="I19" s="1"/>
      <c r="J19" s="1"/>
      <c r="K19" s="1"/>
    </row>
    <row r="20" spans="2:11" s="4" customFormat="1" ht="12.75">
      <c r="B20" s="1" t="s">
        <v>83</v>
      </c>
      <c r="C20" s="1"/>
      <c r="D20" s="1"/>
      <c r="E20" s="1"/>
      <c r="F20" s="1"/>
      <c r="G20" s="1"/>
      <c r="H20" s="1"/>
      <c r="I20" s="1"/>
      <c r="J20" s="1"/>
      <c r="K20" s="1"/>
    </row>
    <row r="21" spans="2:11" s="4" customFormat="1" ht="12.75">
      <c r="B21" s="1"/>
      <c r="C21" s="1"/>
      <c r="D21" s="1"/>
      <c r="E21" s="1"/>
      <c r="F21" s="1"/>
      <c r="G21" s="1"/>
      <c r="H21" s="1"/>
      <c r="I21" s="1"/>
      <c r="J21" s="1"/>
      <c r="K21" s="1"/>
    </row>
    <row r="22" spans="2:11" s="4" customFormat="1" ht="12.75">
      <c r="B22" s="1"/>
      <c r="C22" s="1"/>
      <c r="D22" s="1"/>
      <c r="E22" s="1"/>
      <c r="F22" s="1"/>
      <c r="G22" s="1"/>
      <c r="H22" s="1"/>
      <c r="I22" s="1"/>
      <c r="J22" s="1"/>
      <c r="K22" s="1"/>
    </row>
    <row r="23" spans="2:11" s="4" customFormat="1" ht="12.75">
      <c r="B23" s="1"/>
      <c r="C23" s="1"/>
      <c r="D23" s="1"/>
      <c r="E23" s="1"/>
      <c r="F23" s="1"/>
      <c r="G23" s="1"/>
      <c r="H23" s="1"/>
      <c r="I23" s="1"/>
      <c r="J23" s="1"/>
      <c r="K23" s="1"/>
    </row>
  </sheetData>
  <sheetProtection/>
  <mergeCells count="2">
    <mergeCell ref="F5:I5"/>
    <mergeCell ref="B17:E18"/>
  </mergeCells>
  <conditionalFormatting sqref="B15:D15 C13:C14 F7:J7 F9:K11 F13:K16 B8:D9 B10 B12 B14 B16 E8:J8 E10:J10 E12:K12 E14:J14 E16:J16">
    <cfRule type="expression" priority="11" dxfId="0">
      <formula>MOD(ROW(),2)=1</formula>
    </cfRule>
  </conditionalFormatting>
  <conditionalFormatting sqref="E7 E9:E11 E13 E15:E16">
    <cfRule type="expression" priority="10" dxfId="0">
      <formula>MOD(ROW(),2)=1</formula>
    </cfRule>
  </conditionalFormatting>
  <conditionalFormatting sqref="C16">
    <cfRule type="expression" priority="8" dxfId="0">
      <formula>MOD(ROW(),2)=1</formula>
    </cfRule>
  </conditionalFormatting>
  <conditionalFormatting sqref="E15 E8:E9">
    <cfRule type="expression" priority="9" dxfId="0">
      <formula>MOD(ROW(),2)=1</formula>
    </cfRule>
  </conditionalFormatting>
  <conditionalFormatting sqref="B10:D10 F7:K8 B9 B11 B13 B15:B16 B7:D7 D9 D11 D13 D15:D16">
    <cfRule type="expression" priority="12" dxfId="0">
      <formula>MOD(ROW(),2)=1</formula>
    </cfRule>
  </conditionalFormatting>
  <conditionalFormatting sqref="D14">
    <cfRule type="expression" priority="6" dxfId="0">
      <formula>MOD(ROW(),2)=1</formula>
    </cfRule>
  </conditionalFormatting>
  <conditionalFormatting sqref="C7 C9 C11 C13 C15">
    <cfRule type="expression" priority="1" dxfId="0">
      <formula>MOD(ROW(),2)=1</formula>
    </cfRule>
  </conditionalFormatting>
  <conditionalFormatting sqref="D13">
    <cfRule type="expression" priority="4" dxfId="0">
      <formula>MOD(ROW(),2)=1</formula>
    </cfRule>
  </conditionalFormatting>
  <conditionalFormatting sqref="C8 C10 C12 C14 C16">
    <cfRule type="expression" priority="3" dxfId="0">
      <formula>MOD(ROW(),2)=1</formula>
    </cfRule>
  </conditionalFormatting>
  <conditionalFormatting sqref="D8 D10 D12 D14 D16">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E27" sqref="E27"/>
    </sheetView>
  </sheetViews>
  <sheetFormatPr defaultColWidth="9.140625" defaultRowHeight="12.75"/>
  <cols>
    <col min="1" max="1" width="1.421875" style="1" customWidth="1"/>
    <col min="2" max="2" width="10.140625" style="1" bestFit="1" customWidth="1"/>
    <col min="3" max="4" width="16.00390625" style="1" customWidth="1"/>
    <col min="5" max="5" width="48.57421875" style="1" customWidth="1"/>
    <col min="6" max="8" width="11.140625" style="1" customWidth="1"/>
    <col min="9" max="11" width="11.00390625" style="1" customWidth="1"/>
    <col min="12" max="16384" width="9.140625" style="1" customWidth="1"/>
  </cols>
  <sheetData>
    <row r="1" ht="12.75">
      <c r="B1" s="2" t="s">
        <v>42</v>
      </c>
    </row>
    <row r="2" spans="2:7" ht="12.75">
      <c r="B2" s="3" t="s">
        <v>43</v>
      </c>
      <c r="E2" s="38" t="s">
        <v>139</v>
      </c>
      <c r="F2" s="39" t="s">
        <v>58</v>
      </c>
      <c r="G2" s="40"/>
    </row>
    <row r="3" spans="2:7" ht="12.75">
      <c r="B3" s="2" t="s">
        <v>44</v>
      </c>
      <c r="E3" s="3" t="str">
        <f>'Price R'!E3</f>
        <v>2015-16</v>
      </c>
      <c r="F3" s="3" t="str">
        <f>'Price R'!F3</f>
        <v>Quarter 1</v>
      </c>
      <c r="G3" s="3" t="str">
        <f>'Price R'!G3</f>
        <v>01 April - 30 June 2015</v>
      </c>
    </row>
    <row r="4" ht="13.5" thickBot="1"/>
    <row r="5" spans="2:11" ht="38.25">
      <c r="B5" s="26" t="s">
        <v>45</v>
      </c>
      <c r="C5" s="25" t="s">
        <v>108</v>
      </c>
      <c r="D5" s="212" t="s">
        <v>109</v>
      </c>
      <c r="E5" s="116" t="s">
        <v>47</v>
      </c>
      <c r="F5" s="291" t="s">
        <v>51</v>
      </c>
      <c r="G5" s="292"/>
      <c r="H5" s="292"/>
      <c r="I5" s="293"/>
      <c r="J5" s="225" t="s">
        <v>50</v>
      </c>
      <c r="K5" s="262" t="s">
        <v>54</v>
      </c>
    </row>
    <row r="6" spans="2:11" s="4" customFormat="1" ht="38.25">
      <c r="B6" s="5"/>
      <c r="C6" s="93"/>
      <c r="D6" s="93"/>
      <c r="E6" s="6"/>
      <c r="F6" s="7" t="s">
        <v>48</v>
      </c>
      <c r="G6" s="9" t="s">
        <v>49</v>
      </c>
      <c r="H6" s="9" t="s">
        <v>90</v>
      </c>
      <c r="I6" s="195" t="s">
        <v>1</v>
      </c>
      <c r="J6" s="228" t="s">
        <v>52</v>
      </c>
      <c r="K6" s="31" t="s">
        <v>55</v>
      </c>
    </row>
    <row r="7" spans="2:11" s="4" customFormat="1" ht="12.75">
      <c r="B7" s="198"/>
      <c r="C7" s="205"/>
      <c r="D7" s="205"/>
      <c r="E7" s="260"/>
      <c r="F7" s="113"/>
      <c r="G7" s="113"/>
      <c r="H7" s="113"/>
      <c r="I7" s="113"/>
      <c r="J7" s="113"/>
      <c r="K7" s="112">
        <f>SUM(F7:J7)</f>
        <v>0</v>
      </c>
    </row>
    <row r="8" spans="2:11" s="4" customFormat="1" ht="12.75">
      <c r="B8" s="167"/>
      <c r="C8" s="197"/>
      <c r="D8" s="197"/>
      <c r="E8" s="260"/>
      <c r="F8" s="113"/>
      <c r="G8" s="113"/>
      <c r="H8" s="113"/>
      <c r="I8" s="113"/>
      <c r="J8" s="113"/>
      <c r="K8" s="112">
        <f>SUM(F8:J8)</f>
        <v>0</v>
      </c>
    </row>
    <row r="9" spans="2:11" ht="12.75">
      <c r="B9" s="324"/>
      <c r="C9" s="325"/>
      <c r="D9" s="325"/>
      <c r="E9" s="326"/>
      <c r="F9" s="123">
        <f aca="true" t="shared" si="0" ref="F9:K9">SUM(F7:F8)</f>
        <v>0</v>
      </c>
      <c r="G9" s="123">
        <f t="shared" si="0"/>
        <v>0</v>
      </c>
      <c r="H9" s="123">
        <f t="shared" si="0"/>
        <v>0</v>
      </c>
      <c r="I9" s="123">
        <f t="shared" si="0"/>
        <v>0</v>
      </c>
      <c r="J9" s="123">
        <f t="shared" si="0"/>
        <v>0</v>
      </c>
      <c r="K9" s="180">
        <f t="shared" si="0"/>
        <v>0</v>
      </c>
    </row>
    <row r="10" spans="2:11" ht="13.5" thickBot="1">
      <c r="B10" s="327"/>
      <c r="C10" s="328"/>
      <c r="D10" s="328"/>
      <c r="E10" s="329"/>
      <c r="F10" s="22"/>
      <c r="G10" s="20"/>
      <c r="H10" s="20"/>
      <c r="I10" s="23"/>
      <c r="J10" s="20"/>
      <c r="K10" s="24"/>
    </row>
    <row r="12" ht="12.75">
      <c r="B12" s="1" t="s">
        <v>83</v>
      </c>
    </row>
  </sheetData>
  <sheetProtection/>
  <mergeCells count="2">
    <mergeCell ref="F5:I5"/>
    <mergeCell ref="B9:E10"/>
  </mergeCells>
  <conditionalFormatting sqref="B7:D7 F7:J7 K7:K8">
    <cfRule type="expression" priority="4" dxfId="0">
      <formula>MOD(ROW(),2)=1</formula>
    </cfRule>
  </conditionalFormatting>
  <conditionalFormatting sqref="B8:D8 F8:J8">
    <cfRule type="expression" priority="3" dxfId="0">
      <formula>MOD(ROW(),2)=1</formula>
    </cfRule>
  </conditionalFormatting>
  <conditionalFormatting sqref="E7">
    <cfRule type="expression" priority="2" dxfId="0">
      <formula>MOD(ROW(),2)=1</formula>
    </cfRule>
  </conditionalFormatting>
  <conditionalFormatting sqref="E8">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83" r:id="rId1"/>
</worksheet>
</file>

<file path=xl/worksheets/sheet17.xml><?xml version="1.0" encoding="utf-8"?>
<worksheet xmlns="http://schemas.openxmlformats.org/spreadsheetml/2006/main" xmlns:r="http://schemas.openxmlformats.org/officeDocument/2006/relationships">
  <sheetPr>
    <pageSetUpPr fitToPage="1"/>
  </sheetPr>
  <dimension ref="B1:AE13"/>
  <sheetViews>
    <sheetView zoomScalePageLayoutView="0" workbookViewId="0" topLeftCell="A1">
      <selection activeCell="K7" sqref="K7:K8"/>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94</v>
      </c>
      <c r="F2" s="39" t="s">
        <v>58</v>
      </c>
      <c r="G2" s="40"/>
    </row>
    <row r="3" spans="2:7" ht="12.75">
      <c r="B3" s="2" t="s">
        <v>44</v>
      </c>
      <c r="E3" s="3" t="str">
        <f>'Price R'!E3</f>
        <v>2015-16</v>
      </c>
      <c r="F3" s="3" t="str">
        <f>'Price R'!F3</f>
        <v>Quarter 1</v>
      </c>
      <c r="G3" s="3" t="str">
        <f>'Price R'!G3</f>
        <v>01 April - 30 June 2015</v>
      </c>
    </row>
    <row r="4" ht="13.5" thickBot="1"/>
    <row r="5" spans="2:11" ht="38.25">
      <c r="B5" s="26" t="s">
        <v>45</v>
      </c>
      <c r="C5" s="25" t="s">
        <v>108</v>
      </c>
      <c r="D5" s="212" t="s">
        <v>109</v>
      </c>
      <c r="E5" s="10" t="s">
        <v>47</v>
      </c>
      <c r="F5" s="291" t="s">
        <v>51</v>
      </c>
      <c r="G5" s="292"/>
      <c r="H5" s="292"/>
      <c r="I5" s="293"/>
      <c r="J5" s="225" t="s">
        <v>50</v>
      </c>
      <c r="K5" s="262" t="s">
        <v>54</v>
      </c>
    </row>
    <row r="6" spans="2:31" s="4" customFormat="1" ht="38.25">
      <c r="B6" s="5"/>
      <c r="C6" s="93"/>
      <c r="D6" s="93"/>
      <c r="E6" s="6"/>
      <c r="F6" s="7" t="s">
        <v>48</v>
      </c>
      <c r="G6" s="9" t="s">
        <v>49</v>
      </c>
      <c r="H6" s="9" t="s">
        <v>90</v>
      </c>
      <c r="I6" s="195" t="s">
        <v>1</v>
      </c>
      <c r="J6" s="228" t="s">
        <v>52</v>
      </c>
      <c r="K6" s="31" t="s">
        <v>55</v>
      </c>
      <c r="N6" s="1"/>
      <c r="O6" s="1"/>
      <c r="P6" s="1"/>
      <c r="Q6" s="1"/>
      <c r="R6" s="1"/>
      <c r="S6" s="1"/>
      <c r="T6" s="1"/>
      <c r="U6" s="1"/>
      <c r="V6" s="1"/>
      <c r="W6" s="1"/>
      <c r="X6" s="1"/>
      <c r="Y6" s="1"/>
      <c r="Z6" s="1"/>
      <c r="AA6" s="1"/>
      <c r="AB6" s="1"/>
      <c r="AC6" s="1"/>
      <c r="AD6" s="1"/>
      <c r="AE6" s="1"/>
    </row>
    <row r="7" spans="2:11" ht="28.5" customHeight="1">
      <c r="B7" s="198">
        <v>42086</v>
      </c>
      <c r="C7" s="205" t="s">
        <v>113</v>
      </c>
      <c r="D7" s="205" t="s">
        <v>112</v>
      </c>
      <c r="E7" s="260" t="s">
        <v>142</v>
      </c>
      <c r="F7" s="113"/>
      <c r="G7" s="113"/>
      <c r="H7" s="113"/>
      <c r="I7" s="113">
        <v>108.05</v>
      </c>
      <c r="J7" s="113"/>
      <c r="K7" s="112">
        <f>SUM(F7:J7)</f>
        <v>108.05</v>
      </c>
    </row>
    <row r="8" spans="2:11" ht="28.5" customHeight="1">
      <c r="B8" s="269">
        <v>42121</v>
      </c>
      <c r="C8" s="205" t="s">
        <v>113</v>
      </c>
      <c r="D8" s="205" t="s">
        <v>112</v>
      </c>
      <c r="E8" s="270" t="s">
        <v>142</v>
      </c>
      <c r="F8" s="113"/>
      <c r="G8" s="113"/>
      <c r="H8" s="113"/>
      <c r="I8" s="113">
        <v>103.05</v>
      </c>
      <c r="J8" s="113"/>
      <c r="K8" s="112">
        <f>SUM(F8:J8)</f>
        <v>103.05</v>
      </c>
    </row>
    <row r="9" spans="2:11" ht="28.5" customHeight="1">
      <c r="B9" s="167">
        <v>42142</v>
      </c>
      <c r="C9" s="197" t="s">
        <v>113</v>
      </c>
      <c r="D9" s="205" t="s">
        <v>112</v>
      </c>
      <c r="E9" s="260" t="s">
        <v>142</v>
      </c>
      <c r="F9" s="113"/>
      <c r="G9" s="113"/>
      <c r="H9" s="113"/>
      <c r="I9" s="113">
        <v>103.05</v>
      </c>
      <c r="J9" s="113"/>
      <c r="K9" s="112">
        <f>SUM(F9:J9)</f>
        <v>103.05</v>
      </c>
    </row>
    <row r="10" spans="2:11" ht="12.75">
      <c r="B10" s="315"/>
      <c r="C10" s="316"/>
      <c r="D10" s="316"/>
      <c r="E10" s="317"/>
      <c r="F10" s="123">
        <f aca="true" t="shared" si="0" ref="F10:K10">SUM(F7:F9)</f>
        <v>0</v>
      </c>
      <c r="G10" s="123">
        <f t="shared" si="0"/>
        <v>0</v>
      </c>
      <c r="H10" s="123">
        <f t="shared" si="0"/>
        <v>0</v>
      </c>
      <c r="I10" s="123">
        <f t="shared" si="0"/>
        <v>314.15</v>
      </c>
      <c r="J10" s="123">
        <f t="shared" si="0"/>
        <v>0</v>
      </c>
      <c r="K10" s="180">
        <f t="shared" si="0"/>
        <v>314.15</v>
      </c>
    </row>
    <row r="11" spans="2:11" ht="13.5" thickBot="1">
      <c r="B11" s="318"/>
      <c r="C11" s="319"/>
      <c r="D11" s="319"/>
      <c r="E11" s="320"/>
      <c r="F11" s="22"/>
      <c r="G11" s="20"/>
      <c r="H11" s="20"/>
      <c r="I11" s="23"/>
      <c r="J11" s="20"/>
      <c r="K11" s="24"/>
    </row>
    <row r="12" ht="12.75">
      <c r="B12" s="15"/>
    </row>
    <row r="13" ht="12.75">
      <c r="B13" s="1" t="s">
        <v>83</v>
      </c>
    </row>
  </sheetData>
  <sheetProtection/>
  <mergeCells count="2">
    <mergeCell ref="F5:I5"/>
    <mergeCell ref="B10:E11"/>
  </mergeCells>
  <conditionalFormatting sqref="K7:K9">
    <cfRule type="expression" priority="9" dxfId="0">
      <formula>MOD(ROW(),2)=1</formula>
    </cfRule>
  </conditionalFormatting>
  <conditionalFormatting sqref="B9:C9 F9:J9">
    <cfRule type="expression" priority="4" dxfId="0">
      <formula>MOD(ROW(),2)=1</formula>
    </cfRule>
  </conditionalFormatting>
  <conditionalFormatting sqref="E7:E8">
    <cfRule type="expression" priority="3" dxfId="0">
      <formula>MOD(ROW(),2)=1</formula>
    </cfRule>
  </conditionalFormatting>
  <conditionalFormatting sqref="E9">
    <cfRule type="expression" priority="2" dxfId="0">
      <formula>MOD(ROW(),2)=1</formula>
    </cfRule>
  </conditionalFormatting>
  <conditionalFormatting sqref="B7:D8 F7:J8">
    <cfRule type="expression" priority="5" dxfId="0">
      <formula>MOD(ROW(),2)=1</formula>
    </cfRule>
  </conditionalFormatting>
  <conditionalFormatting sqref="D9">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99" customWidth="1"/>
  </cols>
  <sheetData>
    <row r="1" ht="12.75">
      <c r="B1" s="2" t="s">
        <v>42</v>
      </c>
    </row>
    <row r="2" spans="2:6" ht="12.75">
      <c r="B2" s="3" t="s">
        <v>43</v>
      </c>
      <c r="D2" s="38" t="s">
        <v>53</v>
      </c>
      <c r="E2" s="39" t="s">
        <v>58</v>
      </c>
      <c r="F2" s="40"/>
    </row>
    <row r="3" spans="2:6" ht="12.75">
      <c r="B3" s="2" t="s">
        <v>44</v>
      </c>
      <c r="D3" s="3" t="str">
        <f>'Price R'!E3</f>
        <v>2015-16</v>
      </c>
      <c r="E3" s="3" t="str">
        <f>'Price R'!F3</f>
        <v>Quarter 1</v>
      </c>
      <c r="F3" s="3" t="str">
        <f>'Price R'!G3</f>
        <v>01 April - 30 June 2015</v>
      </c>
    </row>
    <row r="4" ht="13.5" thickBot="1"/>
    <row r="5" spans="2:10" ht="12.75">
      <c r="B5" s="26" t="s">
        <v>45</v>
      </c>
      <c r="C5" s="25" t="s">
        <v>46</v>
      </c>
      <c r="D5" s="10" t="s">
        <v>47</v>
      </c>
      <c r="E5" s="291" t="s">
        <v>51</v>
      </c>
      <c r="F5" s="292"/>
      <c r="G5" s="292"/>
      <c r="H5" s="293"/>
      <c r="I5" s="11" t="s">
        <v>50</v>
      </c>
      <c r="J5" s="30" t="s">
        <v>54</v>
      </c>
    </row>
    <row r="6" spans="1:10" s="200" customFormat="1" ht="27.75" customHeight="1">
      <c r="A6" s="4"/>
      <c r="B6" s="5"/>
      <c r="C6" s="12"/>
      <c r="D6" s="6"/>
      <c r="E6" s="7" t="s">
        <v>48</v>
      </c>
      <c r="F6" s="9" t="s">
        <v>49</v>
      </c>
      <c r="G6" s="9" t="s">
        <v>90</v>
      </c>
      <c r="H6" s="195" t="s">
        <v>1</v>
      </c>
      <c r="I6" s="12" t="s">
        <v>52</v>
      </c>
      <c r="J6" s="31" t="s">
        <v>55</v>
      </c>
    </row>
    <row r="7" spans="2:10" ht="12.75">
      <c r="B7" s="192"/>
      <c r="C7" s="220"/>
      <c r="D7" s="196"/>
      <c r="E7" s="216"/>
      <c r="F7" s="217"/>
      <c r="G7" s="218"/>
      <c r="H7" s="218"/>
      <c r="I7" s="219"/>
      <c r="J7" s="178">
        <f>SUM(E7:I7)</f>
        <v>0</v>
      </c>
    </row>
    <row r="8" spans="2:10" ht="12.75">
      <c r="B8" s="198"/>
      <c r="C8" s="205"/>
      <c r="D8" s="205"/>
      <c r="E8" s="221"/>
      <c r="F8" s="222"/>
      <c r="G8" s="223"/>
      <c r="H8" s="223"/>
      <c r="I8" s="206"/>
      <c r="J8" s="207">
        <f>SUM(E8:I8)</f>
        <v>0</v>
      </c>
    </row>
    <row r="9" spans="2:10" ht="12.75">
      <c r="B9" s="167"/>
      <c r="C9" s="197"/>
      <c r="D9" s="197"/>
      <c r="E9" s="214"/>
      <c r="F9" s="213"/>
      <c r="G9" s="215"/>
      <c r="H9" s="215"/>
      <c r="I9" s="193"/>
      <c r="J9" s="132">
        <f>SUM(E9:I9)</f>
        <v>0</v>
      </c>
    </row>
    <row r="10" spans="2:10" ht="12.75">
      <c r="B10" s="203"/>
      <c r="C10" s="211"/>
      <c r="D10" s="209"/>
      <c r="E10" s="128">
        <f aca="true" t="shared" si="0" ref="E10:J10">SUM(E7:E9)</f>
        <v>0</v>
      </c>
      <c r="F10" s="128">
        <f t="shared" si="0"/>
        <v>0</v>
      </c>
      <c r="G10" s="128">
        <f t="shared" si="0"/>
        <v>0</v>
      </c>
      <c r="H10" s="128">
        <f t="shared" si="0"/>
        <v>0</v>
      </c>
      <c r="I10" s="128">
        <f t="shared" si="0"/>
        <v>0</v>
      </c>
      <c r="J10" s="194">
        <f t="shared" si="0"/>
        <v>0</v>
      </c>
    </row>
    <row r="11" spans="2:10" ht="13.5" thickBot="1">
      <c r="B11" s="204"/>
      <c r="C11" s="210"/>
      <c r="D11" s="208"/>
      <c r="E11" s="22"/>
      <c r="F11" s="20"/>
      <c r="G11" s="20"/>
      <c r="H11" s="23"/>
      <c r="I11" s="20"/>
      <c r="J11" s="24"/>
    </row>
    <row r="13" ht="12.75">
      <c r="B13" s="1" t="s">
        <v>83</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AE16"/>
  <sheetViews>
    <sheetView zoomScalePageLayoutView="0" workbookViewId="0" topLeftCell="A1">
      <selection activeCell="B7" sqref="B7"/>
    </sheetView>
  </sheetViews>
  <sheetFormatPr defaultColWidth="9.140625" defaultRowHeight="12.75"/>
  <cols>
    <col min="1" max="1" width="1.421875" style="1" customWidth="1"/>
    <col min="2" max="2" width="10.140625" style="1" bestFit="1" customWidth="1"/>
    <col min="3" max="3" width="15.57421875" style="1" customWidth="1"/>
    <col min="4" max="4" width="13.8515625" style="1" customWidth="1"/>
    <col min="5" max="5" width="48.42187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156</v>
      </c>
      <c r="F2" s="39" t="s">
        <v>58</v>
      </c>
      <c r="G2" s="40"/>
    </row>
    <row r="3" spans="2:7" ht="12.75">
      <c r="B3" s="2" t="s">
        <v>44</v>
      </c>
      <c r="E3" s="3" t="str">
        <f>'Price R'!E3</f>
        <v>2015-16</v>
      </c>
      <c r="F3" s="3" t="str">
        <f>'Price R'!F3</f>
        <v>Quarter 1</v>
      </c>
      <c r="G3" s="3" t="str">
        <f>'Price R'!G3</f>
        <v>01 April - 30 June 2015</v>
      </c>
    </row>
    <row r="4" ht="13.5" thickBot="1"/>
    <row r="5" spans="2:11" ht="38.25">
      <c r="B5" s="26" t="s">
        <v>45</v>
      </c>
      <c r="C5" s="25" t="s">
        <v>108</v>
      </c>
      <c r="D5" s="212" t="s">
        <v>109</v>
      </c>
      <c r="E5" s="10" t="s">
        <v>47</v>
      </c>
      <c r="F5" s="291" t="s">
        <v>51</v>
      </c>
      <c r="G5" s="292"/>
      <c r="H5" s="292"/>
      <c r="I5" s="293"/>
      <c r="J5" s="225" t="s">
        <v>50</v>
      </c>
      <c r="K5" s="262" t="s">
        <v>54</v>
      </c>
    </row>
    <row r="6" spans="2:31" s="4" customFormat="1" ht="38.25">
      <c r="B6" s="5"/>
      <c r="C6" s="93"/>
      <c r="D6" s="93"/>
      <c r="E6" s="6"/>
      <c r="F6" s="7" t="s">
        <v>48</v>
      </c>
      <c r="G6" s="9" t="s">
        <v>49</v>
      </c>
      <c r="H6" s="9" t="s">
        <v>90</v>
      </c>
      <c r="I6" s="195" t="s">
        <v>1</v>
      </c>
      <c r="J6" s="228" t="s">
        <v>52</v>
      </c>
      <c r="K6" s="31" t="s">
        <v>55</v>
      </c>
      <c r="N6" s="1"/>
      <c r="O6" s="1"/>
      <c r="P6" s="1"/>
      <c r="Q6" s="1"/>
      <c r="R6" s="1"/>
      <c r="S6" s="1"/>
      <c r="T6" s="1"/>
      <c r="U6" s="1"/>
      <c r="V6" s="1"/>
      <c r="W6" s="1"/>
      <c r="X6" s="1"/>
      <c r="Y6" s="1"/>
      <c r="Z6" s="1"/>
      <c r="AA6" s="1"/>
      <c r="AB6" s="1"/>
      <c r="AC6" s="1"/>
      <c r="AD6" s="1"/>
      <c r="AE6" s="1"/>
    </row>
    <row r="7" spans="2:11" ht="30.75" customHeight="1">
      <c r="B7" s="269">
        <v>42086</v>
      </c>
      <c r="C7" s="205" t="s">
        <v>186</v>
      </c>
      <c r="D7" s="205" t="s">
        <v>114</v>
      </c>
      <c r="E7" s="270" t="s">
        <v>142</v>
      </c>
      <c r="F7" s="113"/>
      <c r="G7" s="277"/>
      <c r="H7" s="113"/>
      <c r="I7" s="113"/>
      <c r="J7" s="113">
        <v>20</v>
      </c>
      <c r="K7" s="112">
        <f aca="true" t="shared" si="0" ref="K7:K12">SUM(F7:J7)</f>
        <v>20</v>
      </c>
    </row>
    <row r="8" spans="2:11" ht="30.75" customHeight="1">
      <c r="B8" s="269">
        <v>42086</v>
      </c>
      <c r="C8" s="205" t="s">
        <v>159</v>
      </c>
      <c r="D8" s="205" t="s">
        <v>110</v>
      </c>
      <c r="E8" s="270" t="s">
        <v>142</v>
      </c>
      <c r="F8" s="113"/>
      <c r="G8" s="113">
        <v>141.1</v>
      </c>
      <c r="H8" s="113"/>
      <c r="I8" s="113"/>
      <c r="J8" s="113"/>
      <c r="K8" s="112">
        <f t="shared" si="0"/>
        <v>141.1</v>
      </c>
    </row>
    <row r="9" spans="2:11" ht="30.75" customHeight="1">
      <c r="B9" s="269">
        <v>42086</v>
      </c>
      <c r="C9" s="205" t="s">
        <v>113</v>
      </c>
      <c r="D9" s="205" t="s">
        <v>112</v>
      </c>
      <c r="E9" s="270" t="s">
        <v>142</v>
      </c>
      <c r="F9" s="113"/>
      <c r="G9" s="277"/>
      <c r="H9" s="113"/>
      <c r="I9" s="113">
        <v>108.05</v>
      </c>
      <c r="J9" s="113"/>
      <c r="K9" s="112">
        <f t="shared" si="0"/>
        <v>108.05</v>
      </c>
    </row>
    <row r="10" spans="2:11" ht="37.5" customHeight="1">
      <c r="B10" s="269">
        <v>42087</v>
      </c>
      <c r="C10" s="205" t="s">
        <v>158</v>
      </c>
      <c r="D10" s="205" t="s">
        <v>110</v>
      </c>
      <c r="E10" s="270" t="s">
        <v>142</v>
      </c>
      <c r="F10" s="113"/>
      <c r="G10" s="113"/>
      <c r="H10" s="113">
        <v>23.4</v>
      </c>
      <c r="I10" s="113"/>
      <c r="J10" s="113"/>
      <c r="K10" s="112">
        <f t="shared" si="0"/>
        <v>23.4</v>
      </c>
    </row>
    <row r="11" spans="2:11" ht="30.75" customHeight="1">
      <c r="B11" s="269">
        <v>42088</v>
      </c>
      <c r="C11" s="205" t="s">
        <v>186</v>
      </c>
      <c r="D11" s="205" t="s">
        <v>114</v>
      </c>
      <c r="E11" s="270" t="s">
        <v>142</v>
      </c>
      <c r="F11" s="113"/>
      <c r="G11" s="278"/>
      <c r="H11" s="113"/>
      <c r="I11" s="113"/>
      <c r="J11" s="113">
        <v>20</v>
      </c>
      <c r="K11" s="112">
        <f t="shared" si="0"/>
        <v>20</v>
      </c>
    </row>
    <row r="12" spans="2:11" ht="30.75" customHeight="1">
      <c r="B12" s="269">
        <v>42121</v>
      </c>
      <c r="C12" s="205" t="s">
        <v>113</v>
      </c>
      <c r="D12" s="205" t="s">
        <v>112</v>
      </c>
      <c r="E12" s="270" t="s">
        <v>142</v>
      </c>
      <c r="F12" s="113"/>
      <c r="G12" s="278"/>
      <c r="H12" s="113"/>
      <c r="I12" s="113">
        <v>108.05</v>
      </c>
      <c r="J12" s="113"/>
      <c r="K12" s="112">
        <f t="shared" si="0"/>
        <v>108.05</v>
      </c>
    </row>
    <row r="13" spans="2:11" ht="12.75">
      <c r="B13" s="315"/>
      <c r="C13" s="330"/>
      <c r="D13" s="330"/>
      <c r="E13" s="331"/>
      <c r="F13" s="123">
        <f aca="true" t="shared" si="1" ref="F13:K13">SUM(F7:F12)</f>
        <v>0</v>
      </c>
      <c r="G13" s="123">
        <f t="shared" si="1"/>
        <v>141.1</v>
      </c>
      <c r="H13" s="123">
        <f t="shared" si="1"/>
        <v>23.4</v>
      </c>
      <c r="I13" s="123">
        <f t="shared" si="1"/>
        <v>216.1</v>
      </c>
      <c r="J13" s="123">
        <f t="shared" si="1"/>
        <v>40</v>
      </c>
      <c r="K13" s="271">
        <f t="shared" si="1"/>
        <v>420.59999999999997</v>
      </c>
    </row>
    <row r="14" spans="2:11" ht="13.5" thickBot="1">
      <c r="B14" s="332"/>
      <c r="C14" s="333"/>
      <c r="D14" s="333"/>
      <c r="E14" s="334"/>
      <c r="F14" s="22"/>
      <c r="G14" s="20"/>
      <c r="H14" s="20"/>
      <c r="I14" s="23"/>
      <c r="J14" s="20"/>
      <c r="K14" s="24"/>
    </row>
    <row r="15" ht="12.75">
      <c r="B15" s="15"/>
    </row>
    <row r="16" ht="12.75">
      <c r="B16" s="1" t="s">
        <v>83</v>
      </c>
    </row>
  </sheetData>
  <sheetProtection/>
  <mergeCells count="2">
    <mergeCell ref="F5:I5"/>
    <mergeCell ref="B13:E14"/>
  </mergeCells>
  <conditionalFormatting sqref="K7">
    <cfRule type="expression" priority="17" dxfId="0">
      <formula>MOD(ROW(),2)=1</formula>
    </cfRule>
  </conditionalFormatting>
  <conditionalFormatting sqref="E7">
    <cfRule type="expression" priority="14" dxfId="0">
      <formula>MOD(ROW(),2)=1</formula>
    </cfRule>
  </conditionalFormatting>
  <conditionalFormatting sqref="B7:D7 F7:J7">
    <cfRule type="expression" priority="16" dxfId="0">
      <formula>MOD(ROW(),2)=1</formula>
    </cfRule>
  </conditionalFormatting>
  <conditionalFormatting sqref="K8">
    <cfRule type="expression" priority="11" dxfId="0">
      <formula>MOD(ROW(),2)=1</formula>
    </cfRule>
  </conditionalFormatting>
  <conditionalFormatting sqref="E8">
    <cfRule type="expression" priority="9" dxfId="0">
      <formula>MOD(ROW(),2)=1</formula>
    </cfRule>
  </conditionalFormatting>
  <conditionalFormatting sqref="F8 B8:D8 H8:J8">
    <cfRule type="expression" priority="10" dxfId="0">
      <formula>MOD(ROW(),2)=1</formula>
    </cfRule>
  </conditionalFormatting>
  <conditionalFormatting sqref="B9:D12 F9:J9 F11:J12 F10 H10:J10">
    <cfRule type="expression" priority="4" dxfId="0">
      <formula>MOD(ROW(),2)=1</formula>
    </cfRule>
  </conditionalFormatting>
  <conditionalFormatting sqref="K9:K12">
    <cfRule type="expression" priority="5" dxfId="0">
      <formula>MOD(ROW(),2)=1</formula>
    </cfRule>
  </conditionalFormatting>
  <conditionalFormatting sqref="E9:E12">
    <cfRule type="expression" priority="3" dxfId="0">
      <formula>MOD(ROW(),2)=1</formula>
    </cfRule>
  </conditionalFormatting>
  <conditionalFormatting sqref="G8">
    <cfRule type="expression" priority="2" dxfId="0">
      <formula>MOD(ROW(),2)=1</formula>
    </cfRule>
  </conditionalFormatting>
  <conditionalFormatting sqref="G10">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3"/>
  <legacyDrawing r:id="rId2"/>
</worksheet>
</file>

<file path=xl/worksheets/sheet2.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K17" sqref="K17"/>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104</v>
      </c>
    </row>
    <row r="3" ht="12.75">
      <c r="B3" s="2"/>
    </row>
    <row r="4" spans="2:3" ht="12.75">
      <c r="B4" s="2" t="str">
        <f>'Price R'!E3</f>
        <v>2015-16</v>
      </c>
      <c r="C4" s="2" t="str">
        <f>'Price R'!F3</f>
        <v>Quarter 1</v>
      </c>
    </row>
    <row r="5" spans="2:3" ht="12.75">
      <c r="B5" s="2" t="str">
        <f>'Price R'!G3</f>
        <v>01 April - 30 June 2015</v>
      </c>
      <c r="C5" s="2"/>
    </row>
    <row r="7" ht="12.75">
      <c r="B7" s="2" t="s">
        <v>82</v>
      </c>
    </row>
    <row r="9" spans="1:6" ht="12.75">
      <c r="A9" s="199"/>
      <c r="B9" s="263" t="s">
        <v>97</v>
      </c>
      <c r="C9" s="199" t="s">
        <v>93</v>
      </c>
      <c r="D9" s="199"/>
      <c r="E9" s="199"/>
      <c r="F9" s="199"/>
    </row>
    <row r="10" spans="1:6" ht="12.75">
      <c r="A10" s="199"/>
      <c r="B10" s="263" t="s">
        <v>105</v>
      </c>
      <c r="C10" s="264" t="s">
        <v>103</v>
      </c>
      <c r="D10" s="265"/>
      <c r="E10" s="199"/>
      <c r="F10" s="199"/>
    </row>
    <row r="11" spans="1:6" ht="12.75">
      <c r="A11" s="199"/>
      <c r="B11" s="263" t="s">
        <v>98</v>
      </c>
      <c r="C11" s="264" t="s">
        <v>103</v>
      </c>
      <c r="D11" s="265"/>
      <c r="E11" s="199"/>
      <c r="F11" s="199"/>
    </row>
    <row r="12" spans="1:6" ht="12.75">
      <c r="A12" s="199"/>
      <c r="B12" s="263" t="s">
        <v>140</v>
      </c>
      <c r="C12" s="264" t="s">
        <v>103</v>
      </c>
      <c r="D12" s="265"/>
      <c r="E12" s="199"/>
      <c r="F12" s="199"/>
    </row>
    <row r="13" spans="1:6" ht="12.75">
      <c r="A13" s="199"/>
      <c r="B13" s="263" t="s">
        <v>99</v>
      </c>
      <c r="C13" s="199" t="s">
        <v>163</v>
      </c>
      <c r="D13" s="199"/>
      <c r="E13" s="199"/>
      <c r="F13" s="199"/>
    </row>
    <row r="14" spans="1:6" ht="12.75">
      <c r="A14" s="266"/>
      <c r="B14" s="267" t="s">
        <v>100</v>
      </c>
      <c r="C14" s="266" t="s">
        <v>85</v>
      </c>
      <c r="D14" s="266"/>
      <c r="E14" s="199"/>
      <c r="F14" s="199"/>
    </row>
    <row r="15" spans="1:6" ht="12.75">
      <c r="A15" s="266"/>
      <c r="B15" s="267" t="s">
        <v>102</v>
      </c>
      <c r="C15" s="266" t="s">
        <v>85</v>
      </c>
      <c r="D15" s="266"/>
      <c r="E15" s="199"/>
      <c r="F15" s="199"/>
    </row>
    <row r="16" spans="1:6" ht="12.75">
      <c r="A16" s="266"/>
      <c r="B16" s="267" t="s">
        <v>107</v>
      </c>
      <c r="C16" s="266" t="s">
        <v>85</v>
      </c>
      <c r="D16" s="266"/>
      <c r="E16" s="199"/>
      <c r="F16" s="199"/>
    </row>
    <row r="17" spans="1:6" ht="12.75">
      <c r="A17" s="266"/>
      <c r="B17" s="267" t="s">
        <v>101</v>
      </c>
      <c r="C17" s="266" t="s">
        <v>85</v>
      </c>
      <c r="D17" s="266"/>
      <c r="E17" s="199"/>
      <c r="F17" s="199"/>
    </row>
    <row r="18" spans="1:6" ht="12.75">
      <c r="A18" s="266"/>
      <c r="B18" s="267" t="s">
        <v>160</v>
      </c>
      <c r="C18" s="266" t="s">
        <v>85</v>
      </c>
      <c r="D18" s="266"/>
      <c r="E18" s="199"/>
      <c r="F18" s="199"/>
    </row>
    <row r="19" spans="1:6" ht="12.75">
      <c r="A19" s="266"/>
      <c r="B19" s="267" t="s">
        <v>161</v>
      </c>
      <c r="C19" s="266" t="s">
        <v>85</v>
      </c>
      <c r="D19" s="266"/>
      <c r="E19" s="199"/>
      <c r="F19" s="199"/>
    </row>
    <row r="20" spans="1:6" ht="12.75">
      <c r="A20" s="266"/>
      <c r="B20" s="267" t="s">
        <v>162</v>
      </c>
      <c r="C20" s="266" t="s">
        <v>85</v>
      </c>
      <c r="D20" s="266"/>
      <c r="E20" s="199"/>
      <c r="F20" s="199"/>
    </row>
    <row r="21" spans="1:6" ht="12.75">
      <c r="A21" s="266"/>
      <c r="B21" s="267" t="s">
        <v>86</v>
      </c>
      <c r="C21" s="266" t="s">
        <v>87</v>
      </c>
      <c r="D21" s="266"/>
      <c r="E21" s="199"/>
      <c r="F21" s="199"/>
    </row>
    <row r="22" spans="1:6" ht="12.75">
      <c r="A22" s="266"/>
      <c r="B22" s="266"/>
      <c r="C22" s="266"/>
      <c r="D22" s="266"/>
      <c r="E22" s="199"/>
      <c r="F22" s="199"/>
    </row>
    <row r="23" spans="1:6" ht="12.75">
      <c r="A23" s="199"/>
      <c r="B23" s="199"/>
      <c r="C23" s="199"/>
      <c r="D23" s="199"/>
      <c r="E23" s="199"/>
      <c r="F23" s="199"/>
    </row>
    <row r="24" ht="12.75">
      <c r="B24" s="2" t="s">
        <v>115</v>
      </c>
    </row>
    <row r="26" spans="2:3" ht="12.75">
      <c r="B26" s="1" t="s">
        <v>116</v>
      </c>
      <c r="C26" s="233" t="s">
        <v>145</v>
      </c>
    </row>
    <row r="27" spans="2:3" ht="12.75">
      <c r="B27" s="1" t="s">
        <v>117</v>
      </c>
      <c r="C27" s="1" t="s">
        <v>118</v>
      </c>
    </row>
    <row r="28" spans="2:3" ht="12.75">
      <c r="B28" s="1" t="s">
        <v>119</v>
      </c>
      <c r="C28" s="233" t="s">
        <v>147</v>
      </c>
    </row>
    <row r="29" spans="2:3" ht="12.75">
      <c r="B29" s="1" t="s">
        <v>120</v>
      </c>
      <c r="C29" s="1" t="s">
        <v>121</v>
      </c>
    </row>
    <row r="30" spans="2:3" ht="12.75">
      <c r="B30" s="233" t="s">
        <v>122</v>
      </c>
      <c r="C30" s="1" t="s">
        <v>123</v>
      </c>
    </row>
    <row r="31" spans="2:3" ht="12.75">
      <c r="B31" s="233" t="s">
        <v>124</v>
      </c>
      <c r="C31" s="1" t="s">
        <v>125</v>
      </c>
    </row>
    <row r="32" spans="2:3" ht="12.75">
      <c r="B32" s="1" t="s">
        <v>126</v>
      </c>
      <c r="C32" s="1" t="s">
        <v>127</v>
      </c>
    </row>
    <row r="33" spans="2:3" ht="12.75">
      <c r="B33" s="1" t="s">
        <v>128</v>
      </c>
      <c r="C33" s="1" t="s">
        <v>146</v>
      </c>
    </row>
    <row r="34" spans="2:3" ht="12.75">
      <c r="B34" s="1" t="s">
        <v>129</v>
      </c>
      <c r="C34" s="1" t="s">
        <v>130</v>
      </c>
    </row>
    <row r="35" spans="2:3" ht="12.75">
      <c r="B35" s="1" t="s">
        <v>131</v>
      </c>
      <c r="C35" s="1" t="s">
        <v>132</v>
      </c>
    </row>
    <row r="36" spans="2:3" ht="12.75">
      <c r="B36" s="1" t="s">
        <v>133</v>
      </c>
      <c r="C36" s="1" t="s">
        <v>134</v>
      </c>
    </row>
    <row r="37" spans="2:3" ht="12.75">
      <c r="B37" s="1" t="s">
        <v>135</v>
      </c>
      <c r="C37" s="1" t="s">
        <v>136</v>
      </c>
    </row>
    <row r="38" spans="2:3" ht="12.75">
      <c r="B38" s="1" t="s">
        <v>137</v>
      </c>
      <c r="C38" s="1" t="s">
        <v>138</v>
      </c>
    </row>
  </sheetData>
  <sheetProtection/>
  <hyperlinks>
    <hyperlink ref="B11" location="'Prosser I'!A1" display="Prosser, Ian"/>
    <hyperlink ref="B13" location="'Walker A'!A1" display="Walker, Anna"/>
    <hyperlink ref="B15" location="'Fairbairn M'!A1" display="Fairbairn, Mark"/>
    <hyperlink ref="B21" location="'Hospitality received'!A1" display="Hospitality Received"/>
    <hyperlink ref="B16" location="'Neate M'!A1" display="Neate, Melvyn"/>
    <hyperlink ref="B14" location="'Barlow T'!A1" display="Barlow, Tracey"/>
    <hyperlink ref="B9" location="'Price R'!A1" display="Price, Richard"/>
    <hyperlink ref="B19" location="'Holland, B'!A1" display="Holland, Bob"/>
    <hyperlink ref="B17" location="'O''Toole R'!A1" display="O'Toole, Ray"/>
    <hyperlink ref="B18" location="'McCracken J'!A1" display="McCracken, Justin"/>
    <hyperlink ref="B10" location="'Price A'!A1" display="Price, Alan"/>
    <hyperlink ref="B12" location="'Whittington J'!A1" display="Whittington, Joanna"/>
    <hyperlink ref="B20" location="'Luger, M'!A1" display="Luger, Michael"/>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AE29"/>
  <sheetViews>
    <sheetView zoomScalePageLayoutView="0" workbookViewId="0" topLeftCell="A19">
      <selection activeCell="E34" sqref="E34"/>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157</v>
      </c>
      <c r="F2" s="39" t="s">
        <v>58</v>
      </c>
      <c r="G2" s="40"/>
    </row>
    <row r="3" spans="2:7" ht="12.75">
      <c r="B3" s="2" t="s">
        <v>44</v>
      </c>
      <c r="E3" s="3" t="str">
        <f>'Price R'!E3</f>
        <v>2015-16</v>
      </c>
      <c r="F3" s="3" t="str">
        <f>'Price R'!F3</f>
        <v>Quarter 1</v>
      </c>
      <c r="G3" s="3" t="str">
        <f>'Price R'!G3</f>
        <v>01 April - 30 June 2015</v>
      </c>
    </row>
    <row r="4" ht="13.5" thickBot="1"/>
    <row r="5" spans="2:11" ht="38.25">
      <c r="B5" s="26" t="s">
        <v>45</v>
      </c>
      <c r="C5" s="25" t="s">
        <v>108</v>
      </c>
      <c r="D5" s="212" t="s">
        <v>109</v>
      </c>
      <c r="E5" s="10" t="s">
        <v>47</v>
      </c>
      <c r="F5" s="291" t="s">
        <v>51</v>
      </c>
      <c r="G5" s="292"/>
      <c r="H5" s="292"/>
      <c r="I5" s="293"/>
      <c r="J5" s="225" t="s">
        <v>50</v>
      </c>
      <c r="K5" s="262" t="s">
        <v>54</v>
      </c>
    </row>
    <row r="6" spans="2:31" s="4" customFormat="1" ht="38.25">
      <c r="B6" s="5"/>
      <c r="C6" s="93"/>
      <c r="D6" s="93"/>
      <c r="E6" s="6"/>
      <c r="F6" s="7" t="s">
        <v>48</v>
      </c>
      <c r="G6" s="9" t="s">
        <v>49</v>
      </c>
      <c r="H6" s="9" t="s">
        <v>90</v>
      </c>
      <c r="I6" s="195" t="s">
        <v>1</v>
      </c>
      <c r="J6" s="228" t="s">
        <v>52</v>
      </c>
      <c r="K6" s="31" t="s">
        <v>55</v>
      </c>
      <c r="N6" s="1"/>
      <c r="O6" s="1"/>
      <c r="P6" s="1"/>
      <c r="Q6" s="1"/>
      <c r="R6" s="1"/>
      <c r="S6" s="1"/>
      <c r="T6" s="1"/>
      <c r="U6" s="1"/>
      <c r="V6" s="1"/>
      <c r="W6" s="1"/>
      <c r="X6" s="1"/>
      <c r="Y6" s="1"/>
      <c r="Z6" s="1"/>
      <c r="AA6" s="1"/>
      <c r="AB6" s="1"/>
      <c r="AC6" s="1"/>
      <c r="AD6" s="1"/>
      <c r="AE6" s="1"/>
    </row>
    <row r="7" spans="2:11" ht="35.25" customHeight="1">
      <c r="B7" s="269">
        <v>42058</v>
      </c>
      <c r="C7" s="205" t="s">
        <v>188</v>
      </c>
      <c r="D7" s="205" t="s">
        <v>111</v>
      </c>
      <c r="E7" s="279" t="s">
        <v>142</v>
      </c>
      <c r="F7" s="113"/>
      <c r="G7" s="113">
        <v>2.3</v>
      </c>
      <c r="H7" s="113"/>
      <c r="I7" s="113"/>
      <c r="J7" s="113"/>
      <c r="K7" s="112">
        <f>SUM(F7:J7)</f>
        <v>2.3</v>
      </c>
    </row>
    <row r="8" spans="2:11" ht="45.75" customHeight="1">
      <c r="B8" s="269">
        <v>42058</v>
      </c>
      <c r="C8" s="205" t="s">
        <v>189</v>
      </c>
      <c r="D8" s="205" t="s">
        <v>111</v>
      </c>
      <c r="E8" s="274" t="s">
        <v>142</v>
      </c>
      <c r="F8" s="113"/>
      <c r="G8" s="113">
        <v>2.3</v>
      </c>
      <c r="H8" s="113"/>
      <c r="I8" s="113"/>
      <c r="J8" s="113"/>
      <c r="K8" s="112">
        <f aca="true" t="shared" si="0" ref="K8:K25">SUM(F8:J8)</f>
        <v>2.3</v>
      </c>
    </row>
    <row r="9" spans="2:11" ht="35.25" customHeight="1">
      <c r="B9" s="269">
        <v>42059</v>
      </c>
      <c r="C9" s="205" t="s">
        <v>190</v>
      </c>
      <c r="D9" s="205" t="s">
        <v>111</v>
      </c>
      <c r="E9" s="279" t="s">
        <v>142</v>
      </c>
      <c r="F9" s="113"/>
      <c r="G9" s="113">
        <v>2.9</v>
      </c>
      <c r="H9" s="113"/>
      <c r="I9" s="113"/>
      <c r="J9" s="113"/>
      <c r="K9" s="112">
        <f t="shared" si="0"/>
        <v>2.9</v>
      </c>
    </row>
    <row r="10" spans="2:11" ht="35.25" customHeight="1">
      <c r="B10" s="269">
        <v>42059</v>
      </c>
      <c r="C10" s="205" t="s">
        <v>191</v>
      </c>
      <c r="D10" s="205" t="s">
        <v>111</v>
      </c>
      <c r="E10" s="274" t="s">
        <v>142</v>
      </c>
      <c r="F10" s="113"/>
      <c r="G10" s="113">
        <v>2.3</v>
      </c>
      <c r="H10" s="113"/>
      <c r="I10" s="113"/>
      <c r="J10" s="113"/>
      <c r="K10" s="112">
        <f t="shared" si="0"/>
        <v>2.3</v>
      </c>
    </row>
    <row r="11" spans="2:11" ht="35.25" customHeight="1">
      <c r="B11" s="269">
        <v>42075</v>
      </c>
      <c r="C11" s="205" t="s">
        <v>192</v>
      </c>
      <c r="D11" s="205" t="s">
        <v>111</v>
      </c>
      <c r="E11" s="279" t="s">
        <v>142</v>
      </c>
      <c r="F11" s="113"/>
      <c r="G11" s="113">
        <v>2.3</v>
      </c>
      <c r="H11" s="113"/>
      <c r="I11" s="113"/>
      <c r="J11" s="113"/>
      <c r="K11" s="112">
        <f t="shared" si="0"/>
        <v>2.3</v>
      </c>
    </row>
    <row r="12" spans="2:11" ht="35.25" customHeight="1">
      <c r="B12" s="269">
        <v>42075</v>
      </c>
      <c r="C12" s="205" t="s">
        <v>193</v>
      </c>
      <c r="D12" s="205" t="s">
        <v>111</v>
      </c>
      <c r="E12" s="274" t="s">
        <v>142</v>
      </c>
      <c r="F12" s="113"/>
      <c r="G12" s="113">
        <v>1.8</v>
      </c>
      <c r="H12" s="113"/>
      <c r="I12" s="113"/>
      <c r="J12" s="113"/>
      <c r="K12" s="112">
        <f t="shared" si="0"/>
        <v>1.8</v>
      </c>
    </row>
    <row r="13" spans="2:11" ht="35.25" customHeight="1">
      <c r="B13" s="269">
        <v>42086</v>
      </c>
      <c r="C13" s="205" t="s">
        <v>195</v>
      </c>
      <c r="D13" s="205" t="s">
        <v>110</v>
      </c>
      <c r="E13" s="279" t="s">
        <v>142</v>
      </c>
      <c r="F13" s="113"/>
      <c r="G13" s="113">
        <v>197</v>
      </c>
      <c r="H13" s="113"/>
      <c r="I13" s="113"/>
      <c r="J13" s="113"/>
      <c r="K13" s="112">
        <f t="shared" si="0"/>
        <v>197</v>
      </c>
    </row>
    <row r="14" spans="2:11" ht="35.25" customHeight="1">
      <c r="B14" s="269">
        <v>42107</v>
      </c>
      <c r="C14" s="205" t="s">
        <v>196</v>
      </c>
      <c r="D14" s="205" t="s">
        <v>114</v>
      </c>
      <c r="E14" s="274" t="s">
        <v>194</v>
      </c>
      <c r="F14" s="113"/>
      <c r="G14" s="113"/>
      <c r="H14" s="113"/>
      <c r="I14" s="113"/>
      <c r="J14" s="113">
        <v>6.5</v>
      </c>
      <c r="K14" s="112">
        <f>SUM(F14:J14)</f>
        <v>6.5</v>
      </c>
    </row>
    <row r="15" spans="2:11" ht="35.25" customHeight="1">
      <c r="B15" s="269">
        <v>42107</v>
      </c>
      <c r="C15" s="205" t="s">
        <v>195</v>
      </c>
      <c r="D15" s="205" t="s">
        <v>110</v>
      </c>
      <c r="E15" s="279" t="s">
        <v>194</v>
      </c>
      <c r="F15" s="113"/>
      <c r="G15" s="113">
        <v>99</v>
      </c>
      <c r="H15" s="113"/>
      <c r="I15" s="113"/>
      <c r="J15" s="113"/>
      <c r="K15" s="112">
        <f t="shared" si="0"/>
        <v>99</v>
      </c>
    </row>
    <row r="16" spans="2:11" ht="35.25" customHeight="1">
      <c r="B16" s="269">
        <v>42107</v>
      </c>
      <c r="C16" s="205" t="s">
        <v>188</v>
      </c>
      <c r="D16" s="205" t="s">
        <v>110</v>
      </c>
      <c r="E16" s="274" t="s">
        <v>194</v>
      </c>
      <c r="F16" s="113"/>
      <c r="G16" s="113">
        <v>4.6</v>
      </c>
      <c r="H16" s="113"/>
      <c r="I16" s="113"/>
      <c r="J16" s="113"/>
      <c r="K16" s="112">
        <f t="shared" si="0"/>
        <v>4.6</v>
      </c>
    </row>
    <row r="17" spans="2:11" ht="35.25" customHeight="1">
      <c r="B17" s="269">
        <v>42121</v>
      </c>
      <c r="C17" s="205" t="s">
        <v>195</v>
      </c>
      <c r="D17" s="205" t="s">
        <v>110</v>
      </c>
      <c r="E17" s="279" t="s">
        <v>142</v>
      </c>
      <c r="F17" s="113"/>
      <c r="G17" s="113">
        <v>197</v>
      </c>
      <c r="H17" s="113"/>
      <c r="I17" s="113"/>
      <c r="J17" s="113"/>
      <c r="K17" s="112">
        <f>SUM(F17:J17)</f>
        <v>197</v>
      </c>
    </row>
    <row r="18" spans="2:11" ht="35.25" customHeight="1">
      <c r="B18" s="269">
        <v>42121</v>
      </c>
      <c r="C18" s="205" t="s">
        <v>188</v>
      </c>
      <c r="D18" s="205" t="s">
        <v>110</v>
      </c>
      <c r="E18" s="274" t="s">
        <v>142</v>
      </c>
      <c r="F18" s="113"/>
      <c r="G18" s="113">
        <v>4.6</v>
      </c>
      <c r="H18" s="113"/>
      <c r="I18" s="113"/>
      <c r="J18" s="113"/>
      <c r="K18" s="112">
        <f>SUM(F18:J18)</f>
        <v>4.6</v>
      </c>
    </row>
    <row r="19" spans="2:11" ht="35.25" customHeight="1">
      <c r="B19" s="269">
        <v>42121</v>
      </c>
      <c r="C19" s="205" t="s">
        <v>113</v>
      </c>
      <c r="D19" s="205" t="s">
        <v>112</v>
      </c>
      <c r="E19" s="279" t="s">
        <v>142</v>
      </c>
      <c r="F19" s="113"/>
      <c r="G19" s="113"/>
      <c r="H19" s="113"/>
      <c r="I19" s="113">
        <v>108.05</v>
      </c>
      <c r="J19" s="113"/>
      <c r="K19" s="112">
        <f t="shared" si="0"/>
        <v>108.05</v>
      </c>
    </row>
    <row r="20" spans="2:11" ht="35.25" customHeight="1">
      <c r="B20" s="269">
        <v>42125</v>
      </c>
      <c r="C20" s="205" t="s">
        <v>114</v>
      </c>
      <c r="D20" s="205" t="s">
        <v>114</v>
      </c>
      <c r="E20" s="274" t="s">
        <v>187</v>
      </c>
      <c r="F20" s="113"/>
      <c r="G20" s="113"/>
      <c r="H20" s="113"/>
      <c r="I20" s="113"/>
      <c r="J20" s="113">
        <v>80</v>
      </c>
      <c r="K20" s="112">
        <f t="shared" si="0"/>
        <v>80</v>
      </c>
    </row>
    <row r="21" spans="2:11" ht="35.25" customHeight="1">
      <c r="B21" s="269">
        <v>42136</v>
      </c>
      <c r="C21" s="205" t="s">
        <v>195</v>
      </c>
      <c r="D21" s="205" t="s">
        <v>110</v>
      </c>
      <c r="E21" s="279" t="s">
        <v>197</v>
      </c>
      <c r="F21" s="113"/>
      <c r="G21" s="113">
        <v>70.5</v>
      </c>
      <c r="H21" s="113"/>
      <c r="I21" s="113"/>
      <c r="J21" s="113"/>
      <c r="K21" s="112">
        <f t="shared" si="0"/>
        <v>70.5</v>
      </c>
    </row>
    <row r="22" spans="2:11" ht="35.25" customHeight="1">
      <c r="B22" s="269">
        <v>42136</v>
      </c>
      <c r="C22" s="205" t="s">
        <v>198</v>
      </c>
      <c r="D22" s="205" t="s">
        <v>111</v>
      </c>
      <c r="E22" s="274" t="s">
        <v>197</v>
      </c>
      <c r="F22" s="113"/>
      <c r="G22" s="113"/>
      <c r="H22" s="113">
        <v>17</v>
      </c>
      <c r="I22" s="113"/>
      <c r="J22" s="113"/>
      <c r="K22" s="112">
        <f>SUM(F22:J22)</f>
        <v>17</v>
      </c>
    </row>
    <row r="23" spans="2:11" ht="35.25" customHeight="1">
      <c r="B23" s="269">
        <v>42136</v>
      </c>
      <c r="C23" s="205" t="s">
        <v>191</v>
      </c>
      <c r="D23" s="205" t="s">
        <v>111</v>
      </c>
      <c r="E23" s="279" t="s">
        <v>197</v>
      </c>
      <c r="F23" s="113"/>
      <c r="G23" s="113">
        <v>2.3</v>
      </c>
      <c r="H23" s="113"/>
      <c r="I23" s="113"/>
      <c r="J23" s="113"/>
      <c r="K23" s="112">
        <f t="shared" si="0"/>
        <v>2.3</v>
      </c>
    </row>
    <row r="24" spans="2:11" ht="35.25" customHeight="1">
      <c r="B24" s="269">
        <v>42142</v>
      </c>
      <c r="C24" s="205" t="s">
        <v>113</v>
      </c>
      <c r="D24" s="205" t="s">
        <v>112</v>
      </c>
      <c r="E24" s="274" t="s">
        <v>142</v>
      </c>
      <c r="F24" s="113"/>
      <c r="G24" s="113"/>
      <c r="H24" s="113"/>
      <c r="I24" s="113">
        <v>103.05</v>
      </c>
      <c r="J24" s="113"/>
      <c r="K24" s="112">
        <f t="shared" si="0"/>
        <v>103.05</v>
      </c>
    </row>
    <row r="25" spans="2:11" ht="35.25" customHeight="1">
      <c r="B25" s="269">
        <v>42142</v>
      </c>
      <c r="C25" s="205" t="s">
        <v>195</v>
      </c>
      <c r="D25" s="205" t="s">
        <v>110</v>
      </c>
      <c r="E25" s="279" t="s">
        <v>142</v>
      </c>
      <c r="F25" s="113"/>
      <c r="G25" s="113">
        <v>197</v>
      </c>
      <c r="H25" s="113"/>
      <c r="I25" s="113"/>
      <c r="J25" s="113"/>
      <c r="K25" s="112">
        <f t="shared" si="0"/>
        <v>197</v>
      </c>
    </row>
    <row r="26" spans="2:11" ht="12.75">
      <c r="B26" s="315"/>
      <c r="C26" s="316"/>
      <c r="D26" s="316"/>
      <c r="E26" s="317"/>
      <c r="F26" s="123">
        <f aca="true" t="shared" si="1" ref="F26:K26">SUM(F7:F25)</f>
        <v>0</v>
      </c>
      <c r="G26" s="123">
        <f t="shared" si="1"/>
        <v>785.9</v>
      </c>
      <c r="H26" s="123">
        <f t="shared" si="1"/>
        <v>17</v>
      </c>
      <c r="I26" s="123">
        <f t="shared" si="1"/>
        <v>211.1</v>
      </c>
      <c r="J26" s="123">
        <f t="shared" si="1"/>
        <v>86.5</v>
      </c>
      <c r="K26" s="271">
        <f t="shared" si="1"/>
        <v>1100.5</v>
      </c>
    </row>
    <row r="27" spans="2:11" ht="13.5" thickBot="1">
      <c r="B27" s="318"/>
      <c r="C27" s="319"/>
      <c r="D27" s="319"/>
      <c r="E27" s="320"/>
      <c r="F27" s="22"/>
      <c r="G27" s="20"/>
      <c r="H27" s="20"/>
      <c r="I27" s="23"/>
      <c r="J27" s="20"/>
      <c r="K27" s="24"/>
    </row>
    <row r="28" ht="12.75">
      <c r="B28" s="15"/>
    </row>
    <row r="29" ht="12.75">
      <c r="B29" s="1" t="s">
        <v>83</v>
      </c>
    </row>
  </sheetData>
  <sheetProtection/>
  <mergeCells count="2">
    <mergeCell ref="F5:I5"/>
    <mergeCell ref="B26:E27"/>
  </mergeCells>
  <conditionalFormatting sqref="B7:K25">
    <cfRule type="expression" priority="6"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21.xml><?xml version="1.0" encoding="utf-8"?>
<worksheet xmlns="http://schemas.openxmlformats.org/spreadsheetml/2006/main" xmlns:r="http://schemas.openxmlformats.org/officeDocument/2006/relationships">
  <sheetPr>
    <pageSetUpPr fitToPage="1"/>
  </sheetPr>
  <dimension ref="B1:AE13"/>
  <sheetViews>
    <sheetView zoomScalePageLayoutView="0" workbookViewId="0" topLeftCell="A1">
      <selection activeCell="B10" sqref="B10:E11"/>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270</v>
      </c>
      <c r="F2" s="39" t="s">
        <v>58</v>
      </c>
      <c r="G2" s="40"/>
    </row>
    <row r="3" spans="2:7" ht="12.75">
      <c r="B3" s="2" t="s">
        <v>44</v>
      </c>
      <c r="E3" s="3" t="str">
        <f>'Price R'!E3</f>
        <v>2015-16</v>
      </c>
      <c r="F3" s="3" t="str">
        <f>'Price R'!F3</f>
        <v>Quarter 1</v>
      </c>
      <c r="G3" s="3" t="str">
        <f>'Price R'!G3</f>
        <v>01 April - 30 June 2015</v>
      </c>
    </row>
    <row r="4" ht="13.5" thickBot="1"/>
    <row r="5" spans="2:11" ht="38.25">
      <c r="B5" s="26" t="s">
        <v>45</v>
      </c>
      <c r="C5" s="25" t="s">
        <v>108</v>
      </c>
      <c r="D5" s="212" t="s">
        <v>109</v>
      </c>
      <c r="E5" s="10" t="s">
        <v>47</v>
      </c>
      <c r="F5" s="291" t="s">
        <v>51</v>
      </c>
      <c r="G5" s="292"/>
      <c r="H5" s="292"/>
      <c r="I5" s="293"/>
      <c r="J5" s="225" t="s">
        <v>50</v>
      </c>
      <c r="K5" s="262" t="s">
        <v>54</v>
      </c>
    </row>
    <row r="6" spans="2:31" s="4" customFormat="1" ht="38.25">
      <c r="B6" s="5"/>
      <c r="C6" s="93"/>
      <c r="D6" s="93"/>
      <c r="E6" s="6"/>
      <c r="F6" s="7" t="s">
        <v>48</v>
      </c>
      <c r="G6" s="9" t="s">
        <v>49</v>
      </c>
      <c r="H6" s="9" t="s">
        <v>90</v>
      </c>
      <c r="I6" s="195" t="s">
        <v>1</v>
      </c>
      <c r="J6" s="228" t="s">
        <v>52</v>
      </c>
      <c r="K6" s="31" t="s">
        <v>55</v>
      </c>
      <c r="N6" s="1"/>
      <c r="O6" s="1"/>
      <c r="P6" s="1"/>
      <c r="Q6" s="1"/>
      <c r="R6" s="1"/>
      <c r="S6" s="1"/>
      <c r="T6" s="1"/>
      <c r="U6" s="1"/>
      <c r="V6" s="1"/>
      <c r="W6" s="1"/>
      <c r="X6" s="1"/>
      <c r="Y6" s="1"/>
      <c r="Z6" s="1"/>
      <c r="AA6" s="1"/>
      <c r="AB6" s="1"/>
      <c r="AC6" s="1"/>
      <c r="AD6" s="1"/>
      <c r="AE6" s="1"/>
    </row>
    <row r="7" spans="2:11" ht="33" customHeight="1">
      <c r="B7" s="269">
        <v>42086</v>
      </c>
      <c r="C7" s="205" t="s">
        <v>113</v>
      </c>
      <c r="D7" s="205" t="s">
        <v>112</v>
      </c>
      <c r="E7" s="270" t="s">
        <v>142</v>
      </c>
      <c r="F7" s="113"/>
      <c r="G7" s="113"/>
      <c r="H7" s="113"/>
      <c r="I7" s="113">
        <v>108.05</v>
      </c>
      <c r="J7" s="113"/>
      <c r="K7" s="112">
        <f>SUM(F7:J7)</f>
        <v>108.05</v>
      </c>
    </row>
    <row r="8" spans="2:11" ht="33" customHeight="1">
      <c r="B8" s="269">
        <v>42121</v>
      </c>
      <c r="C8" s="205" t="s">
        <v>113</v>
      </c>
      <c r="D8" s="205" t="s">
        <v>112</v>
      </c>
      <c r="E8" s="270" t="s">
        <v>142</v>
      </c>
      <c r="F8" s="113"/>
      <c r="G8" s="113"/>
      <c r="H8" s="113"/>
      <c r="I8" s="113">
        <v>103.05</v>
      </c>
      <c r="J8" s="113"/>
      <c r="K8" s="112">
        <f>SUM(F8:J8)</f>
        <v>103.05</v>
      </c>
    </row>
    <row r="9" spans="2:11" ht="33" customHeight="1">
      <c r="B9" s="167">
        <v>42142</v>
      </c>
      <c r="C9" s="197" t="s">
        <v>113</v>
      </c>
      <c r="D9" s="205" t="s">
        <v>112</v>
      </c>
      <c r="E9" s="270" t="s">
        <v>142</v>
      </c>
      <c r="F9" s="113"/>
      <c r="G9" s="113"/>
      <c r="H9" s="113"/>
      <c r="I9" s="113">
        <v>103.05</v>
      </c>
      <c r="J9" s="113"/>
      <c r="K9" s="112">
        <f>SUM(F9:J9)</f>
        <v>103.05</v>
      </c>
    </row>
    <row r="10" spans="2:11" ht="12.75">
      <c r="B10" s="315"/>
      <c r="C10" s="330"/>
      <c r="D10" s="330"/>
      <c r="E10" s="331"/>
      <c r="F10" s="123">
        <f aca="true" t="shared" si="0" ref="F10:K10">SUM(F7:F9)</f>
        <v>0</v>
      </c>
      <c r="G10" s="123">
        <f t="shared" si="0"/>
        <v>0</v>
      </c>
      <c r="H10" s="123">
        <f t="shared" si="0"/>
        <v>0</v>
      </c>
      <c r="I10" s="123">
        <f t="shared" si="0"/>
        <v>314.15</v>
      </c>
      <c r="J10" s="123">
        <f t="shared" si="0"/>
        <v>0</v>
      </c>
      <c r="K10" s="271">
        <f t="shared" si="0"/>
        <v>314.15</v>
      </c>
    </row>
    <row r="11" spans="2:11" ht="13.5" thickBot="1">
      <c r="B11" s="332"/>
      <c r="C11" s="333"/>
      <c r="D11" s="333"/>
      <c r="E11" s="334"/>
      <c r="F11" s="22"/>
      <c r="G11" s="20"/>
      <c r="H11" s="20"/>
      <c r="I11" s="23"/>
      <c r="J11" s="20"/>
      <c r="K11" s="24"/>
    </row>
    <row r="12" ht="12.75">
      <c r="B12" s="15"/>
    </row>
    <row r="13" ht="12.75">
      <c r="B13" s="1" t="s">
        <v>83</v>
      </c>
    </row>
  </sheetData>
  <sheetProtection/>
  <mergeCells count="2">
    <mergeCell ref="F5:I5"/>
    <mergeCell ref="B10:E11"/>
  </mergeCells>
  <conditionalFormatting sqref="K7">
    <cfRule type="expression" priority="17" dxfId="0">
      <formula>MOD(ROW(),2)=1</formula>
    </cfRule>
  </conditionalFormatting>
  <conditionalFormatting sqref="K8">
    <cfRule type="expression" priority="14" dxfId="0">
      <formula>MOD(ROW(),2)=1</formula>
    </cfRule>
  </conditionalFormatting>
  <conditionalFormatting sqref="K9">
    <cfRule type="expression" priority="8" dxfId="0">
      <formula>MOD(ROW(),2)=1</formula>
    </cfRule>
  </conditionalFormatting>
  <conditionalFormatting sqref="B9:C9 F9:J9">
    <cfRule type="expression" priority="4" dxfId="0">
      <formula>MOD(ROW(),2)=1</formula>
    </cfRule>
  </conditionalFormatting>
  <conditionalFormatting sqref="E7:E8">
    <cfRule type="expression" priority="3" dxfId="0">
      <formula>MOD(ROW(),2)=1</formula>
    </cfRule>
  </conditionalFormatting>
  <conditionalFormatting sqref="E9">
    <cfRule type="expression" priority="2" dxfId="0">
      <formula>MOD(ROW(),2)=1</formula>
    </cfRule>
  </conditionalFormatting>
  <conditionalFormatting sqref="B7:D8 F7:J8">
    <cfRule type="expression" priority="5" dxfId="0">
      <formula>MOD(ROW(),2)=1</formula>
    </cfRule>
  </conditionalFormatting>
  <conditionalFormatting sqref="D9">
    <cfRule type="expression" priority="1" dxfId="0">
      <formula>MOD(ROW(),2)=1</formula>
    </cfRule>
  </conditionalFormatting>
  <dataValidations count="2">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37" r:id="rId1"/>
</worksheet>
</file>

<file path=xl/worksheets/sheet22.xml><?xml version="1.0" encoding="utf-8"?>
<worksheet xmlns="http://schemas.openxmlformats.org/spreadsheetml/2006/main" xmlns:r="http://schemas.openxmlformats.org/officeDocument/2006/relationships">
  <sheetPr>
    <pageSetUpPr fitToPage="1"/>
  </sheetPr>
  <dimension ref="B1:D13"/>
  <sheetViews>
    <sheetView zoomScalePageLayoutView="0" workbookViewId="0" topLeftCell="A1">
      <selection activeCell="G6" sqref="G6"/>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
        <v>42</v>
      </c>
    </row>
    <row r="2" spans="2:4" ht="12.75">
      <c r="B2" s="3"/>
      <c r="D2" s="38" t="s">
        <v>82</v>
      </c>
    </row>
    <row r="3" spans="2:4" ht="12.75">
      <c r="B3" s="2" t="s">
        <v>84</v>
      </c>
      <c r="C3" s="235" t="str">
        <f>'Price R'!E3</f>
        <v>2015-16</v>
      </c>
      <c r="D3" s="234" t="str">
        <f>CONCATENATE('Price R'!F3,"       ",'Price R'!G3)</f>
        <v>Quarter 1       01 April - 30 June 2015</v>
      </c>
    </row>
    <row r="4" ht="13.5" thickBot="1"/>
    <row r="5" spans="2:4" ht="24.75" customHeight="1">
      <c r="B5" s="282" t="s">
        <v>81</v>
      </c>
      <c r="C5" s="281" t="s">
        <v>143</v>
      </c>
      <c r="D5" s="280" t="s">
        <v>80</v>
      </c>
    </row>
    <row r="6" spans="2:4" ht="38.25" customHeight="1">
      <c r="B6" s="284">
        <v>42102</v>
      </c>
      <c r="C6" s="285" t="s">
        <v>131</v>
      </c>
      <c r="D6" s="283" t="s">
        <v>276</v>
      </c>
    </row>
    <row r="7" spans="2:4" ht="38.25" customHeight="1">
      <c r="B7" s="284">
        <v>42123</v>
      </c>
      <c r="C7" s="285" t="s">
        <v>277</v>
      </c>
      <c r="D7" s="283" t="s">
        <v>278</v>
      </c>
    </row>
    <row r="8" spans="2:4" ht="38.25" customHeight="1">
      <c r="B8" s="284">
        <v>42135</v>
      </c>
      <c r="C8" s="285" t="s">
        <v>279</v>
      </c>
      <c r="D8" s="283" t="s">
        <v>280</v>
      </c>
    </row>
    <row r="9" spans="2:4" ht="38.25" customHeight="1">
      <c r="B9" s="284">
        <v>42135</v>
      </c>
      <c r="C9" s="285" t="s">
        <v>281</v>
      </c>
      <c r="D9" s="283" t="s">
        <v>282</v>
      </c>
    </row>
    <row r="10" spans="2:4" ht="38.25" customHeight="1">
      <c r="B10" s="284">
        <v>42146</v>
      </c>
      <c r="C10" s="285" t="s">
        <v>283</v>
      </c>
      <c r="D10" s="283" t="s">
        <v>284</v>
      </c>
    </row>
    <row r="11" spans="2:4" ht="38.25" customHeight="1">
      <c r="B11" s="284">
        <v>42158</v>
      </c>
      <c r="C11" s="285" t="s">
        <v>285</v>
      </c>
      <c r="D11" s="283" t="s">
        <v>286</v>
      </c>
    </row>
    <row r="12" spans="2:4" ht="38.25" customHeight="1">
      <c r="B12" s="284">
        <v>42179</v>
      </c>
      <c r="C12" s="285" t="s">
        <v>287</v>
      </c>
      <c r="D12" s="283" t="s">
        <v>288</v>
      </c>
    </row>
    <row r="13" spans="2:4" ht="38.25" customHeight="1">
      <c r="B13" s="284">
        <v>42180</v>
      </c>
      <c r="C13" s="285" t="s">
        <v>289</v>
      </c>
      <c r="D13" s="283" t="s">
        <v>290</v>
      </c>
    </row>
  </sheetData>
  <sheetProtection/>
  <printOptions/>
  <pageMargins left="0.75" right="0.75" top="1" bottom="1" header="0.5" footer="0.5"/>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A1" sqref="A1"/>
    </sheetView>
  </sheetViews>
  <sheetFormatPr defaultColWidth="9.140625" defaultRowHeight="12.75"/>
  <cols>
    <col min="1" max="1" width="1.1484375" style="1" customWidth="1"/>
    <col min="2" max="2" width="13.28125" style="90" customWidth="1"/>
    <col min="3" max="3" width="18.140625" style="92" customWidth="1"/>
    <col min="4" max="4" width="15.57421875" style="92" customWidth="1"/>
    <col min="5" max="5" width="59.7109375" style="1" customWidth="1"/>
    <col min="6" max="8" width="11.57421875" style="1" customWidth="1"/>
    <col min="9" max="10" width="11.421875" style="1" customWidth="1"/>
    <col min="11" max="11" width="10.14062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30" t="s">
        <v>42</v>
      </c>
    </row>
    <row r="2" spans="2:7" ht="12.75">
      <c r="B2" s="238" t="s">
        <v>43</v>
      </c>
      <c r="E2" s="38" t="s">
        <v>92</v>
      </c>
      <c r="F2" s="39" t="s">
        <v>56</v>
      </c>
      <c r="G2" s="40"/>
    </row>
    <row r="3" spans="2:7" ht="12.75">
      <c r="B3" s="130" t="s">
        <v>44</v>
      </c>
      <c r="E3" s="3" t="s">
        <v>164</v>
      </c>
      <c r="F3" s="3" t="s">
        <v>166</v>
      </c>
      <c r="G3" s="3" t="s">
        <v>165</v>
      </c>
    </row>
    <row r="4" ht="13.5" thickBot="1"/>
    <row r="5" spans="2:11" ht="38.25">
      <c r="B5" s="26" t="s">
        <v>45</v>
      </c>
      <c r="C5" s="25" t="s">
        <v>108</v>
      </c>
      <c r="D5" s="212" t="s">
        <v>109</v>
      </c>
      <c r="E5" s="10" t="s">
        <v>47</v>
      </c>
      <c r="F5" s="291" t="s">
        <v>51</v>
      </c>
      <c r="G5" s="292"/>
      <c r="H5" s="292"/>
      <c r="I5" s="293"/>
      <c r="J5" s="225" t="s">
        <v>50</v>
      </c>
      <c r="K5" s="262" t="s">
        <v>54</v>
      </c>
    </row>
    <row r="6" spans="2:11" s="4" customFormat="1" ht="38.25">
      <c r="B6" s="129"/>
      <c r="C6" s="93"/>
      <c r="D6" s="93"/>
      <c r="E6" s="6"/>
      <c r="F6" s="7" t="s">
        <v>48</v>
      </c>
      <c r="G6" s="9" t="s">
        <v>49</v>
      </c>
      <c r="H6" s="9" t="s">
        <v>90</v>
      </c>
      <c r="I6" s="8" t="s">
        <v>0</v>
      </c>
      <c r="J6" s="228" t="s">
        <v>52</v>
      </c>
      <c r="K6" s="31" t="s">
        <v>55</v>
      </c>
    </row>
    <row r="7" spans="2:11" s="275" customFormat="1" ht="33" customHeight="1">
      <c r="B7" s="167">
        <v>42079</v>
      </c>
      <c r="C7" s="197" t="s">
        <v>167</v>
      </c>
      <c r="D7" s="197" t="s">
        <v>110</v>
      </c>
      <c r="E7" s="276" t="s">
        <v>271</v>
      </c>
      <c r="F7" s="113"/>
      <c r="G7" s="113">
        <v>421.71</v>
      </c>
      <c r="H7" s="113"/>
      <c r="I7" s="113"/>
      <c r="J7" s="113"/>
      <c r="K7" s="112">
        <f aca="true" t="shared" si="0" ref="K7:K13">SUM(F7:J7)</f>
        <v>421.71</v>
      </c>
    </row>
    <row r="8" spans="2:11" s="275" customFormat="1" ht="33" customHeight="1">
      <c r="B8" s="167">
        <v>42110</v>
      </c>
      <c r="C8" s="197" t="s">
        <v>167</v>
      </c>
      <c r="D8" s="197" t="s">
        <v>110</v>
      </c>
      <c r="E8" s="276" t="s">
        <v>168</v>
      </c>
      <c r="F8" s="113"/>
      <c r="G8" s="113">
        <v>453</v>
      </c>
      <c r="H8" s="113"/>
      <c r="I8" s="113"/>
      <c r="J8" s="113"/>
      <c r="K8" s="112">
        <f t="shared" si="0"/>
        <v>453</v>
      </c>
    </row>
    <row r="9" spans="2:11" s="275" customFormat="1" ht="33" customHeight="1">
      <c r="B9" s="167">
        <v>42110</v>
      </c>
      <c r="C9" s="197" t="s">
        <v>171</v>
      </c>
      <c r="D9" s="197" t="s">
        <v>112</v>
      </c>
      <c r="E9" s="276" t="s">
        <v>168</v>
      </c>
      <c r="F9" s="113"/>
      <c r="G9" s="113"/>
      <c r="H9" s="113"/>
      <c r="I9" s="113">
        <v>122.88</v>
      </c>
      <c r="J9" s="113"/>
      <c r="K9" s="112">
        <f t="shared" si="0"/>
        <v>122.88</v>
      </c>
    </row>
    <row r="10" spans="2:11" s="275" customFormat="1" ht="33" customHeight="1">
      <c r="B10" s="167">
        <v>42114</v>
      </c>
      <c r="C10" s="197" t="s">
        <v>172</v>
      </c>
      <c r="D10" s="197" t="s">
        <v>291</v>
      </c>
      <c r="E10" s="276" t="s">
        <v>293</v>
      </c>
      <c r="F10" s="113"/>
      <c r="G10" s="113">
        <v>168.97</v>
      </c>
      <c r="H10" s="113"/>
      <c r="I10" s="113"/>
      <c r="J10" s="113"/>
      <c r="K10" s="112">
        <f t="shared" si="0"/>
        <v>168.97</v>
      </c>
    </row>
    <row r="11" spans="2:11" s="275" customFormat="1" ht="33" customHeight="1">
      <c r="B11" s="167">
        <v>42115</v>
      </c>
      <c r="C11" s="197" t="s">
        <v>169</v>
      </c>
      <c r="D11" s="197" t="s">
        <v>111</v>
      </c>
      <c r="E11" s="276" t="s">
        <v>292</v>
      </c>
      <c r="F11" s="113">
        <v>116.37</v>
      </c>
      <c r="G11" s="113"/>
      <c r="H11" s="113"/>
      <c r="I11" s="113"/>
      <c r="J11" s="113"/>
      <c r="K11" s="112">
        <f t="shared" si="0"/>
        <v>116.37</v>
      </c>
    </row>
    <row r="12" spans="2:11" s="275" customFormat="1" ht="33" customHeight="1">
      <c r="B12" s="167">
        <v>42135</v>
      </c>
      <c r="C12" s="197" t="s">
        <v>170</v>
      </c>
      <c r="D12" s="197" t="s">
        <v>110</v>
      </c>
      <c r="E12" s="276" t="s">
        <v>272</v>
      </c>
      <c r="F12" s="113">
        <v>305.25</v>
      </c>
      <c r="G12" s="113"/>
      <c r="H12" s="113"/>
      <c r="I12" s="113"/>
      <c r="J12" s="113"/>
      <c r="K12" s="112">
        <f t="shared" si="0"/>
        <v>305.25</v>
      </c>
    </row>
    <row r="13" spans="2:11" s="275" customFormat="1" ht="33" customHeight="1">
      <c r="B13" s="167">
        <v>42166</v>
      </c>
      <c r="C13" s="197" t="s">
        <v>167</v>
      </c>
      <c r="D13" s="197" t="s">
        <v>110</v>
      </c>
      <c r="E13" s="276" t="s">
        <v>273</v>
      </c>
      <c r="F13" s="113"/>
      <c r="G13" s="113">
        <v>230.71</v>
      </c>
      <c r="H13" s="113"/>
      <c r="I13" s="113"/>
      <c r="J13" s="113"/>
      <c r="K13" s="112">
        <f t="shared" si="0"/>
        <v>230.71</v>
      </c>
    </row>
    <row r="14" spans="1:12" ht="12.75">
      <c r="A14" s="199"/>
      <c r="B14" s="294"/>
      <c r="C14" s="295"/>
      <c r="D14" s="295"/>
      <c r="E14" s="296"/>
      <c r="F14" s="124">
        <f aca="true" t="shared" si="1" ref="F14:K14">SUM(F7:F13)</f>
        <v>421.62</v>
      </c>
      <c r="G14" s="124">
        <f t="shared" si="1"/>
        <v>1274.39</v>
      </c>
      <c r="H14" s="124">
        <f t="shared" si="1"/>
        <v>0</v>
      </c>
      <c r="I14" s="124">
        <f t="shared" si="1"/>
        <v>122.88</v>
      </c>
      <c r="J14" s="124">
        <f t="shared" si="1"/>
        <v>0</v>
      </c>
      <c r="K14" s="180">
        <f t="shared" si="1"/>
        <v>1818.8899999999999</v>
      </c>
      <c r="L14" s="199"/>
    </row>
    <row r="15" spans="2:11" ht="13.5" thickBot="1">
      <c r="B15" s="297"/>
      <c r="C15" s="298"/>
      <c r="D15" s="298"/>
      <c r="E15" s="299"/>
      <c r="F15" s="22"/>
      <c r="G15" s="20"/>
      <c r="H15" s="20"/>
      <c r="I15" s="23"/>
      <c r="J15" s="20"/>
      <c r="K15" s="156"/>
    </row>
    <row r="16" spans="1:12" ht="12.75">
      <c r="A16" s="199"/>
      <c r="L16" s="199"/>
    </row>
    <row r="17" ht="12.75">
      <c r="B17" s="1" t="s">
        <v>83</v>
      </c>
    </row>
    <row r="18" spans="1:12" ht="12.75">
      <c r="A18" s="199"/>
      <c r="L18" s="199"/>
    </row>
    <row r="19" ht="29.25" customHeight="1"/>
    <row r="20" spans="1:12" ht="12.75">
      <c r="A20" s="199"/>
      <c r="L20" s="199"/>
    </row>
  </sheetData>
  <sheetProtection/>
  <mergeCells count="2">
    <mergeCell ref="F5:I5"/>
    <mergeCell ref="B14:E15"/>
  </mergeCells>
  <conditionalFormatting sqref="A14:A15 B7:K13">
    <cfRule type="expression" priority="26"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61" bottom="0.54" header="0.5" footer="0.5"/>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N53"/>
  <sheetViews>
    <sheetView showGridLines="0" zoomScalePageLayoutView="0" workbookViewId="0" topLeftCell="A1">
      <selection activeCell="B7" sqref="B7"/>
    </sheetView>
  </sheetViews>
  <sheetFormatPr defaultColWidth="9.140625" defaultRowHeight="12.75"/>
  <cols>
    <col min="1" max="1" width="1.421875" style="236" customWidth="1"/>
    <col min="2" max="2" width="11.140625" style="236" customWidth="1"/>
    <col min="3" max="3" width="20.00390625" style="236" customWidth="1"/>
    <col min="4" max="4" width="17.140625" style="236" customWidth="1"/>
    <col min="5" max="5" width="56.140625" style="236" customWidth="1"/>
    <col min="6" max="8" width="11.8515625" style="236" customWidth="1"/>
    <col min="9" max="9" width="11.7109375" style="236" customWidth="1"/>
    <col min="10" max="11" width="11.57421875" style="236" customWidth="1"/>
    <col min="12" max="16384" width="9.140625" style="236" customWidth="1"/>
  </cols>
  <sheetData>
    <row r="1" spans="2:14" ht="12.75">
      <c r="B1" s="300" t="s">
        <v>42</v>
      </c>
      <c r="C1" s="301"/>
      <c r="D1" s="301"/>
      <c r="E1" s="301"/>
      <c r="M1" s="237"/>
      <c r="N1" s="237"/>
    </row>
    <row r="2" spans="2:14" ht="12.75">
      <c r="B2" s="238" t="s">
        <v>43</v>
      </c>
      <c r="E2" s="239" t="s">
        <v>106</v>
      </c>
      <c r="F2" s="240" t="s">
        <v>103</v>
      </c>
      <c r="G2" s="241"/>
      <c r="M2" s="237"/>
      <c r="N2" s="237"/>
    </row>
    <row r="3" spans="2:14" ht="12.75">
      <c r="B3" s="300" t="s">
        <v>44</v>
      </c>
      <c r="C3" s="301"/>
      <c r="D3" s="259"/>
      <c r="E3" s="238" t="str">
        <f>'Price R'!E3</f>
        <v>2015-16</v>
      </c>
      <c r="F3" s="238" t="str">
        <f>'Price R'!F3</f>
        <v>Quarter 1</v>
      </c>
      <c r="G3" s="238" t="str">
        <f>'Price R'!G3</f>
        <v>01 April - 30 June 2015</v>
      </c>
      <c r="M3" s="237"/>
      <c r="N3" s="237"/>
    </row>
    <row r="4" spans="13:14" ht="13.5" thickBot="1">
      <c r="M4" s="237"/>
      <c r="N4" s="237"/>
    </row>
    <row r="5" spans="2:14" ht="25.5">
      <c r="B5" s="242" t="s">
        <v>45</v>
      </c>
      <c r="C5" s="25" t="s">
        <v>108</v>
      </c>
      <c r="D5" s="212" t="s">
        <v>109</v>
      </c>
      <c r="E5" s="243" t="s">
        <v>47</v>
      </c>
      <c r="F5" s="302" t="s">
        <v>51</v>
      </c>
      <c r="G5" s="303"/>
      <c r="H5" s="303"/>
      <c r="I5" s="304"/>
      <c r="J5" s="225" t="s">
        <v>50</v>
      </c>
      <c r="K5" s="262" t="s">
        <v>54</v>
      </c>
      <c r="M5" s="237"/>
      <c r="N5" s="237"/>
    </row>
    <row r="6" spans="1:14" s="244" customFormat="1" ht="38.25">
      <c r="A6" s="236"/>
      <c r="B6" s="245"/>
      <c r="C6" s="93"/>
      <c r="D6" s="93"/>
      <c r="E6" s="246"/>
      <c r="F6" s="247" t="s">
        <v>48</v>
      </c>
      <c r="G6" s="248" t="s">
        <v>49</v>
      </c>
      <c r="H6" s="248" t="s">
        <v>90</v>
      </c>
      <c r="I6" s="249" t="s">
        <v>1</v>
      </c>
      <c r="J6" s="228" t="s">
        <v>52</v>
      </c>
      <c r="K6" s="31" t="s">
        <v>55</v>
      </c>
      <c r="M6" s="250"/>
      <c r="N6" s="250"/>
    </row>
    <row r="7" spans="1:14" s="251" customFormat="1" ht="27" customHeight="1">
      <c r="A7" s="236"/>
      <c r="B7" s="167">
        <v>42065</v>
      </c>
      <c r="C7" s="197" t="s">
        <v>200</v>
      </c>
      <c r="D7" s="197" t="s">
        <v>154</v>
      </c>
      <c r="E7" s="276" t="s">
        <v>246</v>
      </c>
      <c r="F7" s="113"/>
      <c r="G7" s="113">
        <v>4.6</v>
      </c>
      <c r="H7" s="113"/>
      <c r="I7" s="113"/>
      <c r="J7" s="113"/>
      <c r="K7" s="112">
        <f aca="true" t="shared" si="0" ref="K7:K30">SUM(F7:J7)</f>
        <v>4.6</v>
      </c>
      <c r="M7" s="252"/>
      <c r="N7" s="253"/>
    </row>
    <row r="8" spans="1:14" s="251" customFormat="1" ht="27" customHeight="1">
      <c r="A8" s="236"/>
      <c r="B8" s="167">
        <v>42067</v>
      </c>
      <c r="C8" s="197" t="s">
        <v>201</v>
      </c>
      <c r="D8" s="197" t="s">
        <v>154</v>
      </c>
      <c r="E8" s="276" t="s">
        <v>247</v>
      </c>
      <c r="F8" s="113"/>
      <c r="G8" s="113">
        <v>4.6</v>
      </c>
      <c r="H8" s="113"/>
      <c r="I8" s="113"/>
      <c r="J8" s="113"/>
      <c r="K8" s="112">
        <f t="shared" si="0"/>
        <v>4.6</v>
      </c>
      <c r="M8" s="252"/>
      <c r="N8" s="253"/>
    </row>
    <row r="9" spans="1:14" s="251" customFormat="1" ht="33" customHeight="1">
      <c r="A9" s="236"/>
      <c r="B9" s="167">
        <v>42073</v>
      </c>
      <c r="C9" s="197" t="s">
        <v>202</v>
      </c>
      <c r="D9" s="197" t="s">
        <v>154</v>
      </c>
      <c r="E9" s="276" t="s">
        <v>247</v>
      </c>
      <c r="F9" s="113"/>
      <c r="G9" s="113">
        <v>4.6</v>
      </c>
      <c r="H9" s="113"/>
      <c r="I9" s="113"/>
      <c r="J9" s="113"/>
      <c r="K9" s="112">
        <f t="shared" si="0"/>
        <v>4.6</v>
      </c>
      <c r="M9" s="252"/>
      <c r="N9" s="253"/>
    </row>
    <row r="10" spans="1:14" s="251" customFormat="1" ht="27" customHeight="1">
      <c r="A10" s="236"/>
      <c r="B10" s="167">
        <v>42076</v>
      </c>
      <c r="C10" s="197" t="s">
        <v>248</v>
      </c>
      <c r="D10" s="197" t="s">
        <v>154</v>
      </c>
      <c r="E10" s="276" t="s">
        <v>247</v>
      </c>
      <c r="F10" s="113"/>
      <c r="G10" s="113">
        <v>4.6</v>
      </c>
      <c r="H10" s="113"/>
      <c r="I10" s="113"/>
      <c r="J10" s="113"/>
      <c r="K10" s="112">
        <f t="shared" si="0"/>
        <v>4.6</v>
      </c>
      <c r="M10" s="252"/>
      <c r="N10" s="253"/>
    </row>
    <row r="11" spans="1:14" s="251" customFormat="1" ht="27" customHeight="1">
      <c r="A11" s="236"/>
      <c r="B11" s="167">
        <v>42079</v>
      </c>
      <c r="C11" s="197" t="s">
        <v>214</v>
      </c>
      <c r="D11" s="197" t="s">
        <v>249</v>
      </c>
      <c r="E11" s="276" t="s">
        <v>251</v>
      </c>
      <c r="F11" s="113"/>
      <c r="G11" s="113">
        <v>6.4</v>
      </c>
      <c r="H11" s="113"/>
      <c r="I11" s="113"/>
      <c r="J11" s="113"/>
      <c r="K11" s="112">
        <f t="shared" si="0"/>
        <v>6.4</v>
      </c>
      <c r="M11" s="252"/>
      <c r="N11" s="253"/>
    </row>
    <row r="12" spans="1:14" s="251" customFormat="1" ht="27" customHeight="1">
      <c r="A12" s="236"/>
      <c r="B12" s="167">
        <v>42080</v>
      </c>
      <c r="C12" s="197" t="s">
        <v>218</v>
      </c>
      <c r="D12" s="197" t="s">
        <v>249</v>
      </c>
      <c r="E12" s="276" t="s">
        <v>250</v>
      </c>
      <c r="F12" s="113"/>
      <c r="G12" s="113">
        <v>6.4</v>
      </c>
      <c r="H12" s="113"/>
      <c r="I12" s="113"/>
      <c r="J12" s="113"/>
      <c r="K12" s="112">
        <f t="shared" si="0"/>
        <v>6.4</v>
      </c>
      <c r="M12" s="252"/>
      <c r="N12" s="253"/>
    </row>
    <row r="13" spans="1:14" s="251" customFormat="1" ht="36.75" customHeight="1">
      <c r="A13" s="236"/>
      <c r="B13" s="167">
        <v>42081</v>
      </c>
      <c r="C13" s="197" t="s">
        <v>252</v>
      </c>
      <c r="D13" s="197" t="s">
        <v>249</v>
      </c>
      <c r="E13" s="276" t="s">
        <v>253</v>
      </c>
      <c r="F13" s="113"/>
      <c r="G13" s="113">
        <v>6.4</v>
      </c>
      <c r="H13" s="113"/>
      <c r="I13" s="113"/>
      <c r="J13" s="113"/>
      <c r="K13" s="112">
        <f t="shared" si="0"/>
        <v>6.4</v>
      </c>
      <c r="M13" s="252"/>
      <c r="N13" s="253"/>
    </row>
    <row r="14" spans="1:14" s="251" customFormat="1" ht="41.25" customHeight="1">
      <c r="A14" s="236"/>
      <c r="B14" s="167">
        <v>42083</v>
      </c>
      <c r="C14" s="197" t="s">
        <v>204</v>
      </c>
      <c r="D14" s="197" t="s">
        <v>154</v>
      </c>
      <c r="E14" s="276" t="s">
        <v>219</v>
      </c>
      <c r="F14" s="113"/>
      <c r="G14" s="113">
        <v>4.6</v>
      </c>
      <c r="H14" s="113"/>
      <c r="I14" s="113"/>
      <c r="J14" s="113"/>
      <c r="K14" s="112">
        <f t="shared" si="0"/>
        <v>4.6</v>
      </c>
      <c r="M14" s="252"/>
      <c r="N14" s="253"/>
    </row>
    <row r="15" spans="1:14" s="251" customFormat="1" ht="27" customHeight="1">
      <c r="A15" s="236"/>
      <c r="B15" s="167">
        <v>42083</v>
      </c>
      <c r="C15" s="197" t="s">
        <v>220</v>
      </c>
      <c r="D15" s="197" t="s">
        <v>110</v>
      </c>
      <c r="E15" s="276" t="s">
        <v>254</v>
      </c>
      <c r="F15" s="113"/>
      <c r="G15" s="113">
        <v>24.66</v>
      </c>
      <c r="H15" s="113"/>
      <c r="I15" s="113"/>
      <c r="J15" s="113"/>
      <c r="K15" s="112">
        <f t="shared" si="0"/>
        <v>24.66</v>
      </c>
      <c r="M15" s="252"/>
      <c r="N15" s="253"/>
    </row>
    <row r="16" spans="1:14" s="251" customFormat="1" ht="27" customHeight="1">
      <c r="A16" s="236"/>
      <c r="B16" s="167">
        <v>42087</v>
      </c>
      <c r="C16" s="197" t="s">
        <v>153</v>
      </c>
      <c r="D16" s="197" t="s">
        <v>111</v>
      </c>
      <c r="E16" s="276" t="s">
        <v>255</v>
      </c>
      <c r="F16" s="113"/>
      <c r="G16" s="113">
        <v>2.3</v>
      </c>
      <c r="H16" s="113"/>
      <c r="I16" s="113"/>
      <c r="J16" s="113"/>
      <c r="K16" s="112">
        <f t="shared" si="0"/>
        <v>2.3</v>
      </c>
      <c r="M16" s="252"/>
      <c r="N16" s="253"/>
    </row>
    <row r="17" spans="1:14" s="251" customFormat="1" ht="27" customHeight="1">
      <c r="A17" s="236"/>
      <c r="B17" s="167">
        <v>42088</v>
      </c>
      <c r="C17" s="197" t="s">
        <v>205</v>
      </c>
      <c r="D17" s="197" t="s">
        <v>110</v>
      </c>
      <c r="E17" s="276" t="s">
        <v>221</v>
      </c>
      <c r="F17" s="113"/>
      <c r="G17" s="113">
        <v>4.6</v>
      </c>
      <c r="H17" s="113"/>
      <c r="I17" s="113"/>
      <c r="J17" s="113"/>
      <c r="K17" s="112">
        <f t="shared" si="0"/>
        <v>4.6</v>
      </c>
      <c r="M17" s="252"/>
      <c r="N17" s="253"/>
    </row>
    <row r="18" spans="1:14" s="251" customFormat="1" ht="27" customHeight="1">
      <c r="A18" s="236"/>
      <c r="B18" s="167">
        <v>42090</v>
      </c>
      <c r="C18" s="197" t="s">
        <v>203</v>
      </c>
      <c r="D18" s="197" t="s">
        <v>110</v>
      </c>
      <c r="E18" s="276" t="s">
        <v>254</v>
      </c>
      <c r="F18" s="113"/>
      <c r="G18" s="113">
        <v>4.6</v>
      </c>
      <c r="H18" s="113"/>
      <c r="I18" s="113"/>
      <c r="J18" s="113"/>
      <c r="K18" s="112">
        <f t="shared" si="0"/>
        <v>4.6</v>
      </c>
      <c r="M18" s="252"/>
      <c r="N18" s="253"/>
    </row>
    <row r="19" spans="1:14" s="251" customFormat="1" ht="27" customHeight="1">
      <c r="A19" s="236"/>
      <c r="B19" s="167">
        <v>42093</v>
      </c>
      <c r="C19" s="197" t="s">
        <v>201</v>
      </c>
      <c r="D19" s="197" t="s">
        <v>154</v>
      </c>
      <c r="E19" s="276" t="s">
        <v>254</v>
      </c>
      <c r="F19" s="113"/>
      <c r="G19" s="113">
        <v>4.6</v>
      </c>
      <c r="H19" s="113"/>
      <c r="I19" s="113"/>
      <c r="J19" s="113"/>
      <c r="K19" s="112">
        <f t="shared" si="0"/>
        <v>4.6</v>
      </c>
      <c r="M19" s="252"/>
      <c r="N19" s="253"/>
    </row>
    <row r="20" spans="1:14" s="251" customFormat="1" ht="27" customHeight="1">
      <c r="A20" s="236"/>
      <c r="B20" s="167">
        <v>42103</v>
      </c>
      <c r="C20" s="197" t="s">
        <v>199</v>
      </c>
      <c r="D20" s="197" t="s">
        <v>111</v>
      </c>
      <c r="E20" s="276" t="s">
        <v>254</v>
      </c>
      <c r="F20" s="113"/>
      <c r="G20" s="113">
        <v>2.3</v>
      </c>
      <c r="H20" s="113"/>
      <c r="I20" s="113"/>
      <c r="J20" s="113"/>
      <c r="K20" s="112">
        <f t="shared" si="0"/>
        <v>2.3</v>
      </c>
      <c r="M20" s="252"/>
      <c r="N20" s="253"/>
    </row>
    <row r="21" spans="1:14" s="251" customFormat="1" ht="27" customHeight="1">
      <c r="A21" s="236"/>
      <c r="B21" s="167">
        <v>42111</v>
      </c>
      <c r="C21" s="197" t="s">
        <v>206</v>
      </c>
      <c r="D21" s="197" t="s">
        <v>154</v>
      </c>
      <c r="E21" s="276" t="s">
        <v>254</v>
      </c>
      <c r="F21" s="113"/>
      <c r="G21" s="113">
        <v>4.6</v>
      </c>
      <c r="H21" s="113"/>
      <c r="I21" s="113"/>
      <c r="J21" s="113"/>
      <c r="K21" s="112">
        <f t="shared" si="0"/>
        <v>4.6</v>
      </c>
      <c r="M21" s="252"/>
      <c r="N21" s="253"/>
    </row>
    <row r="22" spans="2:14" ht="27" customHeight="1">
      <c r="B22" s="167">
        <v>42111</v>
      </c>
      <c r="C22" s="197" t="s">
        <v>151</v>
      </c>
      <c r="D22" s="197" t="s">
        <v>110</v>
      </c>
      <c r="E22" s="276" t="s">
        <v>254</v>
      </c>
      <c r="F22" s="113"/>
      <c r="G22" s="113">
        <v>163.18</v>
      </c>
      <c r="H22" s="113"/>
      <c r="I22" s="113"/>
      <c r="J22" s="113"/>
      <c r="K22" s="112">
        <f t="shared" si="0"/>
        <v>163.18</v>
      </c>
      <c r="M22" s="237"/>
      <c r="N22" s="237"/>
    </row>
    <row r="23" spans="1:14" s="251" customFormat="1" ht="27" customHeight="1">
      <c r="A23" s="236"/>
      <c r="B23" s="167">
        <v>42114</v>
      </c>
      <c r="C23" s="197" t="s">
        <v>155</v>
      </c>
      <c r="D23" s="197" t="s">
        <v>110</v>
      </c>
      <c r="E23" s="276" t="s">
        <v>254</v>
      </c>
      <c r="F23" s="113"/>
      <c r="G23" s="113">
        <v>4.6</v>
      </c>
      <c r="H23" s="113"/>
      <c r="I23" s="113"/>
      <c r="J23" s="113"/>
      <c r="K23" s="112">
        <f>SUM(F23:J23)</f>
        <v>4.6</v>
      </c>
      <c r="M23" s="252"/>
      <c r="N23" s="253"/>
    </row>
    <row r="24" spans="2:14" ht="27" customHeight="1">
      <c r="B24" s="167">
        <v>42115</v>
      </c>
      <c r="C24" s="197" t="s">
        <v>207</v>
      </c>
      <c r="D24" s="197" t="s">
        <v>110</v>
      </c>
      <c r="E24" s="276" t="s">
        <v>257</v>
      </c>
      <c r="F24" s="113"/>
      <c r="G24" s="113">
        <v>4.6</v>
      </c>
      <c r="H24" s="113"/>
      <c r="I24" s="113"/>
      <c r="J24" s="113"/>
      <c r="K24" s="112">
        <f t="shared" si="0"/>
        <v>4.6</v>
      </c>
      <c r="M24" s="237"/>
      <c r="N24" s="237"/>
    </row>
    <row r="25" spans="2:14" ht="27" customHeight="1">
      <c r="B25" s="167">
        <v>42116</v>
      </c>
      <c r="C25" s="197" t="s">
        <v>208</v>
      </c>
      <c r="D25" s="197" t="s">
        <v>154</v>
      </c>
      <c r="E25" s="276" t="s">
        <v>258</v>
      </c>
      <c r="F25" s="113"/>
      <c r="G25" s="113">
        <v>4.6</v>
      </c>
      <c r="H25" s="113"/>
      <c r="I25" s="113"/>
      <c r="J25" s="113"/>
      <c r="K25" s="112">
        <f t="shared" si="0"/>
        <v>4.6</v>
      </c>
      <c r="M25" s="237"/>
      <c r="N25" s="237"/>
    </row>
    <row r="26" spans="1:14" s="251" customFormat="1" ht="27" customHeight="1">
      <c r="A26" s="236"/>
      <c r="B26" s="167">
        <v>42117</v>
      </c>
      <c r="C26" s="197" t="s">
        <v>203</v>
      </c>
      <c r="D26" s="197" t="s">
        <v>110</v>
      </c>
      <c r="E26" s="276" t="s">
        <v>254</v>
      </c>
      <c r="F26" s="113"/>
      <c r="G26" s="113">
        <v>4.6</v>
      </c>
      <c r="H26" s="113"/>
      <c r="I26" s="113"/>
      <c r="J26" s="113"/>
      <c r="K26" s="112">
        <f>SUM(F26:J26)</f>
        <v>4.6</v>
      </c>
      <c r="M26" s="252"/>
      <c r="N26" s="253"/>
    </row>
    <row r="27" spans="2:14" ht="27" customHeight="1">
      <c r="B27" s="167">
        <v>42118</v>
      </c>
      <c r="C27" s="197" t="s">
        <v>209</v>
      </c>
      <c r="D27" s="197" t="s">
        <v>110</v>
      </c>
      <c r="E27" s="276" t="s">
        <v>259</v>
      </c>
      <c r="F27" s="113"/>
      <c r="G27" s="113">
        <v>4.6</v>
      </c>
      <c r="H27" s="113"/>
      <c r="I27" s="113"/>
      <c r="J27" s="113"/>
      <c r="K27" s="112">
        <f>SUM(F27:J27)</f>
        <v>4.6</v>
      </c>
      <c r="M27" s="237"/>
      <c r="N27" s="237"/>
    </row>
    <row r="28" spans="1:14" s="251" customFormat="1" ht="33.75" customHeight="1">
      <c r="A28" s="236"/>
      <c r="B28" s="167">
        <v>42123</v>
      </c>
      <c r="C28" s="197" t="s">
        <v>210</v>
      </c>
      <c r="D28" s="197" t="s">
        <v>154</v>
      </c>
      <c r="E28" s="276" t="s">
        <v>260</v>
      </c>
      <c r="F28" s="113"/>
      <c r="G28" s="113">
        <v>4.6</v>
      </c>
      <c r="H28" s="113"/>
      <c r="I28" s="113"/>
      <c r="J28" s="113"/>
      <c r="K28" s="112">
        <f>SUM(F28:J28)</f>
        <v>4.6</v>
      </c>
      <c r="M28" s="252"/>
      <c r="N28" s="253"/>
    </row>
    <row r="29" spans="1:14" s="251" customFormat="1" ht="33.75" customHeight="1">
      <c r="A29" s="236"/>
      <c r="B29" s="167">
        <v>42124</v>
      </c>
      <c r="C29" s="197" t="s">
        <v>215</v>
      </c>
      <c r="D29" s="197" t="s">
        <v>249</v>
      </c>
      <c r="E29" s="276" t="s">
        <v>261</v>
      </c>
      <c r="F29" s="113"/>
      <c r="G29" s="113">
        <v>6.4</v>
      </c>
      <c r="H29" s="113"/>
      <c r="I29" s="113"/>
      <c r="J29" s="113"/>
      <c r="K29" s="112">
        <f t="shared" si="0"/>
        <v>6.4</v>
      </c>
      <c r="M29" s="252"/>
      <c r="N29" s="253"/>
    </row>
    <row r="30" spans="2:14" ht="27" customHeight="1">
      <c r="B30" s="167">
        <v>42130</v>
      </c>
      <c r="C30" s="197" t="s">
        <v>211</v>
      </c>
      <c r="D30" s="197" t="s">
        <v>110</v>
      </c>
      <c r="E30" s="276" t="s">
        <v>254</v>
      </c>
      <c r="F30" s="113"/>
      <c r="G30" s="113">
        <v>4.6</v>
      </c>
      <c r="H30" s="113"/>
      <c r="I30" s="113"/>
      <c r="J30" s="113"/>
      <c r="K30" s="112">
        <f t="shared" si="0"/>
        <v>4.6</v>
      </c>
      <c r="M30" s="237"/>
      <c r="N30" s="237"/>
    </row>
    <row r="31" spans="2:14" ht="27" customHeight="1">
      <c r="B31" s="167">
        <v>42136</v>
      </c>
      <c r="C31" s="197" t="s">
        <v>206</v>
      </c>
      <c r="D31" s="197" t="s">
        <v>154</v>
      </c>
      <c r="E31" s="276" t="s">
        <v>262</v>
      </c>
      <c r="F31" s="113"/>
      <c r="G31" s="113">
        <v>4.6</v>
      </c>
      <c r="H31" s="113"/>
      <c r="I31" s="113"/>
      <c r="J31" s="113"/>
      <c r="K31" s="112"/>
      <c r="M31" s="237"/>
      <c r="N31" s="237"/>
    </row>
    <row r="32" spans="1:14" s="251" customFormat="1" ht="33" customHeight="1">
      <c r="A32" s="236"/>
      <c r="B32" s="167">
        <v>42137</v>
      </c>
      <c r="C32" s="197" t="s">
        <v>216</v>
      </c>
      <c r="D32" s="197" t="s">
        <v>249</v>
      </c>
      <c r="E32" s="276" t="s">
        <v>263</v>
      </c>
      <c r="F32" s="113"/>
      <c r="G32" s="113">
        <v>6.4</v>
      </c>
      <c r="H32" s="113"/>
      <c r="I32" s="113"/>
      <c r="J32" s="113"/>
      <c r="K32" s="112">
        <f>SUM(F32:J32)</f>
        <v>6.4</v>
      </c>
      <c r="M32" s="252"/>
      <c r="N32" s="253"/>
    </row>
    <row r="33" spans="2:14" ht="33.75" customHeight="1">
      <c r="B33" s="167">
        <v>42138</v>
      </c>
      <c r="C33" s="197" t="s">
        <v>264</v>
      </c>
      <c r="D33" s="197" t="s">
        <v>249</v>
      </c>
      <c r="E33" s="276" t="s">
        <v>265</v>
      </c>
      <c r="F33" s="113"/>
      <c r="G33" s="113">
        <v>6.4</v>
      </c>
      <c r="H33" s="113"/>
      <c r="I33" s="113"/>
      <c r="J33" s="113"/>
      <c r="K33" s="112">
        <f>SUM(F33:J33)</f>
        <v>6.4</v>
      </c>
      <c r="M33" s="237"/>
      <c r="N33" s="237"/>
    </row>
    <row r="34" spans="2:14" ht="27" customHeight="1">
      <c r="B34" s="167">
        <v>42139</v>
      </c>
      <c r="C34" s="197" t="s">
        <v>155</v>
      </c>
      <c r="D34" s="197" t="s">
        <v>110</v>
      </c>
      <c r="E34" s="276" t="s">
        <v>254</v>
      </c>
      <c r="F34" s="113"/>
      <c r="G34" s="113">
        <v>4.6</v>
      </c>
      <c r="H34" s="113"/>
      <c r="I34" s="113"/>
      <c r="J34" s="113"/>
      <c r="K34" s="112">
        <f aca="true" t="shared" si="1" ref="K34:K42">SUM(F34:J34)</f>
        <v>4.6</v>
      </c>
      <c r="M34" s="237"/>
      <c r="N34" s="237"/>
    </row>
    <row r="35" spans="2:14" ht="27" customHeight="1">
      <c r="B35" s="167">
        <v>42142</v>
      </c>
      <c r="C35" s="197" t="s">
        <v>153</v>
      </c>
      <c r="D35" s="197" t="s">
        <v>110</v>
      </c>
      <c r="E35" s="276" t="s">
        <v>266</v>
      </c>
      <c r="F35" s="113"/>
      <c r="G35" s="113">
        <v>4.6</v>
      </c>
      <c r="H35" s="113"/>
      <c r="I35" s="113"/>
      <c r="J35" s="113"/>
      <c r="K35" s="112">
        <f t="shared" si="1"/>
        <v>4.6</v>
      </c>
      <c r="M35" s="237"/>
      <c r="N35" s="237"/>
    </row>
    <row r="36" spans="2:14" ht="27" customHeight="1">
      <c r="B36" s="167">
        <v>42146</v>
      </c>
      <c r="C36" s="197" t="s">
        <v>153</v>
      </c>
      <c r="D36" s="197" t="s">
        <v>110</v>
      </c>
      <c r="E36" s="276" t="s">
        <v>266</v>
      </c>
      <c r="F36" s="113"/>
      <c r="G36" s="113">
        <v>4.6</v>
      </c>
      <c r="H36" s="113"/>
      <c r="I36" s="113"/>
      <c r="J36" s="113"/>
      <c r="K36" s="112">
        <f t="shared" si="1"/>
        <v>4.6</v>
      </c>
      <c r="M36" s="237"/>
      <c r="N36" s="237"/>
    </row>
    <row r="37" spans="2:14" ht="27" customHeight="1">
      <c r="B37" s="167">
        <v>42151</v>
      </c>
      <c r="C37" s="197" t="s">
        <v>212</v>
      </c>
      <c r="D37" s="197" t="s">
        <v>110</v>
      </c>
      <c r="E37" s="276" t="s">
        <v>256</v>
      </c>
      <c r="F37" s="113"/>
      <c r="G37" s="113">
        <v>4.6</v>
      </c>
      <c r="H37" s="113"/>
      <c r="I37" s="113"/>
      <c r="J37" s="113"/>
      <c r="K37" s="112">
        <f t="shared" si="1"/>
        <v>4.6</v>
      </c>
      <c r="M37" s="237"/>
      <c r="N37" s="237"/>
    </row>
    <row r="38" spans="1:14" s="251" customFormat="1" ht="27" customHeight="1">
      <c r="A38" s="236"/>
      <c r="B38" s="167">
        <v>42157</v>
      </c>
      <c r="C38" s="197" t="s">
        <v>206</v>
      </c>
      <c r="D38" s="197" t="s">
        <v>110</v>
      </c>
      <c r="E38" s="276" t="s">
        <v>256</v>
      </c>
      <c r="F38" s="113"/>
      <c r="G38" s="113">
        <v>4.6</v>
      </c>
      <c r="H38" s="113"/>
      <c r="I38" s="113"/>
      <c r="J38" s="113"/>
      <c r="K38" s="112">
        <f>SUM(F38:J38)</f>
        <v>4.6</v>
      </c>
      <c r="M38" s="252"/>
      <c r="N38" s="253"/>
    </row>
    <row r="39" spans="2:14" ht="27" customHeight="1">
      <c r="B39" s="167">
        <v>42159</v>
      </c>
      <c r="C39" s="197" t="s">
        <v>211</v>
      </c>
      <c r="D39" s="197" t="s">
        <v>110</v>
      </c>
      <c r="E39" s="276" t="s">
        <v>256</v>
      </c>
      <c r="F39" s="113"/>
      <c r="G39" s="113">
        <v>4.6</v>
      </c>
      <c r="H39" s="113"/>
      <c r="I39" s="113"/>
      <c r="J39" s="113"/>
      <c r="K39" s="112">
        <f t="shared" si="1"/>
        <v>4.6</v>
      </c>
      <c r="M39" s="237"/>
      <c r="N39" s="237"/>
    </row>
    <row r="40" spans="2:14" ht="45.75" customHeight="1">
      <c r="B40" s="167">
        <v>42164</v>
      </c>
      <c r="C40" s="197" t="s">
        <v>217</v>
      </c>
      <c r="D40" s="197" t="s">
        <v>267</v>
      </c>
      <c r="E40" s="276" t="s">
        <v>268</v>
      </c>
      <c r="F40" s="113"/>
      <c r="G40" s="113">
        <v>6.4</v>
      </c>
      <c r="H40" s="113"/>
      <c r="I40" s="113"/>
      <c r="J40" s="113"/>
      <c r="K40" s="112">
        <f t="shared" si="1"/>
        <v>6.4</v>
      </c>
      <c r="M40" s="237"/>
      <c r="N40" s="237"/>
    </row>
    <row r="41" spans="2:14" ht="27" customHeight="1">
      <c r="B41" s="167">
        <v>42165</v>
      </c>
      <c r="C41" s="197" t="s">
        <v>213</v>
      </c>
      <c r="D41" s="197" t="s">
        <v>110</v>
      </c>
      <c r="E41" s="276" t="s">
        <v>269</v>
      </c>
      <c r="F41" s="113"/>
      <c r="G41" s="113">
        <v>4.6</v>
      </c>
      <c r="H41" s="113"/>
      <c r="I41" s="113"/>
      <c r="J41" s="113"/>
      <c r="K41" s="112">
        <f t="shared" si="1"/>
        <v>4.6</v>
      </c>
      <c r="M41" s="237"/>
      <c r="N41" s="237"/>
    </row>
    <row r="42" spans="2:14" ht="27" customHeight="1">
      <c r="B42" s="167">
        <v>42167</v>
      </c>
      <c r="C42" s="197" t="s">
        <v>152</v>
      </c>
      <c r="D42" s="197" t="s">
        <v>111</v>
      </c>
      <c r="E42" s="276" t="s">
        <v>266</v>
      </c>
      <c r="F42" s="113"/>
      <c r="G42" s="113">
        <v>2.3</v>
      </c>
      <c r="H42" s="113"/>
      <c r="I42" s="113"/>
      <c r="J42" s="113"/>
      <c r="K42" s="112">
        <f t="shared" si="1"/>
        <v>2.3</v>
      </c>
      <c r="M42" s="237"/>
      <c r="N42" s="237"/>
    </row>
    <row r="43" spans="1:13" s="199" customFormat="1" ht="12.75">
      <c r="A43" s="1"/>
      <c r="B43" s="305"/>
      <c r="C43" s="306"/>
      <c r="D43" s="306"/>
      <c r="E43" s="307"/>
      <c r="F43" s="254">
        <f aca="true" t="shared" si="2" ref="F43:K43">SUM(F7:F42)</f>
        <v>0</v>
      </c>
      <c r="G43" s="254">
        <f t="shared" si="2"/>
        <v>349.9400000000002</v>
      </c>
      <c r="H43" s="254">
        <f t="shared" si="2"/>
        <v>0</v>
      </c>
      <c r="I43" s="254">
        <f t="shared" si="2"/>
        <v>0</v>
      </c>
      <c r="J43" s="254">
        <f t="shared" si="2"/>
        <v>0</v>
      </c>
      <c r="K43" s="271">
        <f t="shared" si="2"/>
        <v>345.3400000000002</v>
      </c>
      <c r="M43" s="253"/>
    </row>
    <row r="44" spans="1:13" s="199" customFormat="1" ht="13.5" thickBot="1">
      <c r="A44" s="1"/>
      <c r="B44" s="308"/>
      <c r="C44" s="309"/>
      <c r="D44" s="309"/>
      <c r="E44" s="310"/>
      <c r="F44" s="256"/>
      <c r="G44" s="256"/>
      <c r="H44" s="255"/>
      <c r="I44" s="257"/>
      <c r="J44" s="255"/>
      <c r="K44" s="258"/>
      <c r="M44" s="253"/>
    </row>
    <row r="45" spans="1:13" s="199" customFormat="1" ht="12.75">
      <c r="A45" s="1"/>
      <c r="B45" s="272"/>
      <c r="C45" s="272"/>
      <c r="D45" s="272"/>
      <c r="E45" s="272"/>
      <c r="F45" s="272"/>
      <c r="G45" s="272"/>
      <c r="H45" s="272"/>
      <c r="I45" s="272"/>
      <c r="J45" s="272"/>
      <c r="K45" s="272"/>
      <c r="L45" s="266"/>
      <c r="M45" s="253"/>
    </row>
    <row r="46" spans="2:13" ht="12.75">
      <c r="B46" s="311" t="s">
        <v>83</v>
      </c>
      <c r="C46" s="311"/>
      <c r="D46" s="311"/>
      <c r="E46" s="311"/>
      <c r="F46" s="311"/>
      <c r="G46" s="311"/>
      <c r="H46" s="311"/>
      <c r="I46" s="272"/>
      <c r="J46" s="272"/>
      <c r="K46" s="272"/>
      <c r="L46" s="253"/>
      <c r="M46" s="253"/>
    </row>
    <row r="47" spans="2:13" ht="12.75" customHeight="1">
      <c r="B47" s="253"/>
      <c r="C47" s="253"/>
      <c r="D47" s="253"/>
      <c r="E47" s="272"/>
      <c r="F47" s="272"/>
      <c r="G47" s="272"/>
      <c r="H47" s="272"/>
      <c r="I47" s="272"/>
      <c r="J47" s="272"/>
      <c r="K47" s="272"/>
      <c r="L47" s="253"/>
      <c r="M47" s="253"/>
    </row>
    <row r="48" spans="2:13" ht="12.75">
      <c r="B48" s="253"/>
      <c r="C48" s="253"/>
      <c r="D48" s="253"/>
      <c r="E48" s="272"/>
      <c r="F48" s="272"/>
      <c r="G48" s="272"/>
      <c r="H48" s="272"/>
      <c r="I48" s="272"/>
      <c r="J48" s="272"/>
      <c r="K48" s="272"/>
      <c r="L48" s="253"/>
      <c r="M48" s="253"/>
    </row>
    <row r="49" spans="2:13" ht="12.75">
      <c r="B49" s="253"/>
      <c r="C49" s="253"/>
      <c r="D49" s="253"/>
      <c r="E49" s="272"/>
      <c r="F49" s="272"/>
      <c r="G49" s="272"/>
      <c r="H49" s="272"/>
      <c r="I49" s="272"/>
      <c r="J49" s="272"/>
      <c r="K49" s="272"/>
      <c r="L49" s="253"/>
      <c r="M49" s="253"/>
    </row>
    <row r="50" spans="2:13" ht="12.75">
      <c r="B50" s="253"/>
      <c r="C50" s="253"/>
      <c r="D50" s="253"/>
      <c r="E50" s="272"/>
      <c r="F50" s="272"/>
      <c r="G50" s="272"/>
      <c r="H50" s="272"/>
      <c r="I50" s="272"/>
      <c r="J50" s="272"/>
      <c r="K50" s="272"/>
      <c r="L50" s="253"/>
      <c r="M50" s="253"/>
    </row>
    <row r="51" spans="2:13" ht="12.75">
      <c r="B51" s="253"/>
      <c r="C51" s="253"/>
      <c r="D51" s="253"/>
      <c r="E51" s="253"/>
      <c r="F51" s="253"/>
      <c r="G51" s="253"/>
      <c r="H51" s="253"/>
      <c r="I51" s="253"/>
      <c r="J51" s="253"/>
      <c r="K51" s="253"/>
      <c r="L51" s="253"/>
      <c r="M51" s="253"/>
    </row>
    <row r="52" spans="2:13" ht="12.75">
      <c r="B52" s="253"/>
      <c r="C52" s="253"/>
      <c r="D52" s="253"/>
      <c r="E52" s="253"/>
      <c r="F52" s="253"/>
      <c r="G52" s="253"/>
      <c r="H52" s="253"/>
      <c r="I52" s="253"/>
      <c r="J52" s="253"/>
      <c r="K52" s="253"/>
      <c r="L52" s="253"/>
      <c r="M52" s="253"/>
    </row>
    <row r="53" spans="2:13" ht="12.75">
      <c r="B53" s="253"/>
      <c r="C53" s="253"/>
      <c r="D53" s="253"/>
      <c r="E53" s="253"/>
      <c r="F53" s="253"/>
      <c r="G53" s="253"/>
      <c r="H53" s="253"/>
      <c r="I53" s="273"/>
      <c r="J53" s="253"/>
      <c r="K53" s="253"/>
      <c r="L53" s="253"/>
      <c r="M53" s="253"/>
    </row>
  </sheetData>
  <sheetProtection/>
  <mergeCells count="5">
    <mergeCell ref="B1:E1"/>
    <mergeCell ref="B3:C3"/>
    <mergeCell ref="F5:I5"/>
    <mergeCell ref="B43:E44"/>
    <mergeCell ref="B46:H46"/>
  </mergeCells>
  <conditionalFormatting sqref="K7:K42">
    <cfRule type="expression" priority="16" dxfId="0">
      <formula>MOD(ROW(),2)=1</formula>
    </cfRule>
  </conditionalFormatting>
  <conditionalFormatting sqref="B7:D42">
    <cfRule type="expression" priority="3" dxfId="0">
      <formula>MOD(ROW(),2)=1</formula>
    </cfRule>
  </conditionalFormatting>
  <conditionalFormatting sqref="E7:E42">
    <cfRule type="expression" priority="2" dxfId="0">
      <formula>MOD(ROW(),2)=1</formula>
    </cfRule>
  </conditionalFormatting>
  <conditionalFormatting sqref="F7:J42">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6" bottom="0.58" header="0.5" footer="0.5"/>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E22" sqref="E22"/>
    </sheetView>
  </sheetViews>
  <sheetFormatPr defaultColWidth="9.140625" defaultRowHeight="12.75"/>
  <cols>
    <col min="1" max="1" width="1.421875" style="1" customWidth="1"/>
    <col min="2" max="2" width="10.57421875" style="1" customWidth="1"/>
    <col min="3" max="3" width="22.57421875" style="1" customWidth="1"/>
    <col min="4" max="4" width="15.00390625" style="1" customWidth="1"/>
    <col min="5" max="5" width="50.140625" style="4" customWidth="1"/>
    <col min="6" max="6" width="11.8515625" style="1" customWidth="1"/>
    <col min="7" max="7" width="11.8515625" style="90" customWidth="1"/>
    <col min="8" max="8" width="11.8515625" style="1" customWidth="1"/>
    <col min="9" max="9" width="11.7109375" style="1" customWidth="1"/>
    <col min="10" max="11" width="11.421875" style="1" customWidth="1"/>
    <col min="12" max="12" width="14.8515625" style="199" customWidth="1"/>
    <col min="13" max="13" width="7.140625" style="199" hidden="1" customWidth="1"/>
    <col min="14" max="14" width="15.140625" style="199" customWidth="1"/>
    <col min="15" max="15" width="12.28125" style="199" customWidth="1"/>
    <col min="16" max="16" width="26.28125" style="199" customWidth="1"/>
    <col min="17" max="17" width="0" style="199" hidden="1" customWidth="1"/>
    <col min="18" max="16384" width="9.140625" style="199" customWidth="1"/>
  </cols>
  <sheetData>
    <row r="1" ht="12.75">
      <c r="B1" s="2" t="s">
        <v>42</v>
      </c>
    </row>
    <row r="2" spans="2:7" ht="12.75">
      <c r="B2" s="3" t="s">
        <v>43</v>
      </c>
      <c r="E2" s="114" t="s">
        <v>59</v>
      </c>
      <c r="F2" s="39" t="s">
        <v>103</v>
      </c>
      <c r="G2" s="91"/>
    </row>
    <row r="3" spans="2:7" ht="12.75">
      <c r="B3" s="2" t="s">
        <v>44</v>
      </c>
      <c r="E3" s="115" t="str">
        <f>'Price R'!E3</f>
        <v>2015-16</v>
      </c>
      <c r="F3" s="3" t="str">
        <f>'Price R'!F3</f>
        <v>Quarter 1</v>
      </c>
      <c r="G3" s="111" t="str">
        <f>'Price R'!G3</f>
        <v>01 April - 30 June 2015</v>
      </c>
    </row>
    <row r="4" ht="13.5" thickBot="1"/>
    <row r="5" spans="2:13" ht="38.25">
      <c r="B5" s="26" t="s">
        <v>45</v>
      </c>
      <c r="C5" s="25" t="s">
        <v>108</v>
      </c>
      <c r="D5" s="212" t="s">
        <v>109</v>
      </c>
      <c r="E5" s="116" t="s">
        <v>47</v>
      </c>
      <c r="F5" s="312" t="s">
        <v>51</v>
      </c>
      <c r="G5" s="313"/>
      <c r="H5" s="313"/>
      <c r="I5" s="314"/>
      <c r="J5" s="225" t="s">
        <v>50</v>
      </c>
      <c r="K5" s="262" t="s">
        <v>54</v>
      </c>
      <c r="M5" s="201" t="s">
        <v>45</v>
      </c>
    </row>
    <row r="6" spans="1:13" s="200" customFormat="1" ht="38.25">
      <c r="A6" s="1"/>
      <c r="B6" s="5"/>
      <c r="C6" s="93"/>
      <c r="D6" s="93"/>
      <c r="E6" s="6"/>
      <c r="F6" s="7" t="s">
        <v>48</v>
      </c>
      <c r="G6" s="9" t="s">
        <v>49</v>
      </c>
      <c r="H6" s="9" t="s">
        <v>90</v>
      </c>
      <c r="I6" s="195" t="s">
        <v>1</v>
      </c>
      <c r="J6" s="228" t="s">
        <v>52</v>
      </c>
      <c r="K6" s="31" t="s">
        <v>55</v>
      </c>
      <c r="M6" s="202"/>
    </row>
    <row r="7" spans="1:13" s="200" customFormat="1" ht="29.25" customHeight="1">
      <c r="A7" s="1"/>
      <c r="B7" s="167">
        <v>42068</v>
      </c>
      <c r="C7" s="197" t="s">
        <v>113</v>
      </c>
      <c r="D7" s="197" t="s">
        <v>112</v>
      </c>
      <c r="E7" s="270" t="s">
        <v>234</v>
      </c>
      <c r="F7" s="113"/>
      <c r="G7" s="113"/>
      <c r="H7" s="113"/>
      <c r="I7" s="113">
        <v>110.05</v>
      </c>
      <c r="J7" s="113"/>
      <c r="K7" s="112">
        <f aca="true" t="shared" si="0" ref="K7:K25">SUM(F7:J7)</f>
        <v>110.05</v>
      </c>
      <c r="M7" s="261"/>
    </row>
    <row r="8" spans="1:13" s="200" customFormat="1" ht="29.25" customHeight="1">
      <c r="A8" s="1"/>
      <c r="B8" s="167">
        <v>42069</v>
      </c>
      <c r="C8" s="197" t="s">
        <v>222</v>
      </c>
      <c r="D8" s="197" t="s">
        <v>110</v>
      </c>
      <c r="E8" s="270" t="s">
        <v>235</v>
      </c>
      <c r="F8" s="113"/>
      <c r="G8" s="113">
        <v>121.28</v>
      </c>
      <c r="H8" s="113"/>
      <c r="I8" s="113"/>
      <c r="J8" s="113"/>
      <c r="K8" s="112">
        <f t="shared" si="0"/>
        <v>121.28</v>
      </c>
      <c r="M8" s="261"/>
    </row>
    <row r="9" spans="1:13" s="200" customFormat="1" ht="29.25" customHeight="1">
      <c r="A9" s="1"/>
      <c r="B9" s="167">
        <v>42083</v>
      </c>
      <c r="C9" s="197" t="s">
        <v>223</v>
      </c>
      <c r="D9" s="197" t="s">
        <v>111</v>
      </c>
      <c r="E9" s="270" t="s">
        <v>236</v>
      </c>
      <c r="F9" s="113"/>
      <c r="G9" s="113">
        <v>19.52</v>
      </c>
      <c r="H9" s="113"/>
      <c r="I9" s="113"/>
      <c r="J9" s="113"/>
      <c r="K9" s="112">
        <f t="shared" si="0"/>
        <v>19.52</v>
      </c>
      <c r="M9" s="261"/>
    </row>
    <row r="10" spans="1:13" s="200" customFormat="1" ht="29.25" customHeight="1">
      <c r="A10" s="1"/>
      <c r="B10" s="167">
        <v>42083</v>
      </c>
      <c r="C10" s="197" t="s">
        <v>224</v>
      </c>
      <c r="D10" s="197" t="s">
        <v>111</v>
      </c>
      <c r="E10" s="270" t="s">
        <v>236</v>
      </c>
      <c r="F10" s="113"/>
      <c r="G10" s="113">
        <v>17.29</v>
      </c>
      <c r="H10" s="113"/>
      <c r="I10" s="113"/>
      <c r="J10" s="113"/>
      <c r="K10" s="112">
        <f t="shared" si="0"/>
        <v>17.29</v>
      </c>
      <c r="M10" s="261"/>
    </row>
    <row r="11" spans="1:13" s="200" customFormat="1" ht="29.25" customHeight="1">
      <c r="A11" s="1"/>
      <c r="B11" s="167">
        <v>42083</v>
      </c>
      <c r="C11" s="197" t="s">
        <v>225</v>
      </c>
      <c r="D11" s="197" t="s">
        <v>111</v>
      </c>
      <c r="E11" s="270" t="s">
        <v>236</v>
      </c>
      <c r="F11" s="113"/>
      <c r="G11" s="113">
        <v>15.55</v>
      </c>
      <c r="H11" s="113"/>
      <c r="I11" s="113"/>
      <c r="J11" s="113"/>
      <c r="K11" s="112">
        <f t="shared" si="0"/>
        <v>15.55</v>
      </c>
      <c r="M11" s="261"/>
    </row>
    <row r="12" spans="1:13" s="200" customFormat="1" ht="29.25" customHeight="1">
      <c r="A12" s="1"/>
      <c r="B12" s="167">
        <v>42086</v>
      </c>
      <c r="C12" s="197" t="s">
        <v>113</v>
      </c>
      <c r="D12" s="197" t="s">
        <v>112</v>
      </c>
      <c r="E12" s="270" t="s">
        <v>237</v>
      </c>
      <c r="F12" s="113"/>
      <c r="G12" s="113"/>
      <c r="H12" s="113"/>
      <c r="I12" s="113">
        <v>110.05</v>
      </c>
      <c r="J12" s="113"/>
      <c r="K12" s="112">
        <f t="shared" si="0"/>
        <v>110.05</v>
      </c>
      <c r="M12" s="261"/>
    </row>
    <row r="13" spans="1:13" s="200" customFormat="1" ht="29.25" customHeight="1">
      <c r="A13" s="1"/>
      <c r="B13" s="167">
        <v>42110</v>
      </c>
      <c r="C13" s="197" t="s">
        <v>226</v>
      </c>
      <c r="D13" s="197" t="s">
        <v>110</v>
      </c>
      <c r="E13" s="270" t="s">
        <v>238</v>
      </c>
      <c r="F13" s="113"/>
      <c r="G13" s="113">
        <v>193.93</v>
      </c>
      <c r="H13" s="113"/>
      <c r="I13" s="113"/>
      <c r="J13" s="113"/>
      <c r="K13" s="112">
        <f t="shared" si="0"/>
        <v>193.93</v>
      </c>
      <c r="M13" s="261"/>
    </row>
    <row r="14" spans="1:13" s="200" customFormat="1" ht="29.25" customHeight="1">
      <c r="A14" s="1"/>
      <c r="B14" s="167">
        <v>42115</v>
      </c>
      <c r="C14" s="197" t="s">
        <v>227</v>
      </c>
      <c r="D14" s="197" t="s">
        <v>110</v>
      </c>
      <c r="E14" s="270" t="s">
        <v>239</v>
      </c>
      <c r="F14" s="113"/>
      <c r="G14" s="113">
        <v>196.71</v>
      </c>
      <c r="H14" s="113"/>
      <c r="I14" s="113"/>
      <c r="J14" s="113"/>
      <c r="K14" s="112">
        <f t="shared" si="0"/>
        <v>196.71</v>
      </c>
      <c r="M14" s="261"/>
    </row>
    <row r="15" spans="1:13" s="200" customFormat="1" ht="29.25" customHeight="1">
      <c r="A15" s="1"/>
      <c r="B15" s="167">
        <v>42117</v>
      </c>
      <c r="C15" s="197" t="s">
        <v>148</v>
      </c>
      <c r="D15" s="197" t="s">
        <v>110</v>
      </c>
      <c r="E15" s="270" t="s">
        <v>240</v>
      </c>
      <c r="F15" s="113"/>
      <c r="G15" s="113">
        <v>91.11</v>
      </c>
      <c r="H15" s="113"/>
      <c r="I15" s="113"/>
      <c r="J15" s="113"/>
      <c r="K15" s="112">
        <f t="shared" si="0"/>
        <v>91.11</v>
      </c>
      <c r="M15" s="261"/>
    </row>
    <row r="16" spans="1:13" s="200" customFormat="1" ht="29.25" customHeight="1">
      <c r="A16" s="1"/>
      <c r="B16" s="167">
        <v>42121</v>
      </c>
      <c r="C16" s="197" t="s">
        <v>113</v>
      </c>
      <c r="D16" s="197" t="s">
        <v>112</v>
      </c>
      <c r="E16" s="270" t="s">
        <v>241</v>
      </c>
      <c r="F16" s="113"/>
      <c r="G16" s="113"/>
      <c r="H16" s="113"/>
      <c r="I16" s="113">
        <v>110.05</v>
      </c>
      <c r="J16" s="113"/>
      <c r="K16" s="112">
        <f t="shared" si="0"/>
        <v>110.05</v>
      </c>
      <c r="M16" s="261"/>
    </row>
    <row r="17" spans="1:13" s="200" customFormat="1" ht="29.25" customHeight="1">
      <c r="A17" s="1"/>
      <c r="B17" s="167">
        <v>42131</v>
      </c>
      <c r="C17" s="197" t="s">
        <v>228</v>
      </c>
      <c r="D17" s="197" t="s">
        <v>291</v>
      </c>
      <c r="E17" s="286" t="s">
        <v>296</v>
      </c>
      <c r="F17" s="113"/>
      <c r="G17" s="113">
        <v>150.34</v>
      </c>
      <c r="H17" s="113"/>
      <c r="I17" s="113"/>
      <c r="J17" s="113"/>
      <c r="K17" s="112">
        <f t="shared" si="0"/>
        <v>150.34</v>
      </c>
      <c r="M17" s="261"/>
    </row>
    <row r="18" spans="1:13" s="200" customFormat="1" ht="29.25" customHeight="1">
      <c r="A18" s="1"/>
      <c r="B18" s="167">
        <v>42132</v>
      </c>
      <c r="C18" s="197" t="s">
        <v>229</v>
      </c>
      <c r="D18" s="197" t="s">
        <v>111</v>
      </c>
      <c r="E18" s="270" t="s">
        <v>296</v>
      </c>
      <c r="F18" s="113"/>
      <c r="G18" s="113">
        <v>18.36</v>
      </c>
      <c r="H18" s="113"/>
      <c r="I18" s="113"/>
      <c r="J18" s="113"/>
      <c r="K18" s="112">
        <f t="shared" si="0"/>
        <v>18.36</v>
      </c>
      <c r="M18" s="261"/>
    </row>
    <row r="19" spans="1:13" s="200" customFormat="1" ht="29.25" customHeight="1">
      <c r="A19" s="1"/>
      <c r="B19" s="167">
        <v>42132</v>
      </c>
      <c r="C19" s="197" t="s">
        <v>230</v>
      </c>
      <c r="D19" s="197" t="s">
        <v>111</v>
      </c>
      <c r="E19" s="286" t="s">
        <v>296</v>
      </c>
      <c r="F19" s="113"/>
      <c r="G19" s="113">
        <v>103.23</v>
      </c>
      <c r="H19" s="113"/>
      <c r="I19" s="113"/>
      <c r="J19" s="113"/>
      <c r="K19" s="112">
        <f t="shared" si="0"/>
        <v>103.23</v>
      </c>
      <c r="M19" s="261"/>
    </row>
    <row r="20" spans="1:13" s="200" customFormat="1" ht="29.25" customHeight="1">
      <c r="A20" s="1"/>
      <c r="B20" s="167">
        <v>42137</v>
      </c>
      <c r="C20" s="197" t="s">
        <v>232</v>
      </c>
      <c r="D20" s="197" t="s">
        <v>111</v>
      </c>
      <c r="E20" s="270" t="s">
        <v>297</v>
      </c>
      <c r="F20" s="113"/>
      <c r="G20" s="113">
        <v>72.97</v>
      </c>
      <c r="H20" s="113"/>
      <c r="I20" s="113"/>
      <c r="J20" s="113"/>
      <c r="K20" s="112">
        <f>SUM(F20:J20)</f>
        <v>72.97</v>
      </c>
      <c r="M20" s="261"/>
    </row>
    <row r="21" spans="1:13" s="200" customFormat="1" ht="29.25" customHeight="1">
      <c r="A21" s="1"/>
      <c r="B21" s="167">
        <v>42137</v>
      </c>
      <c r="C21" s="197" t="s">
        <v>233</v>
      </c>
      <c r="D21" s="197" t="s">
        <v>110</v>
      </c>
      <c r="E21" s="270" t="s">
        <v>242</v>
      </c>
      <c r="F21" s="113"/>
      <c r="G21" s="113">
        <v>5.3</v>
      </c>
      <c r="H21" s="113"/>
      <c r="I21" s="113"/>
      <c r="J21" s="113"/>
      <c r="K21" s="112">
        <f>SUM(F21:J21)</f>
        <v>5.3</v>
      </c>
      <c r="M21" s="261"/>
    </row>
    <row r="22" spans="1:13" s="268" customFormat="1" ht="39" customHeight="1">
      <c r="A22" s="71"/>
      <c r="B22" s="167">
        <v>42137</v>
      </c>
      <c r="C22" s="197" t="s">
        <v>231</v>
      </c>
      <c r="D22" s="197" t="s">
        <v>111</v>
      </c>
      <c r="E22" s="290" t="s">
        <v>298</v>
      </c>
      <c r="F22" s="113"/>
      <c r="G22" s="113">
        <v>72.97</v>
      </c>
      <c r="H22" s="113"/>
      <c r="I22" s="113"/>
      <c r="J22" s="113"/>
      <c r="K22" s="112">
        <f t="shared" si="0"/>
        <v>72.97</v>
      </c>
      <c r="M22" s="78"/>
    </row>
    <row r="23" spans="1:13" s="200" customFormat="1" ht="29.25" customHeight="1">
      <c r="A23" s="1"/>
      <c r="B23" s="167">
        <v>42143</v>
      </c>
      <c r="C23" s="197" t="s">
        <v>227</v>
      </c>
      <c r="D23" s="197" t="s">
        <v>110</v>
      </c>
      <c r="E23" s="270" t="s">
        <v>243</v>
      </c>
      <c r="F23" s="113"/>
      <c r="G23" s="113">
        <v>260.71</v>
      </c>
      <c r="H23" s="113"/>
      <c r="I23" s="113"/>
      <c r="J23" s="113"/>
      <c r="K23" s="112">
        <f t="shared" si="0"/>
        <v>260.71</v>
      </c>
      <c r="M23" s="261"/>
    </row>
    <row r="24" spans="1:13" s="200" customFormat="1" ht="29.25" customHeight="1">
      <c r="A24" s="1"/>
      <c r="B24" s="167">
        <v>42158</v>
      </c>
      <c r="C24" s="197" t="s">
        <v>113</v>
      </c>
      <c r="D24" s="197" t="s">
        <v>112</v>
      </c>
      <c r="E24" s="270" t="s">
        <v>244</v>
      </c>
      <c r="F24" s="113"/>
      <c r="G24" s="113"/>
      <c r="H24" s="113"/>
      <c r="I24" s="113">
        <v>110.05</v>
      </c>
      <c r="J24" s="113"/>
      <c r="K24" s="112">
        <f t="shared" si="0"/>
        <v>110.05</v>
      </c>
      <c r="M24" s="261"/>
    </row>
    <row r="25" spans="1:13" s="200" customFormat="1" ht="29.25" customHeight="1">
      <c r="A25" s="1"/>
      <c r="B25" s="167">
        <v>42166</v>
      </c>
      <c r="C25" s="197" t="s">
        <v>227</v>
      </c>
      <c r="D25" s="197" t="s">
        <v>110</v>
      </c>
      <c r="E25" s="270" t="s">
        <v>245</v>
      </c>
      <c r="F25" s="113"/>
      <c r="G25" s="113">
        <v>196.71</v>
      </c>
      <c r="H25" s="113"/>
      <c r="I25" s="113"/>
      <c r="J25" s="113"/>
      <c r="K25" s="112">
        <f t="shared" si="0"/>
        <v>196.71</v>
      </c>
      <c r="M25" s="261"/>
    </row>
    <row r="26" spans="2:13" ht="12.75">
      <c r="B26" s="305"/>
      <c r="C26" s="306"/>
      <c r="D26" s="306"/>
      <c r="E26" s="307"/>
      <c r="F26" s="254">
        <f aca="true" t="shared" si="1" ref="F26:K26">SUM(F7:F25)</f>
        <v>0</v>
      </c>
      <c r="G26" s="254">
        <f t="shared" si="1"/>
        <v>1535.9800000000002</v>
      </c>
      <c r="H26" s="254">
        <f t="shared" si="1"/>
        <v>0</v>
      </c>
      <c r="I26" s="254">
        <f t="shared" si="1"/>
        <v>440.2</v>
      </c>
      <c r="J26" s="254">
        <f t="shared" si="1"/>
        <v>0</v>
      </c>
      <c r="K26" s="180">
        <f t="shared" si="1"/>
        <v>1976.18</v>
      </c>
      <c r="M26" s="198"/>
    </row>
    <row r="27" spans="2:13" ht="13.5" thickBot="1">
      <c r="B27" s="308"/>
      <c r="C27" s="309"/>
      <c r="D27" s="309"/>
      <c r="E27" s="310"/>
      <c r="F27" s="256"/>
      <c r="G27" s="256"/>
      <c r="H27" s="255"/>
      <c r="I27" s="257"/>
      <c r="J27" s="255"/>
      <c r="K27" s="258"/>
      <c r="M27" s="198"/>
    </row>
    <row r="28" spans="5:13" ht="12.75">
      <c r="E28" s="199"/>
      <c r="G28" s="1"/>
      <c r="M28" s="198"/>
    </row>
    <row r="29" spans="1:13" s="200" customFormat="1" ht="12.75">
      <c r="A29" s="4"/>
      <c r="B29" s="1" t="s">
        <v>83</v>
      </c>
      <c r="C29" s="1"/>
      <c r="D29" s="1"/>
      <c r="F29" s="1"/>
      <c r="G29" s="1"/>
      <c r="H29" s="1"/>
      <c r="I29" s="1"/>
      <c r="J29" s="1"/>
      <c r="K29" s="1"/>
      <c r="M29" s="198"/>
    </row>
    <row r="30" spans="1:13" ht="12.75">
      <c r="A30" s="71"/>
      <c r="E30" s="199"/>
      <c r="G30" s="1"/>
      <c r="M30" s="198"/>
    </row>
  </sheetData>
  <sheetProtection/>
  <mergeCells count="2">
    <mergeCell ref="F5:I5"/>
    <mergeCell ref="B26:E27"/>
  </mergeCells>
  <conditionalFormatting sqref="A28:A30 B7:D7 F7:K7 B8:K25">
    <cfRule type="expression" priority="46" dxfId="0">
      <formula>MOD(ROW(),2)=1</formula>
    </cfRule>
  </conditionalFormatting>
  <conditionalFormatting sqref="E7">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9" bottom="0.56"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57</v>
      </c>
      <c r="F2" s="40"/>
    </row>
    <row r="3" spans="2:6" ht="12.75">
      <c r="B3" s="2" t="s">
        <v>44</v>
      </c>
      <c r="D3" s="3" t="str">
        <f>'Price R'!E3</f>
        <v>2015-16</v>
      </c>
      <c r="E3" s="3" t="str">
        <f>'Price R'!F3</f>
        <v>Quarter 1</v>
      </c>
      <c r="F3" s="3" t="str">
        <f>'Price R'!G3</f>
        <v>01 April - 30 June 2015</v>
      </c>
    </row>
    <row r="4" ht="13.5" thickBot="1"/>
    <row r="5" spans="2:10" ht="12.75">
      <c r="B5" s="26" t="s">
        <v>45</v>
      </c>
      <c r="C5" s="25" t="s">
        <v>46</v>
      </c>
      <c r="D5" s="10" t="s">
        <v>47</v>
      </c>
      <c r="E5" s="291" t="s">
        <v>51</v>
      </c>
      <c r="F5" s="292"/>
      <c r="G5" s="292"/>
      <c r="H5" s="293"/>
      <c r="I5" s="11" t="s">
        <v>50</v>
      </c>
      <c r="J5" s="30" t="s">
        <v>54</v>
      </c>
    </row>
    <row r="6" spans="2:10" s="4" customFormat="1" ht="27" customHeight="1">
      <c r="B6" s="5"/>
      <c r="C6" s="12"/>
      <c r="D6" s="6"/>
      <c r="E6" s="7" t="s">
        <v>48</v>
      </c>
      <c r="F6" s="9" t="s">
        <v>49</v>
      </c>
      <c r="G6" s="9" t="s">
        <v>90</v>
      </c>
      <c r="H6" s="57" t="s">
        <v>1</v>
      </c>
      <c r="I6" s="12" t="s">
        <v>52</v>
      </c>
      <c r="J6" s="31" t="s">
        <v>55</v>
      </c>
    </row>
    <row r="7" spans="2:10" s="4" customFormat="1" ht="13.5" customHeight="1">
      <c r="B7" s="78"/>
      <c r="C7" s="136"/>
      <c r="D7" s="136"/>
      <c r="E7" s="135"/>
      <c r="F7" s="135"/>
      <c r="G7" s="135"/>
      <c r="H7" s="138"/>
      <c r="I7" s="136"/>
      <c r="J7" s="134"/>
    </row>
    <row r="8" spans="2:10" ht="13.5" customHeight="1">
      <c r="B8" s="101"/>
      <c r="C8" s="161"/>
      <c r="D8" s="161"/>
      <c r="E8" s="142"/>
      <c r="F8" s="146"/>
      <c r="G8" s="119"/>
      <c r="H8" s="163"/>
      <c r="I8" s="163"/>
      <c r="J8" s="131">
        <f aca="true" t="shared" si="0" ref="J8:J16">SUM(E8:I8)</f>
        <v>0</v>
      </c>
    </row>
    <row r="9" spans="2:10" ht="13.5" customHeight="1">
      <c r="B9" s="104"/>
      <c r="C9" s="157"/>
      <c r="D9" s="157"/>
      <c r="E9" s="143"/>
      <c r="F9" s="147"/>
      <c r="G9" s="120"/>
      <c r="H9" s="120"/>
      <c r="I9" s="147"/>
      <c r="J9" s="132">
        <f t="shared" si="0"/>
        <v>0</v>
      </c>
    </row>
    <row r="10" spans="2:10" ht="13.5" customHeight="1">
      <c r="B10" s="101"/>
      <c r="C10" s="161"/>
      <c r="D10" s="161"/>
      <c r="E10" s="142"/>
      <c r="F10" s="163"/>
      <c r="G10" s="119"/>
      <c r="H10" s="119"/>
      <c r="I10" s="163"/>
      <c r="J10" s="131">
        <f t="shared" si="0"/>
        <v>0</v>
      </c>
    </row>
    <row r="11" spans="2:10" ht="13.5" customHeight="1">
      <c r="B11" s="141"/>
      <c r="C11" s="162"/>
      <c r="D11" s="162"/>
      <c r="E11" s="145"/>
      <c r="F11" s="145"/>
      <c r="G11" s="121"/>
      <c r="H11" s="122"/>
      <c r="I11" s="122"/>
      <c r="J11" s="132">
        <f t="shared" si="0"/>
        <v>0</v>
      </c>
    </row>
    <row r="12" spans="2:10" ht="13.5" customHeight="1">
      <c r="B12" s="101"/>
      <c r="C12" s="161"/>
      <c r="D12" s="161"/>
      <c r="E12" s="146"/>
      <c r="F12" s="119"/>
      <c r="G12" s="163"/>
      <c r="H12" s="144"/>
      <c r="I12" s="163"/>
      <c r="J12" s="131">
        <f t="shared" si="0"/>
        <v>0</v>
      </c>
    </row>
    <row r="13" spans="2:10" ht="13.5" customHeight="1">
      <c r="B13" s="104"/>
      <c r="C13" s="157"/>
      <c r="D13" s="157"/>
      <c r="E13" s="147"/>
      <c r="F13" s="147"/>
      <c r="G13" s="121"/>
      <c r="H13" s="147"/>
      <c r="I13" s="147"/>
      <c r="J13" s="132">
        <f t="shared" si="0"/>
        <v>0</v>
      </c>
    </row>
    <row r="14" spans="2:10" ht="13.5" customHeight="1">
      <c r="B14" s="101"/>
      <c r="C14" s="161"/>
      <c r="D14" s="161"/>
      <c r="E14" s="146"/>
      <c r="F14" s="119"/>
      <c r="G14" s="164"/>
      <c r="H14" s="144"/>
      <c r="I14" s="163"/>
      <c r="J14" s="131">
        <f t="shared" si="0"/>
        <v>0</v>
      </c>
    </row>
    <row r="15" spans="2:10" ht="13.5" customHeight="1">
      <c r="B15" s="104"/>
      <c r="C15" s="157"/>
      <c r="D15" s="157"/>
      <c r="E15" s="147"/>
      <c r="F15" s="120"/>
      <c r="G15" s="165"/>
      <c r="H15" s="122"/>
      <c r="I15" s="147"/>
      <c r="J15" s="132">
        <f t="shared" si="0"/>
        <v>0</v>
      </c>
    </row>
    <row r="16" spans="2:10" ht="13.5" customHeight="1">
      <c r="B16" s="101"/>
      <c r="C16" s="140"/>
      <c r="D16" s="173"/>
      <c r="E16" s="153"/>
      <c r="F16" s="154"/>
      <c r="G16" s="155"/>
      <c r="H16" s="153"/>
      <c r="I16" s="174"/>
      <c r="J16" s="131">
        <f t="shared" si="0"/>
        <v>0</v>
      </c>
    </row>
    <row r="17" spans="2:10" ht="12.75" customHeight="1">
      <c r="B17" s="139"/>
      <c r="C17" s="148"/>
      <c r="D17" s="148"/>
      <c r="E17" s="149"/>
      <c r="F17" s="166"/>
      <c r="G17" s="150"/>
      <c r="H17" s="151"/>
      <c r="I17" s="151"/>
      <c r="J17" s="89"/>
    </row>
    <row r="18" spans="2:10" ht="12.75">
      <c r="B18" s="105"/>
      <c r="C18" s="117"/>
      <c r="D18" s="106"/>
      <c r="E18" s="124">
        <f aca="true" t="shared" si="1" ref="E18:J18">SUM(E8:E16)</f>
        <v>0</v>
      </c>
      <c r="F18" s="124">
        <f t="shared" si="1"/>
        <v>0</v>
      </c>
      <c r="G18" s="124">
        <f t="shared" si="1"/>
        <v>0</v>
      </c>
      <c r="H18" s="124">
        <f t="shared" si="1"/>
        <v>0</v>
      </c>
      <c r="I18" s="124">
        <f t="shared" si="1"/>
        <v>0</v>
      </c>
      <c r="J18" s="125">
        <f t="shared" si="1"/>
        <v>0</v>
      </c>
    </row>
    <row r="19" spans="2:10" ht="13.5" thickBot="1">
      <c r="B19" s="19"/>
      <c r="C19" s="20"/>
      <c r="D19" s="21"/>
      <c r="E19" s="107"/>
      <c r="F19" s="108"/>
      <c r="G19" s="108"/>
      <c r="H19" s="109"/>
      <c r="I19" s="108"/>
      <c r="J19" s="110"/>
    </row>
    <row r="21" ht="12.75">
      <c r="B21"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K11"/>
  <sheetViews>
    <sheetView showGridLines="0" zoomScalePageLayoutView="0" workbookViewId="0" topLeftCell="A1">
      <selection activeCell="H22" sqref="H22"/>
    </sheetView>
  </sheetViews>
  <sheetFormatPr defaultColWidth="9.140625" defaultRowHeight="12.75"/>
  <cols>
    <col min="1" max="1" width="1.421875" style="1" customWidth="1"/>
    <col min="2" max="2" width="10.57421875" style="1" customWidth="1"/>
    <col min="3" max="4" width="15.140625" style="1" customWidth="1"/>
    <col min="5" max="5" width="47.5742187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141</v>
      </c>
      <c r="F2" s="39" t="s">
        <v>103</v>
      </c>
      <c r="G2" s="40"/>
    </row>
    <row r="3" spans="2:7" ht="12.75">
      <c r="B3" s="2" t="s">
        <v>44</v>
      </c>
      <c r="E3" s="3" t="str">
        <f>'Price R'!E3</f>
        <v>2015-16</v>
      </c>
      <c r="F3" s="3" t="str">
        <f>'Price R'!F3</f>
        <v>Quarter 1</v>
      </c>
      <c r="G3" s="3" t="str">
        <f>'Price R'!G3</f>
        <v>01 April - 30 June 2015</v>
      </c>
    </row>
    <row r="4" ht="13.5" thickBot="1"/>
    <row r="5" spans="2:11" ht="38.25">
      <c r="B5" s="26" t="s">
        <v>45</v>
      </c>
      <c r="C5" s="25" t="s">
        <v>108</v>
      </c>
      <c r="D5" s="212" t="s">
        <v>109</v>
      </c>
      <c r="E5" s="10" t="s">
        <v>47</v>
      </c>
      <c r="F5" s="291" t="s">
        <v>51</v>
      </c>
      <c r="G5" s="292"/>
      <c r="H5" s="292"/>
      <c r="I5" s="293"/>
      <c r="J5" s="225" t="s">
        <v>50</v>
      </c>
      <c r="K5" s="262" t="s">
        <v>54</v>
      </c>
    </row>
    <row r="6" spans="1:11" s="4" customFormat="1" ht="38.25">
      <c r="A6" s="1"/>
      <c r="B6" s="5"/>
      <c r="C6" s="93"/>
      <c r="D6" s="93"/>
      <c r="E6" s="6"/>
      <c r="F6" s="7" t="s">
        <v>48</v>
      </c>
      <c r="G6" s="9" t="s">
        <v>49</v>
      </c>
      <c r="H6" s="9" t="s">
        <v>90</v>
      </c>
      <c r="I6" s="195" t="s">
        <v>1</v>
      </c>
      <c r="J6" s="228" t="s">
        <v>52</v>
      </c>
      <c r="K6" s="31" t="s">
        <v>55</v>
      </c>
    </row>
    <row r="7" spans="1:11" s="288" customFormat="1" ht="25.5">
      <c r="A7" s="287"/>
      <c r="B7" s="167">
        <v>42111</v>
      </c>
      <c r="C7" s="197" t="s">
        <v>151</v>
      </c>
      <c r="D7" s="197" t="s">
        <v>111</v>
      </c>
      <c r="E7" s="289" t="s">
        <v>295</v>
      </c>
      <c r="F7" s="113"/>
      <c r="G7" s="113">
        <v>74.35</v>
      </c>
      <c r="H7" s="113"/>
      <c r="I7" s="113"/>
      <c r="J7" s="113"/>
      <c r="K7" s="112">
        <f>SUM(F7:J7)</f>
        <v>74.35</v>
      </c>
    </row>
    <row r="8" spans="1:11" s="4" customFormat="1" ht="12.75">
      <c r="A8" s="1"/>
      <c r="B8" s="203"/>
      <c r="C8" s="211"/>
      <c r="D8" s="211"/>
      <c r="E8" s="209"/>
      <c r="F8" s="123">
        <f aca="true" t="shared" si="0" ref="F8:K8">SUM(F7:F7)</f>
        <v>0</v>
      </c>
      <c r="G8" s="123">
        <f t="shared" si="0"/>
        <v>74.35</v>
      </c>
      <c r="H8" s="123">
        <f t="shared" si="0"/>
        <v>0</v>
      </c>
      <c r="I8" s="123">
        <f t="shared" si="0"/>
        <v>0</v>
      </c>
      <c r="J8" s="123">
        <f t="shared" si="0"/>
        <v>0</v>
      </c>
      <c r="K8" s="180">
        <f t="shared" si="0"/>
        <v>74.35</v>
      </c>
    </row>
    <row r="9" spans="1:11" s="4" customFormat="1" ht="13.5" thickBot="1">
      <c r="A9" s="1"/>
      <c r="B9" s="204"/>
      <c r="C9" s="210"/>
      <c r="D9" s="210"/>
      <c r="E9" s="208"/>
      <c r="F9" s="158"/>
      <c r="G9" s="159"/>
      <c r="H9" s="159"/>
      <c r="I9" s="160"/>
      <c r="J9" s="159"/>
      <c r="K9" s="168"/>
    </row>
    <row r="10" spans="1:11" s="4" customFormat="1" ht="12.75">
      <c r="A10" s="1"/>
      <c r="B10" s="266"/>
      <c r="C10" s="266"/>
      <c r="D10" s="266"/>
      <c r="E10" s="266"/>
      <c r="F10" s="266"/>
      <c r="G10" s="266"/>
      <c r="H10" s="266"/>
      <c r="I10" s="266"/>
      <c r="J10" s="266"/>
      <c r="K10" s="266"/>
    </row>
    <row r="11" spans="1:11" s="4" customFormat="1" ht="12.75">
      <c r="A11" s="1"/>
      <c r="B11" s="1" t="s">
        <v>83</v>
      </c>
      <c r="C11" s="1"/>
      <c r="D11" s="1"/>
      <c r="E11" s="1"/>
      <c r="F11" s="1"/>
      <c r="G11" s="1"/>
      <c r="H11" s="1"/>
      <c r="I11" s="1"/>
      <c r="J11" s="1"/>
      <c r="K11" s="1"/>
    </row>
  </sheetData>
  <sheetProtection/>
  <mergeCells count="1">
    <mergeCell ref="F5:I5"/>
  </mergeCells>
  <conditionalFormatting sqref="K7">
    <cfRule type="expression" priority="11" dxfId="0">
      <formula>MOD(ROW(),2)=1</formula>
    </cfRule>
  </conditionalFormatting>
  <conditionalFormatting sqref="B7:D7 F7 H7:J7">
    <cfRule type="expression" priority="7" dxfId="0">
      <formula>MOD(ROW(),2)=1</formula>
    </cfRule>
  </conditionalFormatting>
  <conditionalFormatting sqref="E7">
    <cfRule type="expression" priority="5" dxfId="0">
      <formula>MOD(ROW(),2)=1</formula>
    </cfRule>
  </conditionalFormatting>
  <conditionalFormatting sqref="G7">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8" bottom="0.58" header="0.5" footer="0.5"/>
  <pageSetup fitToHeight="2"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B1:K26"/>
  <sheetViews>
    <sheetView zoomScalePageLayoutView="0" workbookViewId="0" topLeftCell="A1">
      <selection activeCell="N9" sqref="N9"/>
    </sheetView>
  </sheetViews>
  <sheetFormatPr defaultColWidth="9.140625" defaultRowHeight="12.75"/>
  <cols>
    <col min="1" max="1" width="1.421875" style="1" customWidth="1"/>
    <col min="2" max="2" width="10.57421875" style="1" customWidth="1"/>
    <col min="3" max="3" width="14.28125" style="1" customWidth="1"/>
    <col min="4" max="4" width="13.421875" style="1" customWidth="1"/>
    <col min="5" max="5" width="48.57421875" style="1" customWidth="1"/>
    <col min="6" max="10" width="10.8515625" style="1" customWidth="1"/>
    <col min="11" max="11" width="10.421875" style="1" customWidth="1"/>
    <col min="12" max="16384" width="9.140625" style="1" customWidth="1"/>
  </cols>
  <sheetData>
    <row r="1" ht="12.75">
      <c r="B1" s="2" t="s">
        <v>42</v>
      </c>
    </row>
    <row r="2" spans="2:7" ht="12.75">
      <c r="B2" s="3" t="s">
        <v>43</v>
      </c>
      <c r="E2" s="38" t="s">
        <v>63</v>
      </c>
      <c r="F2" s="39" t="s">
        <v>163</v>
      </c>
      <c r="G2" s="40"/>
    </row>
    <row r="3" spans="2:7" ht="12.75">
      <c r="B3" s="2" t="s">
        <v>44</v>
      </c>
      <c r="E3" s="3" t="str">
        <f>'Price R'!E3</f>
        <v>2015-16</v>
      </c>
      <c r="F3" s="3" t="str">
        <f>'Price R'!F3</f>
        <v>Quarter 1</v>
      </c>
      <c r="G3" s="3" t="str">
        <f>'Price R'!G3</f>
        <v>01 April - 30 June 2015</v>
      </c>
    </row>
    <row r="4" ht="13.5" thickBot="1"/>
    <row r="5" spans="2:11" ht="38.25">
      <c r="B5" s="26" t="s">
        <v>45</v>
      </c>
      <c r="C5" s="25" t="s">
        <v>108</v>
      </c>
      <c r="D5" s="212" t="s">
        <v>109</v>
      </c>
      <c r="E5" s="10" t="s">
        <v>47</v>
      </c>
      <c r="F5" s="291" t="s">
        <v>51</v>
      </c>
      <c r="G5" s="292"/>
      <c r="H5" s="292"/>
      <c r="I5" s="293"/>
      <c r="J5" s="225" t="s">
        <v>50</v>
      </c>
      <c r="K5" s="262" t="s">
        <v>54</v>
      </c>
    </row>
    <row r="6" spans="2:11" s="4" customFormat="1" ht="42" customHeight="1">
      <c r="B6" s="5"/>
      <c r="C6" s="93"/>
      <c r="D6" s="93"/>
      <c r="E6" s="6"/>
      <c r="F6" s="7" t="s">
        <v>48</v>
      </c>
      <c r="G6" s="9" t="s">
        <v>49</v>
      </c>
      <c r="H6" s="9" t="s">
        <v>90</v>
      </c>
      <c r="I6" s="195" t="s">
        <v>1</v>
      </c>
      <c r="J6" s="228" t="s">
        <v>52</v>
      </c>
      <c r="K6" s="31" t="s">
        <v>55</v>
      </c>
    </row>
    <row r="7" spans="2:11" s="4" customFormat="1" ht="42.75" customHeight="1">
      <c r="B7" s="167">
        <v>42079</v>
      </c>
      <c r="C7" s="197" t="s">
        <v>173</v>
      </c>
      <c r="D7" s="197" t="s">
        <v>110</v>
      </c>
      <c r="E7" s="270" t="s">
        <v>271</v>
      </c>
      <c r="F7" s="113"/>
      <c r="G7" s="113">
        <v>421.71</v>
      </c>
      <c r="H7" s="113"/>
      <c r="I7" s="113"/>
      <c r="J7" s="113"/>
      <c r="K7" s="112">
        <f>SUM(F7:J7)</f>
        <v>421.71</v>
      </c>
    </row>
    <row r="8" spans="2:11" s="4" customFormat="1" ht="42.75" customHeight="1">
      <c r="B8" s="167">
        <v>42108</v>
      </c>
      <c r="C8" s="197" t="s">
        <v>176</v>
      </c>
      <c r="D8" s="197" t="s">
        <v>177</v>
      </c>
      <c r="E8" s="270" t="s">
        <v>274</v>
      </c>
      <c r="F8" s="113"/>
      <c r="G8" s="113"/>
      <c r="H8" s="113"/>
      <c r="I8" s="113">
        <v>166.99</v>
      </c>
      <c r="J8" s="113"/>
      <c r="K8" s="112">
        <f>SUM(F8:J8)</f>
        <v>166.99</v>
      </c>
    </row>
    <row r="9" spans="2:11" s="4" customFormat="1" ht="42.75" customHeight="1">
      <c r="B9" s="167">
        <v>42115</v>
      </c>
      <c r="C9" s="197" t="s">
        <v>175</v>
      </c>
      <c r="D9" s="197" t="s">
        <v>110</v>
      </c>
      <c r="E9" s="286" t="s">
        <v>294</v>
      </c>
      <c r="F9" s="113"/>
      <c r="G9" s="113">
        <v>166.91</v>
      </c>
      <c r="H9" s="113"/>
      <c r="I9" s="113"/>
      <c r="J9" s="113"/>
      <c r="K9" s="112">
        <f>SUM(F9:J9)</f>
        <v>166.91</v>
      </c>
    </row>
    <row r="10" spans="2:11" s="4" customFormat="1" ht="42.75" customHeight="1">
      <c r="B10" s="167">
        <v>42136</v>
      </c>
      <c r="C10" s="197" t="s">
        <v>174</v>
      </c>
      <c r="D10" s="197" t="s">
        <v>110</v>
      </c>
      <c r="E10" s="270" t="s">
        <v>275</v>
      </c>
      <c r="F10" s="113"/>
      <c r="G10" s="113">
        <v>35.04</v>
      </c>
      <c r="H10" s="113"/>
      <c r="I10" s="113"/>
      <c r="J10" s="113"/>
      <c r="K10" s="112">
        <f>SUM(F10:J10)</f>
        <v>35.04</v>
      </c>
    </row>
    <row r="11" spans="2:11" s="4" customFormat="1" ht="12.75">
      <c r="B11" s="315"/>
      <c r="C11" s="316"/>
      <c r="D11" s="316"/>
      <c r="E11" s="317"/>
      <c r="F11" s="123">
        <f aca="true" t="shared" si="0" ref="F11:K11">SUM(F7:F10)</f>
        <v>0</v>
      </c>
      <c r="G11" s="123">
        <f t="shared" si="0"/>
        <v>623.66</v>
      </c>
      <c r="H11" s="123">
        <f t="shared" si="0"/>
        <v>0</v>
      </c>
      <c r="I11" s="123">
        <f t="shared" si="0"/>
        <v>166.99</v>
      </c>
      <c r="J11" s="123">
        <f t="shared" si="0"/>
        <v>0</v>
      </c>
      <c r="K11" s="180">
        <f t="shared" si="0"/>
        <v>790.65</v>
      </c>
    </row>
    <row r="12" spans="2:11" s="4" customFormat="1" ht="13.5" thickBot="1">
      <c r="B12" s="318"/>
      <c r="C12" s="319"/>
      <c r="D12" s="319"/>
      <c r="E12" s="320"/>
      <c r="F12" s="158"/>
      <c r="G12" s="159"/>
      <c r="H12" s="159"/>
      <c r="I12" s="160"/>
      <c r="J12" s="159"/>
      <c r="K12" s="168"/>
    </row>
    <row r="13" spans="2:11" s="4" customFormat="1" ht="12.75">
      <c r="B13" s="1"/>
      <c r="C13" s="1"/>
      <c r="D13" s="1"/>
      <c r="E13" s="1"/>
      <c r="F13" s="1"/>
      <c r="G13" s="1"/>
      <c r="H13" s="1"/>
      <c r="I13" s="1"/>
      <c r="J13" s="1"/>
      <c r="K13" s="1"/>
    </row>
    <row r="14" spans="2:11" s="4" customFormat="1" ht="12.75">
      <c r="B14" s="1" t="s">
        <v>83</v>
      </c>
      <c r="C14" s="1"/>
      <c r="D14" s="1"/>
      <c r="E14" s="1"/>
      <c r="F14" s="1"/>
      <c r="G14" s="1"/>
      <c r="H14" s="1"/>
      <c r="I14" s="1"/>
      <c r="J14" s="1"/>
      <c r="K14" s="1"/>
    </row>
    <row r="15" spans="2:11" s="4" customFormat="1" ht="12.75">
      <c r="B15" s="1"/>
      <c r="C15" s="1"/>
      <c r="D15" s="1"/>
      <c r="E15" s="1"/>
      <c r="F15" s="1"/>
      <c r="G15" s="1"/>
      <c r="H15" s="1"/>
      <c r="I15" s="1"/>
      <c r="J15" s="1"/>
      <c r="K15" s="1"/>
    </row>
    <row r="16" spans="2:11" s="4" customFormat="1" ht="12.75">
      <c r="B16" s="1"/>
      <c r="C16" s="1"/>
      <c r="D16" s="1"/>
      <c r="E16" s="1"/>
      <c r="F16" s="1"/>
      <c r="G16" s="1"/>
      <c r="H16" s="1"/>
      <c r="I16" s="1"/>
      <c r="J16" s="1"/>
      <c r="K16" s="1"/>
    </row>
    <row r="17" spans="2:11" s="4" customFormat="1" ht="12.75">
      <c r="B17" s="1"/>
      <c r="C17" s="1"/>
      <c r="D17" s="1"/>
      <c r="E17" s="1"/>
      <c r="F17" s="1"/>
      <c r="G17" s="1"/>
      <c r="H17" s="1"/>
      <c r="I17" s="1"/>
      <c r="J17" s="1"/>
      <c r="K17" s="1"/>
    </row>
    <row r="18" spans="2:11" s="4" customFormat="1" ht="12.75">
      <c r="B18" s="1"/>
      <c r="C18" s="1"/>
      <c r="D18" s="1"/>
      <c r="E18" s="1"/>
      <c r="F18" s="1"/>
      <c r="G18" s="1"/>
      <c r="H18" s="1"/>
      <c r="I18" s="1"/>
      <c r="J18" s="1"/>
      <c r="K18" s="1"/>
    </row>
    <row r="26" ht="12.75">
      <c r="E26" s="1" t="s">
        <v>95</v>
      </c>
    </row>
  </sheetData>
  <sheetProtection/>
  <mergeCells count="2">
    <mergeCell ref="F5:I5"/>
    <mergeCell ref="B11:E12"/>
  </mergeCells>
  <conditionalFormatting sqref="K7:K10">
    <cfRule type="expression" priority="8" dxfId="0">
      <formula>MOD(ROW(),2)=1</formula>
    </cfRule>
  </conditionalFormatting>
  <conditionalFormatting sqref="E7:E10">
    <cfRule type="expression" priority="2" dxfId="0">
      <formula>MOD(ROW(),2)=1</formula>
    </cfRule>
  </conditionalFormatting>
  <conditionalFormatting sqref="B7:D10 F7:J10">
    <cfRule type="expression" priority="4" dxfId="0">
      <formula>MOD(ROW(),2)=1</formula>
    </cfRule>
  </conditionalFormatting>
  <dataValidations count="2">
    <dataValidation type="list" allowBlank="1" showInputMessage="1" showErrorMessage="1" sqref="F2">
      <formula1>"Chair, Executive director, Non Executive Director, Chief Executive, Chair"</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8" bottom="0.58" header="0.5" footer="0.5"/>
  <pageSetup fitToHeight="2"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3" t="s">
        <v>61</v>
      </c>
      <c r="E2" s="74" t="s">
        <v>62</v>
      </c>
      <c r="F2" s="40"/>
      <c r="H2" s="2" t="s">
        <v>89</v>
      </c>
    </row>
    <row r="3" spans="2:6" ht="12.75">
      <c r="B3" s="2" t="s">
        <v>44</v>
      </c>
      <c r="D3" s="3" t="str">
        <f>'Price R'!E3</f>
        <v>2015-16</v>
      </c>
      <c r="E3" s="3" t="str">
        <f>'Price R'!F3</f>
        <v>Quarter 1</v>
      </c>
      <c r="F3" s="3" t="str">
        <f>'Price R'!G3</f>
        <v>01 April - 30 June 2015</v>
      </c>
    </row>
    <row r="4" ht="13.5" thickBot="1"/>
    <row r="5" spans="2:10" ht="12.75">
      <c r="B5" s="26" t="s">
        <v>45</v>
      </c>
      <c r="C5" s="25" t="s">
        <v>46</v>
      </c>
      <c r="D5" s="10" t="s">
        <v>47</v>
      </c>
      <c r="E5" s="291" t="s">
        <v>51</v>
      </c>
      <c r="F5" s="292"/>
      <c r="G5" s="292"/>
      <c r="H5" s="293"/>
      <c r="I5" s="11" t="s">
        <v>50</v>
      </c>
      <c r="J5" s="30" t="s">
        <v>54</v>
      </c>
    </row>
    <row r="6" spans="2:10" s="4" customFormat="1" ht="26.25" customHeight="1">
      <c r="B6" s="5"/>
      <c r="C6" s="12"/>
      <c r="D6" s="6"/>
      <c r="E6" s="7" t="s">
        <v>48</v>
      </c>
      <c r="F6" s="9" t="s">
        <v>49</v>
      </c>
      <c r="G6" s="9" t="s">
        <v>90</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business expenses 2010-11</dc:title>
  <dc:subject/>
  <dc:creator>Office of Rail Regulation</dc:creator>
  <cp:keywords>10707672</cp:keywords>
  <dc:description/>
  <cp:lastModifiedBy>Leitch, Marlon</cp:lastModifiedBy>
  <cp:lastPrinted>2015-06-24T11:22:06Z</cp:lastPrinted>
  <dcterms:created xsi:type="dcterms:W3CDTF">2009-08-06T14:53:42Z</dcterms:created>
  <dcterms:modified xsi:type="dcterms:W3CDTF">2016-03-21T14:21:04Z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