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10140" windowHeight="9525" tabRatio="892" firstSheet="1" activeTab="1"/>
  </bookViews>
  <sheets>
    <sheet name="Sheet1" sheetId="1" state="hidden" r:id="rId1"/>
    <sheet name="Index" sheetId="2" r:id="rId2"/>
    <sheet name="Price R" sheetId="3" r:id="rId3"/>
    <sheet name="Price A" sheetId="4" r:id="rId4"/>
    <sheet name="Prosser I" sheetId="5" r:id="rId5"/>
    <sheet name="J Thomas" sheetId="6" state="hidden" r:id="rId6"/>
    <sheet name="Whittington J" sheetId="7" r:id="rId7"/>
    <sheet name="Walker A" sheetId="8" r:id="rId8"/>
    <sheet name="C Bolt" sheetId="9" state="hidden" r:id="rId9"/>
    <sheet name="J O'Sullivan" sheetId="10" state="hidden" r:id="rId10"/>
    <sheet name="Barlow T" sheetId="11" r:id="rId11"/>
    <sheet name="Bucks P" sheetId="12" r:id="rId12"/>
    <sheet name="C Elliott" sheetId="13" state="hidden" r:id="rId13"/>
    <sheet name="R Goldson" sheetId="14" state="hidden" r:id="rId14"/>
    <sheet name="Lloyd M" sheetId="15" r:id="rId15"/>
    <sheet name="J May" sheetId="16" state="hidden" r:id="rId16"/>
    <sheet name="Fairbairn M" sheetId="17" r:id="rId17"/>
    <sheet name="Neate M" sheetId="18" r:id="rId18"/>
    <sheet name="Nelson S" sheetId="19" r:id="rId19"/>
    <sheet name="O'Toole R" sheetId="20" r:id="rId20"/>
    <sheet name="Walker S" sheetId="21" r:id="rId21"/>
    <sheet name="J Chittleburgh" sheetId="22" state="hidden" r:id="rId22"/>
    <sheet name="Hospitality received" sheetId="23" r:id="rId23"/>
    <sheet name="Codes" sheetId="24" state="hidden" r:id="rId24"/>
  </sheets>
  <definedNames>
    <definedName name="Lynda_Rollason" localSheetId="3">'Price A'!$E$2</definedName>
    <definedName name="Lynda_Rollason">#REF!</definedName>
  </definedNames>
  <calcPr fullCalcOnLoad="1"/>
</workbook>
</file>

<file path=xl/sharedStrings.xml><?xml version="1.0" encoding="utf-8"?>
<sst xmlns="http://schemas.openxmlformats.org/spreadsheetml/2006/main" count="722" uniqueCount="272">
  <si>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</si>
  <si>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</si>
  <si>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</si>
  <si>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</si>
  <si>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</si>
  <si>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</si>
  <si>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</si>
  <si>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</si>
  <si>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</si>
  <si>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</si>
  <si>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</si>
  <si>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</si>
  <si>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</si>
  <si>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</si>
  <si>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</si>
  <si>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</si>
  <si>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</si>
  <si>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</si>
  <si>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</si>
  <si>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</si>
  <si>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</si>
  <si>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</si>
  <si>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</si>
  <si>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</si>
  <si>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</si>
  <si>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</si>
  <si>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</si>
  <si>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</si>
  <si>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</si>
  <si>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</si>
  <si>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</si>
  <si>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</si>
  <si>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</si>
  <si>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</si>
  <si>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</si>
  <si>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</si>
  <si>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</si>
  <si>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</si>
  <si>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</si>
  <si>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</si>
  <si>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</si>
  <si>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</si>
  <si>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</si>
  <si>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</si>
  <si>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</si>
  <si>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</si>
  <si>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</si>
  <si>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</si>
  <si>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</si>
  <si>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</si>
  <si>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</si>
  <si>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</si>
  <si>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</si>
  <si>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</si>
  <si>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</si>
  <si>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</si>
  <si>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</si>
  <si>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</si>
  <si>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</si>
  <si>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</si>
  <si>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</si>
  <si>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</si>
  <si>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</si>
  <si>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</si>
  <si>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</si>
  <si>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</si>
  <si>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</si>
  <si>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</si>
  <si>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</si>
  <si>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</si>
  <si>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</si>
  <si>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</si>
  <si>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</si>
  <si>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</si>
  <si>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</si>
  <si>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</si>
  <si>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</si>
  <si>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</si>
  <si>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</si>
  <si>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</si>
  <si>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</si>
  <si>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</si>
  <si>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</si>
  <si>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</si>
  <si>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</si>
  <si>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</si>
  <si>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</si>
  <si>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</si>
  <si>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</si>
  <si>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</si>
  <si>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</si>
  <si>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</si>
  <si>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</si>
  <si>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</si>
  <si>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</si>
  <si>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</si>
  <si>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</si>
  <si>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</si>
  <si>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</si>
  <si>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</si>
  <si>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Stephen Nelson</t>
  </si>
  <si>
    <t>Ray O'Toole</t>
  </si>
  <si>
    <t>,</t>
  </si>
  <si>
    <t>Mark Fairbairn</t>
  </si>
  <si>
    <t>Price, Richard</t>
  </si>
  <si>
    <t>Prosser, Ian</t>
  </si>
  <si>
    <t>Walker, Anna</t>
  </si>
  <si>
    <t>Barlow, Tracey</t>
  </si>
  <si>
    <t>Bucks, Peter</t>
  </si>
  <si>
    <t>Lloyd, Mike</t>
  </si>
  <si>
    <t>Nelson, Stephen</t>
  </si>
  <si>
    <t>O'Toole, Ray</t>
  </si>
  <si>
    <t>Walker, Steve</t>
  </si>
  <si>
    <t>Fairbairn, Mark</t>
  </si>
  <si>
    <t>Board executive director</t>
  </si>
  <si>
    <t>Board business Expenses</t>
  </si>
  <si>
    <t>Price, Alan</t>
  </si>
  <si>
    <t>Alan Price</t>
  </si>
  <si>
    <t>Neate, Melvyn</t>
  </si>
  <si>
    <t>2013-14</t>
  </si>
  <si>
    <t>FROM - TO</t>
  </si>
  <si>
    <t>SINGLE/ RETURN/ NIGHT(S)</t>
  </si>
  <si>
    <t>Quarter 4</t>
  </si>
  <si>
    <t>1 January - 31 March 2014</t>
  </si>
  <si>
    <t>Liverpool St - Norwich</t>
  </si>
  <si>
    <t>Edinburgh - Glasgow Queen St</t>
  </si>
  <si>
    <t>Glasgow Central - Euston</t>
  </si>
  <si>
    <t>Euston - Edinburgh</t>
  </si>
  <si>
    <t>Euston - Milton Keynes Central</t>
  </si>
  <si>
    <t>Euston - Stafford</t>
  </si>
  <si>
    <t>Kings Place - Islington</t>
  </si>
  <si>
    <t>Return</t>
  </si>
  <si>
    <t>Single</t>
  </si>
  <si>
    <t>Cambridge - Norwich</t>
  </si>
  <si>
    <t>Birmingham New St - Euston</t>
  </si>
  <si>
    <t>Euston - Birmingham New St</t>
  </si>
  <si>
    <t>Cambridge - Birmingham New St</t>
  </si>
  <si>
    <t>Du Congress hotel, Brussels</t>
  </si>
  <si>
    <t>Edinburgh - London Heathrow</t>
  </si>
  <si>
    <t>Club Quarters, London</t>
  </si>
  <si>
    <t>1 night</t>
  </si>
  <si>
    <t>Board meeting</t>
  </si>
  <si>
    <t>Edinburgh - Heathrow</t>
  </si>
  <si>
    <t>London City - Edinburgh</t>
  </si>
  <si>
    <t>Audit Committee</t>
  </si>
  <si>
    <t>Edingburgh- Heathrow</t>
  </si>
  <si>
    <t>Wakefield - London</t>
  </si>
  <si>
    <t>Travelodge, London</t>
  </si>
  <si>
    <t>NTF/DfT Performance review meeting</t>
  </si>
  <si>
    <t>NTF meeting</t>
  </si>
  <si>
    <t>N/A</t>
  </si>
  <si>
    <t>Stakeholder and ORR/NR/EA meeting</t>
  </si>
  <si>
    <t>Kings Place - RSSB offices</t>
  </si>
  <si>
    <t>SDSG meeting</t>
  </si>
  <si>
    <t>Euston Rail Summit and RDG Major Project meeting</t>
  </si>
  <si>
    <t>DfT/NR meeting</t>
  </si>
  <si>
    <t>Freight meeting</t>
  </si>
  <si>
    <t>EEBS meeting</t>
  </si>
  <si>
    <t>IAP workshop</t>
  </si>
  <si>
    <t>Investment framework mechanism meeting</t>
  </si>
  <si>
    <t>CP5 monitoring process meeting</t>
  </si>
  <si>
    <t>HS2 discussions</t>
  </si>
  <si>
    <t>ECML meeting</t>
  </si>
  <si>
    <t>First Group meeting</t>
  </si>
  <si>
    <t>BBC Radio interview</t>
  </si>
  <si>
    <t>DfT meeting</t>
  </si>
  <si>
    <t>DfT meeing</t>
  </si>
  <si>
    <t>Taxi</t>
  </si>
  <si>
    <t>Kings Cross - Doncaster</t>
  </si>
  <si>
    <t>DMM Safety Management meeting</t>
  </si>
  <si>
    <t>DMM Safety Management meeting, Car parking</t>
  </si>
  <si>
    <t>Warwick Parkway</t>
  </si>
  <si>
    <t>Interview panel</t>
  </si>
  <si>
    <t>SRC meeting</t>
  </si>
  <si>
    <t>SRC meeting, Car parking</t>
  </si>
  <si>
    <t>Warwick Parkway - London</t>
  </si>
  <si>
    <t>Board Health &amp; Safety training, Car parking</t>
  </si>
  <si>
    <t>Board Health &amp; Safety training</t>
  </si>
  <si>
    <t>Board meeting, Car parking</t>
  </si>
  <si>
    <t>R3G Safety meeting</t>
  </si>
  <si>
    <t>R3G Safety meeting, Car parking</t>
  </si>
  <si>
    <t>Single sleeper</t>
  </si>
  <si>
    <t>Joint safety visit with Ian Prosser</t>
  </si>
  <si>
    <t>ORR/Transport Scotland/Network Rail High Level Meeting</t>
  </si>
  <si>
    <t>Health and Safety Training</t>
  </si>
  <si>
    <t>Board Meeting and Staff Conference</t>
  </si>
  <si>
    <t xml:space="preserve">Board Meeting </t>
  </si>
  <si>
    <t>Board Meeting</t>
  </si>
  <si>
    <t>Department for Business, Innovation and Skills</t>
  </si>
  <si>
    <t>Richard Price - BIS Stakeholder Reception</t>
  </si>
  <si>
    <t>Ofwat Stakeholder Reception</t>
  </si>
  <si>
    <t>Anna Walker - Ofwat Stakeholder Reception</t>
  </si>
  <si>
    <t>Glossary</t>
  </si>
  <si>
    <t>OKS</t>
  </si>
  <si>
    <t>One Kemble Street</t>
  </si>
  <si>
    <t>NR</t>
  </si>
  <si>
    <t>Network Rail</t>
  </si>
  <si>
    <t>RAIB</t>
  </si>
  <si>
    <t xml:space="preserve">Rail accident Investigation Bureau </t>
  </si>
  <si>
    <t>RDG</t>
  </si>
  <si>
    <t>Railway Delivery Group</t>
  </si>
  <si>
    <t>IRG</t>
  </si>
  <si>
    <t>Industry Review Group</t>
  </si>
  <si>
    <t>SRC</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</si>
  <si>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</si>
  <si>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</si>
  <si>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</si>
  <si>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</si>
  <si>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</si>
  <si>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</si>
  <si>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</si>
  <si>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</si>
  <si>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</si>
  <si>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</si>
  <si>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</si>
  <si>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</si>
  <si>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RemCO</t>
  </si>
  <si>
    <t xml:space="preserve">Remuneration  Committee </t>
  </si>
  <si>
    <t>RIHSAC</t>
  </si>
  <si>
    <t>Railway Industry Health And Safety Advisory Committee</t>
  </si>
  <si>
    <t>RSSB</t>
  </si>
  <si>
    <t>Rail Safety Standards Board</t>
  </si>
  <si>
    <t>TOCN</t>
  </si>
  <si>
    <t>Train Operating Company North</t>
  </si>
  <si>
    <t>OKS - Aldersgate St</t>
  </si>
  <si>
    <t>OKS - Euston</t>
  </si>
  <si>
    <t>OKS - Kings Place</t>
  </si>
  <si>
    <t>OKS - ATOC offices</t>
  </si>
  <si>
    <t>Paddington - OKS</t>
  </si>
  <si>
    <t>Kings Place - OKS</t>
  </si>
  <si>
    <t>OKS - House of Lords</t>
  </si>
  <si>
    <t>OKS - Westminster</t>
  </si>
  <si>
    <t>OKS - Great Minster House</t>
  </si>
  <si>
    <t>OKS - ATOC</t>
  </si>
  <si>
    <t>OKS - Abellio offices</t>
  </si>
  <si>
    <t>Great Minster House - OKS</t>
  </si>
  <si>
    <t>House of Commons - OKS</t>
  </si>
  <si>
    <t>Warwick Parkway - OKS</t>
  </si>
  <si>
    <t>Anna Walker - Regulatory Chairs discussion</t>
  </si>
  <si>
    <t xml:space="preserve">The European Policy Forum - Regulatory Best Practice Group </t>
  </si>
  <si>
    <t xml:space="preserve">Ofcom </t>
  </si>
  <si>
    <t>Anna Walker - The Future of Independent Economic Regulation discussion</t>
  </si>
  <si>
    <t xml:space="preserve">Meeting with MEPs + Single European Rail Area Committee meeting </t>
  </si>
  <si>
    <t>Board Meeting, Car parking</t>
  </si>
  <si>
    <t>Scotland office visit</t>
  </si>
  <si>
    <t>Paris Gare Du Nord - St Pancras</t>
  </si>
  <si>
    <t>UITP European  Conference on opening of the European domestic rail passenger</t>
  </si>
  <si>
    <t>Melvyn Neate</t>
  </si>
  <si>
    <t>OKS - Great Minster House- Kings Place</t>
  </si>
  <si>
    <t>Great Minster House - OKS - Eversholt St</t>
  </si>
  <si>
    <t>Great Minster House  - OKS</t>
  </si>
  <si>
    <t>Strand - Great Minster House - OKS</t>
  </si>
  <si>
    <t>Stafford site visit</t>
  </si>
  <si>
    <t>Freight stakeholder meeting</t>
  </si>
  <si>
    <t>Workshop at NR</t>
  </si>
  <si>
    <t>NTF sub-group meeting at ATOC</t>
  </si>
  <si>
    <t>Meeting with Abellio</t>
  </si>
  <si>
    <t>Meeting with NR</t>
  </si>
  <si>
    <t>Ministerial meeting</t>
  </si>
  <si>
    <t>Site visit</t>
  </si>
  <si>
    <t>Chairwoman</t>
  </si>
  <si>
    <t>Joint visit - Crown Point depot</t>
  </si>
  <si>
    <t xml:space="preserve">Meeting to discuss development programme </t>
  </si>
  <si>
    <t>Birmingham office visit</t>
  </si>
  <si>
    <t>London North East</t>
  </si>
  <si>
    <t>OKS - Kings Cross</t>
  </si>
  <si>
    <t>ETCS implementation meeting</t>
  </si>
  <si>
    <t>OKS - GB railfreight</t>
  </si>
  <si>
    <t>PR14 escrow</t>
  </si>
  <si>
    <t>OKS - Freightliner offices</t>
  </si>
  <si>
    <t>Meeting with Freightliner</t>
  </si>
  <si>
    <t>NR meeting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</si>
</sst>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5">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border>
    <border>
      <left style="thin"/>
      <right>
        <color indexed="63"/>
      </right>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9">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3" applyFont="1" applyFill="1">
      <alignment/>
      <protection/>
    </xf>
    <xf numFmtId="0" fontId="10" fillId="33" borderId="0" xfId="63" applyFont="1" applyFill="1">
      <alignment/>
      <protection/>
    </xf>
    <xf numFmtId="0" fontId="0" fillId="33" borderId="0" xfId="63" applyFill="1">
      <alignment/>
      <protection/>
    </xf>
    <xf numFmtId="0" fontId="11" fillId="33" borderId="29" xfId="63" applyFont="1" applyFill="1" applyBorder="1">
      <alignment/>
      <protection/>
    </xf>
    <xf numFmtId="0" fontId="11" fillId="33" borderId="33" xfId="63" applyFont="1" applyFill="1" applyBorder="1">
      <alignment/>
      <protection/>
    </xf>
    <xf numFmtId="0" fontId="11" fillId="33" borderId="18" xfId="63" applyFont="1" applyFill="1" applyBorder="1">
      <alignment/>
      <protection/>
    </xf>
    <xf numFmtId="0" fontId="11" fillId="33" borderId="21" xfId="63" applyFont="1" applyFill="1" applyBorder="1">
      <alignment/>
      <protection/>
    </xf>
    <xf numFmtId="0" fontId="11" fillId="33" borderId="23" xfId="63" applyFont="1" applyFill="1" applyBorder="1">
      <alignment/>
      <protection/>
    </xf>
    <xf numFmtId="0" fontId="11" fillId="33" borderId="27" xfId="63"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8"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8" applyFont="1" applyFill="1" applyBorder="1" applyAlignment="1">
      <alignment vertical="top" wrapText="1"/>
      <protection/>
    </xf>
    <xf numFmtId="164" fontId="12" fillId="36" borderId="19" xfId="58" applyNumberFormat="1" applyFont="1" applyFill="1" applyBorder="1" applyAlignment="1">
      <alignment vertical="top"/>
      <protection/>
    </xf>
    <xf numFmtId="0" fontId="13" fillId="36" borderId="0" xfId="60"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8" applyFont="1" applyFill="1" applyBorder="1" applyAlignment="1">
      <alignment vertical="top" wrapText="1"/>
      <protection/>
    </xf>
    <xf numFmtId="0" fontId="7" fillId="33" borderId="0" xfId="53"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5" applyNumberFormat="1" applyFont="1" applyFill="1" applyBorder="1" applyAlignment="1">
      <alignment horizontal="right" vertical="center"/>
      <protection/>
    </xf>
    <xf numFmtId="164" fontId="12" fillId="36" borderId="19" xfId="68"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5" applyFont="1" applyFill="1" applyBorder="1" applyAlignment="1">
      <alignment vertical="center" wrapText="1"/>
      <protection/>
    </xf>
    <xf numFmtId="0" fontId="0" fillId="36" borderId="19" xfId="65"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8"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8"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6"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7" applyNumberFormat="1" applyFont="1" applyFill="1" applyBorder="1" applyAlignment="1">
      <alignment horizontal="center" vertical="center" wrapText="1"/>
      <protection/>
    </xf>
    <xf numFmtId="164" fontId="12" fillId="0" borderId="19" xfId="67"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164" fontId="13" fillId="36" borderId="19" xfId="66"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0" fontId="13" fillId="0" borderId="17" xfId="68" applyFont="1" applyFill="1" applyBorder="1" applyAlignment="1">
      <alignment/>
      <protection/>
    </xf>
    <xf numFmtId="164" fontId="13" fillId="0" borderId="17" xfId="68" applyNumberFormat="1" applyFont="1" applyFill="1" applyBorder="1" applyAlignment="1">
      <alignment horizontal="center" vertical="center"/>
      <protection/>
    </xf>
    <xf numFmtId="164" fontId="12" fillId="0" borderId="17" xfId="68" applyNumberFormat="1" applyFont="1" applyFill="1" applyBorder="1" applyAlignment="1">
      <alignment horizontal="right" vertical="center" wrapText="1"/>
      <protection/>
    </xf>
    <xf numFmtId="164" fontId="12" fillId="0" borderId="17" xfId="66" applyNumberFormat="1" applyFont="1" applyFill="1" applyBorder="1" applyAlignment="1">
      <alignment horizontal="right" vertical="center" wrapText="1"/>
      <protection/>
    </xf>
    <xf numFmtId="164" fontId="0" fillId="0" borderId="19" xfId="70" applyNumberFormat="1" applyFont="1" applyFill="1" applyBorder="1" applyAlignment="1">
      <alignment horizontal="center" vertical="center" wrapText="1"/>
      <protection/>
    </xf>
    <xf numFmtId="164" fontId="5" fillId="36" borderId="19" xfId="66"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8"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6"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6"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37" borderId="19" xfId="66" applyNumberFormat="1" applyFont="1" applyFill="1" applyBorder="1" applyAlignment="1">
      <alignment horizontal="center" vertical="center" wrapText="1"/>
      <protection/>
    </xf>
    <xf numFmtId="164" fontId="0" fillId="36" borderId="19" xfId="68" applyNumberFormat="1" applyFont="1" applyFill="1" applyBorder="1" applyAlignment="1">
      <alignment horizontal="center" vertical="center" wrapText="1"/>
      <protection/>
    </xf>
    <xf numFmtId="164" fontId="0" fillId="0" borderId="19" xfId="68" applyNumberFormat="1" applyFont="1" applyFill="1" applyBorder="1" applyAlignment="1">
      <alignment horizontal="center" vertical="center" wrapText="1"/>
      <protection/>
    </xf>
    <xf numFmtId="164" fontId="13" fillId="0" borderId="17" xfId="68"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1" applyNumberFormat="1" applyFont="1" applyFill="1" applyBorder="1" applyAlignment="1">
      <alignment horizontal="center" vertical="center" wrapText="1"/>
      <protection/>
    </xf>
    <xf numFmtId="0" fontId="13" fillId="0" borderId="19" xfId="61" applyFont="1" applyFill="1" applyBorder="1" applyAlignment="1">
      <alignment horizontal="left" vertical="center" wrapText="1"/>
      <protection/>
    </xf>
    <xf numFmtId="0" fontId="13" fillId="0" borderId="19" xfId="70" applyFont="1" applyFill="1" applyBorder="1" applyAlignment="1">
      <alignment horizontal="left" vertical="center" wrapText="1"/>
      <protection/>
    </xf>
    <xf numFmtId="164" fontId="13" fillId="0" borderId="19" xfId="70" applyNumberFormat="1" applyFont="1" applyFill="1" applyBorder="1" applyAlignment="1">
      <alignment horizontal="center" vertical="center" wrapText="1"/>
      <protection/>
    </xf>
    <xf numFmtId="0" fontId="0" fillId="37" borderId="19" xfId="66" applyFont="1" applyFill="1" applyBorder="1" applyAlignment="1">
      <alignment horizontal="center" vertical="center" wrapText="1"/>
      <protection/>
    </xf>
    <xf numFmtId="164" fontId="0" fillId="37" borderId="19" xfId="66"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61"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1" applyFont="1" applyFill="1" applyBorder="1" applyAlignment="1">
      <alignment/>
      <protection/>
    </xf>
    <xf numFmtId="0" fontId="13" fillId="38" borderId="17" xfId="61" applyFont="1" applyFill="1" applyBorder="1" applyAlignment="1">
      <alignment horizontal="left" vertical="center" wrapText="1"/>
      <protection/>
    </xf>
    <xf numFmtId="164" fontId="13" fillId="38" borderId="19" xfId="58" applyNumberFormat="1" applyFont="1" applyFill="1" applyBorder="1" applyAlignment="1">
      <alignment horizontal="center" vertical="center" wrapText="1"/>
      <protection/>
    </xf>
    <xf numFmtId="164" fontId="13" fillId="38" borderId="19" xfId="61" applyNumberFormat="1" applyFont="1" applyFill="1" applyBorder="1" applyAlignment="1">
      <alignment horizontal="center" vertical="center" wrapText="1"/>
      <protection/>
    </xf>
    <xf numFmtId="0" fontId="13" fillId="38" borderId="19" xfId="70" applyFont="1" applyFill="1" applyBorder="1" applyAlignment="1">
      <alignment/>
      <protection/>
    </xf>
    <xf numFmtId="0" fontId="13" fillId="38" borderId="19" xfId="70" applyFont="1" applyFill="1" applyBorder="1" applyAlignment="1">
      <alignment wrapText="1"/>
      <protection/>
    </xf>
    <xf numFmtId="164" fontId="13" fillId="38" borderId="19" xfId="70" applyNumberFormat="1" applyFont="1" applyFill="1" applyBorder="1" applyAlignment="1">
      <alignment horizontal="center" vertical="center" wrapText="1"/>
      <protection/>
    </xf>
    <xf numFmtId="164" fontId="0" fillId="38" borderId="19" xfId="70" applyNumberFormat="1" applyFont="1" applyFill="1" applyBorder="1" applyAlignment="1">
      <alignment horizontal="center" vertical="center" wrapText="1"/>
      <protection/>
    </xf>
    <xf numFmtId="165" fontId="13" fillId="38" borderId="19" xfId="70" applyNumberFormat="1" applyFont="1" applyFill="1" applyBorder="1" applyAlignment="1">
      <alignment/>
      <protection/>
    </xf>
    <xf numFmtId="164" fontId="13" fillId="0" borderId="19" xfId="59" applyNumberFormat="1" applyFont="1" applyFill="1" applyBorder="1" applyAlignment="1">
      <alignment horizontal="center" vertical="center" wrapText="1"/>
      <protection/>
    </xf>
    <xf numFmtId="164" fontId="13" fillId="0" borderId="19" xfId="0" applyNumberFormat="1" applyFont="1" applyFill="1" applyBorder="1" applyAlignment="1">
      <alignment horizontal="center" vertical="center"/>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19" xfId="69" applyNumberFormat="1" applyFont="1" applyFill="1" applyBorder="1" applyAlignment="1">
      <alignment horizontal="center" vertical="center" wrapText="1"/>
      <protection/>
    </xf>
    <xf numFmtId="164" fontId="13" fillId="0" borderId="0" xfId="62"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14" fontId="0" fillId="38" borderId="18" xfId="0" applyNumberFormat="1" applyFont="1" applyFill="1" applyBorder="1" applyAlignment="1">
      <alignment horizontal="center" vertical="center"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12" fillId="40" borderId="19" xfId="0" applyNumberFormat="1" applyFont="1" applyFill="1" applyBorder="1" applyAlignment="1">
      <alignment horizontal="center" vertical="center" wrapText="1"/>
    </xf>
    <xf numFmtId="0" fontId="0" fillId="40" borderId="0" xfId="0" applyFill="1" applyAlignment="1">
      <alignment/>
    </xf>
    <xf numFmtId="165" fontId="13" fillId="40" borderId="0" xfId="0" applyNumberFormat="1" applyFont="1" applyFill="1" applyBorder="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0" fontId="13" fillId="40" borderId="19" xfId="0" applyFont="1" applyFill="1" applyBorder="1" applyAlignment="1">
      <alignment horizontal="left" vertical="center" wrapText="1"/>
    </xf>
    <xf numFmtId="164" fontId="0" fillId="40" borderId="19" xfId="0" applyNumberFormat="1" applyFont="1" applyFill="1" applyBorder="1" applyAlignment="1">
      <alignment horizontal="center"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40" borderId="18" xfId="0" applyNumberFormat="1" applyFont="1" applyFill="1" applyBorder="1" applyAlignment="1">
      <alignment horizontal="center" vertical="center" wrapText="1"/>
    </xf>
    <xf numFmtId="14" fontId="0" fillId="0" borderId="39" xfId="0" applyNumberFormat="1" applyFont="1" applyFill="1" applyBorder="1" applyAlignment="1">
      <alignment horizontal="center" vertical="center" wrapText="1"/>
    </xf>
    <xf numFmtId="14" fontId="0" fillId="40" borderId="39" xfId="0" applyNumberFormat="1" applyFill="1" applyBorder="1" applyAlignment="1">
      <alignment horizontal="center" vertical="center" wrapText="1"/>
    </xf>
    <xf numFmtId="164" fontId="13" fillId="40" borderId="19" xfId="59" applyNumberFormat="1" applyFont="1" applyFill="1" applyBorder="1" applyAlignment="1">
      <alignment horizontal="center" vertical="center" wrapText="1"/>
      <protection/>
    </xf>
    <xf numFmtId="165" fontId="13" fillId="41" borderId="19" xfId="0" applyNumberFormat="1" applyFont="1" applyFill="1" applyBorder="1" applyAlignment="1">
      <alignment/>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0" fontId="13" fillId="41" borderId="19" xfId="0" applyFont="1" applyFill="1" applyBorder="1" applyAlignment="1">
      <alignment horizontal="left" vertical="center" wrapText="1"/>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14" fontId="0" fillId="40" borderId="39"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4" applyNumberFormat="1" applyFont="1" applyFill="1" applyBorder="1" applyAlignment="1">
      <alignment horizontal="center" vertical="center"/>
      <protection/>
    </xf>
    <xf numFmtId="164" fontId="12" fillId="0" borderId="19" xfId="64"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4" applyNumberFormat="1" applyFont="1" applyFill="1" applyBorder="1" applyAlignment="1">
      <alignment horizontal="right" vertical="center"/>
      <protection/>
    </xf>
    <xf numFmtId="164" fontId="0" fillId="38" borderId="38" xfId="64"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4" applyNumberFormat="1" applyFont="1" applyFill="1" applyBorder="1" applyAlignment="1">
      <alignment horizontal="center" vertical="center"/>
      <protection/>
    </xf>
    <xf numFmtId="164" fontId="12" fillId="40" borderId="19" xfId="64"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164" fontId="13" fillId="40" borderId="19" xfId="58" applyNumberFormat="1" applyFont="1" applyFill="1" applyBorder="1" applyAlignment="1">
      <alignment horizontal="center" vertical="center" wrapText="1"/>
      <protection/>
    </xf>
    <xf numFmtId="7" fontId="0" fillId="40" borderId="0" xfId="44" applyNumberFormat="1" applyFont="1" applyFill="1" applyBorder="1" applyAlignment="1">
      <alignment horizontal="center"/>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14" fontId="0" fillId="0" borderId="39" xfId="0" applyNumberFormat="1" applyFill="1" applyBorder="1" applyAlignment="1">
      <alignment horizontal="left" vertical="center" wrapText="1"/>
    </xf>
    <xf numFmtId="0" fontId="0" fillId="40" borderId="40" xfId="0" applyFill="1" applyBorder="1" applyAlignment="1">
      <alignment vertical="top" wrapText="1"/>
    </xf>
    <xf numFmtId="0" fontId="0" fillId="40" borderId="25" xfId="0" applyFill="1" applyBorder="1" applyAlignment="1">
      <alignment wrapText="1"/>
    </xf>
    <xf numFmtId="164" fontId="0" fillId="0" borderId="0" xfId="68" applyNumberFormat="1" applyFont="1" applyFill="1" applyBorder="1" applyAlignment="1">
      <alignment horizontal="center" vertical="center" wrapText="1"/>
      <protection/>
    </xf>
    <xf numFmtId="0" fontId="51" fillId="33" borderId="0" xfId="0" applyFont="1" applyFill="1" applyAlignment="1">
      <alignment wrapText="1"/>
    </xf>
    <xf numFmtId="0" fontId="51" fillId="40" borderId="0" xfId="0" applyFont="1" applyFill="1" applyBorder="1" applyAlignment="1">
      <alignment/>
    </xf>
    <xf numFmtId="164" fontId="51" fillId="0" borderId="0" xfId="0" applyNumberFormat="1" applyFont="1" applyFill="1" applyBorder="1" applyAlignment="1">
      <alignment/>
    </xf>
    <xf numFmtId="0" fontId="52" fillId="0" borderId="0" xfId="0" applyFont="1" applyAlignment="1">
      <alignment/>
    </xf>
    <xf numFmtId="0" fontId="0" fillId="33" borderId="0" xfId="0" applyFont="1" applyFill="1" applyAlignment="1">
      <alignment/>
    </xf>
    <xf numFmtId="0" fontId="53"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0" fontId="13" fillId="41" borderId="0" xfId="0" applyFont="1" applyFill="1" applyBorder="1" applyAlignment="1">
      <alignment horizontal="left" vertical="top" wrapText="1"/>
    </xf>
    <xf numFmtId="14" fontId="0" fillId="40" borderId="0" xfId="0" applyNumberFormat="1" applyFill="1" applyBorder="1" applyAlignment="1">
      <alignment horizontal="left" vertical="center" wrapText="1"/>
    </xf>
    <xf numFmtId="0" fontId="13" fillId="42" borderId="0" xfId="0" applyFont="1" applyFill="1" applyBorder="1" applyAlignment="1">
      <alignment/>
    </xf>
    <xf numFmtId="0" fontId="0" fillId="33" borderId="0" xfId="57" applyFill="1">
      <alignment/>
      <protection/>
    </xf>
    <xf numFmtId="0" fontId="0" fillId="33" borderId="0" xfId="57" applyFill="1" applyBorder="1">
      <alignment/>
      <protection/>
    </xf>
    <xf numFmtId="0" fontId="3" fillId="33" borderId="0" xfId="57" applyFont="1" applyFill="1">
      <alignment/>
      <protection/>
    </xf>
    <xf numFmtId="0" fontId="2" fillId="35" borderId="14" xfId="57" applyFont="1" applyFill="1" applyBorder="1">
      <alignment/>
      <protection/>
    </xf>
    <xf numFmtId="0" fontId="2" fillId="35" borderId="12" xfId="57" applyFont="1" applyFill="1" applyBorder="1">
      <alignment/>
      <protection/>
    </xf>
    <xf numFmtId="0" fontId="0" fillId="35" borderId="13" xfId="57" applyFill="1" applyBorder="1">
      <alignment/>
      <protection/>
    </xf>
    <xf numFmtId="0" fontId="2" fillId="34" borderId="29" xfId="57" applyFont="1" applyFill="1" applyBorder="1" applyAlignment="1">
      <alignment horizontal="center"/>
      <protection/>
    </xf>
    <xf numFmtId="0" fontId="2" fillId="34" borderId="15" xfId="57" applyFont="1" applyFill="1" applyBorder="1" applyAlignment="1">
      <alignment horizontal="center"/>
      <protection/>
    </xf>
    <xf numFmtId="0" fontId="2" fillId="34" borderId="16" xfId="57" applyFont="1" applyFill="1" applyBorder="1">
      <alignment/>
      <protection/>
    </xf>
    <xf numFmtId="0" fontId="2" fillId="34" borderId="30" xfId="57" applyFont="1" applyFill="1" applyBorder="1" applyAlignment="1">
      <alignment horizontal="center" vertical="top" wrapText="1"/>
      <protection/>
    </xf>
    <xf numFmtId="0" fontId="0" fillId="33" borderId="0" xfId="57" applyFill="1" applyAlignment="1">
      <alignment wrapText="1"/>
      <protection/>
    </xf>
    <xf numFmtId="0" fontId="0" fillId="34" borderId="10" xfId="57" applyFill="1" applyBorder="1" applyAlignment="1">
      <alignment wrapText="1"/>
      <protection/>
    </xf>
    <xf numFmtId="0" fontId="0" fillId="34" borderId="11" xfId="57" applyFill="1" applyBorder="1" applyAlignment="1">
      <alignment wrapText="1"/>
      <protection/>
    </xf>
    <xf numFmtId="0" fontId="0" fillId="34" borderId="12" xfId="57" applyFill="1" applyBorder="1" applyAlignment="1">
      <alignment horizontal="center" vertical="top" wrapText="1"/>
      <protection/>
    </xf>
    <xf numFmtId="0" fontId="0" fillId="34" borderId="14" xfId="57" applyFill="1" applyBorder="1" applyAlignment="1">
      <alignment horizontal="center" vertical="top" wrapText="1"/>
      <protection/>
    </xf>
    <xf numFmtId="0" fontId="0" fillId="34" borderId="13" xfId="57" applyFont="1" applyFill="1" applyBorder="1" applyAlignment="1">
      <alignment horizontal="center" vertical="top" wrapText="1"/>
      <protection/>
    </xf>
    <xf numFmtId="0" fontId="0" fillId="34" borderId="17" xfId="57" applyFill="1" applyBorder="1" applyAlignment="1">
      <alignment vertical="top" wrapText="1"/>
      <protection/>
    </xf>
    <xf numFmtId="0" fontId="2" fillId="34" borderId="31" xfId="57" applyFont="1" applyFill="1" applyBorder="1" applyAlignment="1">
      <alignment horizontal="center" vertical="top" wrapText="1"/>
      <protection/>
    </xf>
    <xf numFmtId="0" fontId="0" fillId="33" borderId="0" xfId="57" applyFill="1" applyBorder="1" applyAlignment="1">
      <alignment wrapText="1"/>
      <protection/>
    </xf>
    <xf numFmtId="0" fontId="0" fillId="40" borderId="0" xfId="57" applyFill="1">
      <alignment/>
      <protection/>
    </xf>
    <xf numFmtId="14" fontId="0" fillId="40" borderId="0" xfId="57" applyNumberFormat="1" applyFill="1" applyBorder="1" applyAlignment="1">
      <alignment horizontal="left" vertical="center" wrapText="1"/>
      <protection/>
    </xf>
    <xf numFmtId="0" fontId="0" fillId="40" borderId="0" xfId="57" applyFill="1" applyBorder="1">
      <alignment/>
      <protection/>
    </xf>
    <xf numFmtId="164" fontId="2" fillId="0" borderId="12" xfId="57" applyNumberFormat="1" applyFont="1" applyFill="1" applyBorder="1" applyAlignment="1">
      <alignment horizontal="center" vertical="top" wrapText="1"/>
      <protection/>
    </xf>
    <xf numFmtId="164" fontId="2" fillId="0" borderId="32" xfId="57" applyNumberFormat="1" applyFont="1" applyFill="1" applyBorder="1" applyAlignment="1">
      <alignment horizontal="center" vertical="top" wrapText="1"/>
      <protection/>
    </xf>
    <xf numFmtId="0" fontId="0" fillId="0" borderId="24" xfId="57" applyFill="1" applyBorder="1">
      <alignment/>
      <protection/>
    </xf>
    <xf numFmtId="0" fontId="0" fillId="0" borderId="26" xfId="57" applyFill="1" applyBorder="1">
      <alignment/>
      <protection/>
    </xf>
    <xf numFmtId="0" fontId="0" fillId="0" borderId="27" xfId="57" applyFill="1" applyBorder="1">
      <alignment/>
      <protection/>
    </xf>
    <xf numFmtId="0" fontId="0" fillId="0" borderId="28" xfId="57" applyFill="1" applyBorder="1">
      <alignment/>
      <protection/>
    </xf>
    <xf numFmtId="0" fontId="0" fillId="0" borderId="0" xfId="57" applyAlignment="1">
      <alignment/>
      <protection/>
    </xf>
    <xf numFmtId="0" fontId="13" fillId="0" borderId="21"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13" fillId="43" borderId="0" xfId="0" applyFont="1" applyFill="1" applyBorder="1" applyAlignment="1">
      <alignment/>
    </xf>
    <xf numFmtId="0" fontId="2" fillId="34" borderId="14" xfId="0" applyFont="1" applyFill="1" applyBorder="1" applyAlignment="1">
      <alignment horizontal="center" wrapText="1"/>
    </xf>
    <xf numFmtId="0" fontId="0" fillId="0" borderId="14" xfId="0" applyFont="1" applyBorder="1" applyAlignment="1">
      <alignment horizontal="center" vertical="center" wrapText="1"/>
    </xf>
    <xf numFmtId="0" fontId="0" fillId="33" borderId="0" xfId="0" applyFill="1" applyBorder="1" applyAlignment="1">
      <alignment/>
    </xf>
    <xf numFmtId="0" fontId="7" fillId="33" borderId="0" xfId="53" applyFill="1" applyBorder="1" applyAlignment="1" applyProtection="1">
      <alignment/>
      <protection/>
    </xf>
    <xf numFmtId="0" fontId="7" fillId="0" borderId="0" xfId="53" applyBorder="1" applyAlignment="1" applyProtection="1">
      <alignment/>
      <protection/>
    </xf>
    <xf numFmtId="0" fontId="0" fillId="34" borderId="41" xfId="0" applyFill="1" applyBorder="1" applyAlignment="1">
      <alignment wrapText="1"/>
    </xf>
    <xf numFmtId="0" fontId="2" fillId="34" borderId="32" xfId="0" applyFont="1" applyFill="1" applyBorder="1" applyAlignment="1">
      <alignment horizontal="center" vertical="top" wrapText="1"/>
    </xf>
    <xf numFmtId="14" fontId="0" fillId="0" borderId="41" xfId="0" applyNumberFormat="1" applyBorder="1" applyAlignment="1">
      <alignment horizontal="center" vertical="center" wrapText="1"/>
    </xf>
    <xf numFmtId="49" fontId="0" fillId="0" borderId="32" xfId="0" applyNumberFormat="1" applyFont="1" applyBorder="1" applyAlignment="1">
      <alignment horizontal="center" vertical="center"/>
    </xf>
    <xf numFmtId="14" fontId="0" fillId="0" borderId="41" xfId="0" applyNumberFormat="1" applyFont="1" applyBorder="1" applyAlignment="1">
      <alignment horizontal="center" vertical="center" wrapText="1"/>
    </xf>
    <xf numFmtId="0" fontId="0" fillId="0" borderId="32" xfId="0" applyFont="1" applyBorder="1" applyAlignment="1">
      <alignment horizontal="center" vertical="top" wrapText="1"/>
    </xf>
    <xf numFmtId="14" fontId="0" fillId="0" borderId="42" xfId="0" applyNumberForma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2" fillId="34" borderId="45"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3" borderId="0" xfId="57" applyFont="1" applyFill="1" applyAlignment="1">
      <alignment/>
      <protection/>
    </xf>
    <xf numFmtId="0" fontId="0" fillId="0" borderId="0" xfId="57" applyAlignment="1">
      <alignment/>
      <protection/>
    </xf>
    <xf numFmtId="0" fontId="2" fillId="34" borderId="45" xfId="57" applyFont="1" applyFill="1" applyBorder="1" applyAlignment="1">
      <alignment horizontal="center"/>
      <protection/>
    </xf>
    <xf numFmtId="0" fontId="2" fillId="34" borderId="15" xfId="57" applyFont="1" applyFill="1" applyBorder="1" applyAlignment="1">
      <alignment horizontal="center"/>
      <protection/>
    </xf>
    <xf numFmtId="0" fontId="2" fillId="34" borderId="33" xfId="57" applyFont="1" applyFill="1" applyBorder="1" applyAlignment="1">
      <alignment horizontal="center"/>
      <protection/>
    </xf>
    <xf numFmtId="0" fontId="0" fillId="33" borderId="0" xfId="57" applyFill="1" applyAlignment="1">
      <alignment wrapText="1"/>
      <protection/>
    </xf>
    <xf numFmtId="0" fontId="0" fillId="0" borderId="0" xfId="57" applyAlignment="1">
      <alignment wrapText="1"/>
      <protection/>
    </xf>
    <xf numFmtId="0" fontId="0" fillId="0" borderId="35" xfId="57" applyFill="1" applyBorder="1" applyAlignment="1">
      <alignment horizontal="center" vertical="top" wrapText="1"/>
      <protection/>
    </xf>
    <xf numFmtId="0" fontId="0" fillId="0" borderId="40" xfId="57" applyFill="1" applyBorder="1" applyAlignment="1">
      <alignment horizontal="center" vertical="top" wrapText="1"/>
      <protection/>
    </xf>
    <xf numFmtId="0" fontId="0" fillId="0" borderId="36" xfId="57" applyFill="1" applyBorder="1" applyAlignment="1">
      <alignment horizontal="center" vertical="top" wrapText="1"/>
      <protection/>
    </xf>
    <xf numFmtId="0" fontId="0" fillId="0" borderId="23" xfId="57" applyFill="1" applyBorder="1" applyAlignment="1">
      <alignment horizontal="center" vertical="top" wrapText="1"/>
      <protection/>
    </xf>
    <xf numFmtId="0" fontId="0" fillId="0" borderId="25" xfId="57" applyFill="1" applyBorder="1" applyAlignment="1">
      <alignment horizontal="center" vertical="top" wrapText="1"/>
      <protection/>
    </xf>
    <xf numFmtId="0" fontId="0" fillId="0" borderId="27" xfId="57" applyFill="1" applyBorder="1" applyAlignment="1">
      <alignment horizontal="center" vertical="top" wrapText="1"/>
      <protection/>
    </xf>
    <xf numFmtId="0" fontId="54" fillId="40" borderId="35" xfId="0" applyFont="1" applyFill="1" applyBorder="1" applyAlignment="1">
      <alignment vertical="top" wrapText="1"/>
    </xf>
    <xf numFmtId="0" fontId="54" fillId="0" borderId="40" xfId="0" applyFont="1" applyBorder="1" applyAlignment="1">
      <alignment/>
    </xf>
    <xf numFmtId="0" fontId="54" fillId="0" borderId="36" xfId="0" applyFont="1" applyBorder="1" applyAlignment="1">
      <alignment/>
    </xf>
    <xf numFmtId="0" fontId="54" fillId="0" borderId="23" xfId="0" applyFont="1" applyBorder="1" applyAlignment="1">
      <alignment/>
    </xf>
    <xf numFmtId="0" fontId="54" fillId="0" borderId="25" xfId="0" applyFont="1" applyBorder="1" applyAlignment="1">
      <alignment/>
    </xf>
    <xf numFmtId="0" fontId="54" fillId="0" borderId="27" xfId="0" applyFont="1" applyBorder="1" applyAlignment="1">
      <alignment/>
    </xf>
    <xf numFmtId="0" fontId="2" fillId="34" borderId="4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54" fillId="40" borderId="46" xfId="0" applyFont="1" applyFill="1" applyBorder="1" applyAlignment="1">
      <alignment/>
    </xf>
    <xf numFmtId="0" fontId="0" fillId="0" borderId="40" xfId="0" applyBorder="1" applyAlignment="1">
      <alignment/>
    </xf>
    <xf numFmtId="0" fontId="0" fillId="0" borderId="36" xfId="0" applyBorder="1" applyAlignment="1">
      <alignment/>
    </xf>
    <xf numFmtId="0" fontId="0" fillId="0" borderId="26" xfId="0" applyBorder="1" applyAlignment="1">
      <alignment/>
    </xf>
    <xf numFmtId="0" fontId="0" fillId="0" borderId="25" xfId="0" applyBorder="1" applyAlignment="1">
      <alignment/>
    </xf>
    <xf numFmtId="0" fontId="0" fillId="0" borderId="27" xfId="0" applyBorder="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 Walker" xfId="58"/>
    <cellStyle name="Normal_B Emery" xfId="59"/>
    <cellStyle name="Normal_C Bolt" xfId="60"/>
    <cellStyle name="Normal_C Elliott" xfId="61"/>
    <cellStyle name="Normal_C Elliott_1" xfId="62"/>
    <cellStyle name="Normal_Data Table" xfId="63"/>
    <cellStyle name="Normal_J Chittleburgh" xfId="64"/>
    <cellStyle name="Normal_J May" xfId="65"/>
    <cellStyle name="Normal_J Thomas" xfId="66"/>
    <cellStyle name="Normal_L Rollason" xfId="67"/>
    <cellStyle name="Normal_M Lee" xfId="68"/>
    <cellStyle name="Normal_P Bucks" xfId="69"/>
    <cellStyle name="Normal_R Goldson" xfId="70"/>
    <cellStyle name="Note" xfId="71"/>
    <cellStyle name="Output" xfId="72"/>
    <cellStyle name="Percent" xfId="73"/>
    <cellStyle name="PSChar" xfId="74"/>
    <cellStyle name="Style 1" xfId="75"/>
    <cellStyle name="Title" xfId="76"/>
    <cellStyle name="Total" xfId="77"/>
    <cellStyle name="Warning Text" xfId="78"/>
  </cellStyles>
  <dxfs count="38">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75</v>
      </c>
    </row>
    <row r="3" ht="12.75">
      <c r="B3" s="2" t="s">
        <v>69</v>
      </c>
    </row>
    <row r="5" ht="12.75">
      <c r="B5" s="1" t="s">
        <v>3</v>
      </c>
    </row>
    <row r="7" ht="12.75">
      <c r="B7" s="1" t="s">
        <v>4</v>
      </c>
    </row>
    <row r="8" ht="12.75">
      <c r="B8" s="1" t="s">
        <v>5</v>
      </c>
    </row>
    <row r="9" ht="12.75">
      <c r="B9" s="1" t="s">
        <v>7</v>
      </c>
    </row>
    <row r="10" ht="12.75">
      <c r="B10" s="1" t="s">
        <v>8</v>
      </c>
    </row>
    <row r="13" ht="12.75">
      <c r="B13" s="1" t="s">
        <v>6</v>
      </c>
    </row>
    <row r="15" ht="12.75">
      <c r="B15" s="2" t="s">
        <v>78</v>
      </c>
    </row>
    <row r="16" ht="12.75">
      <c r="B16" s="2"/>
    </row>
    <row r="17" ht="12.75">
      <c r="B17" s="2" t="s">
        <v>70</v>
      </c>
    </row>
    <row r="18" ht="12.75">
      <c r="B18" s="1" t="s">
        <v>14</v>
      </c>
    </row>
    <row r="19" ht="12.75">
      <c r="B19" s="1" t="s">
        <v>12</v>
      </c>
    </row>
    <row r="20" ht="12.75">
      <c r="B20" s="1" t="s">
        <v>13</v>
      </c>
    </row>
    <row r="23" ht="12.75">
      <c r="B23" s="2" t="s">
        <v>71</v>
      </c>
    </row>
    <row r="24" spans="2:8" ht="12.75">
      <c r="B24" s="1" t="s">
        <v>72</v>
      </c>
      <c r="G24" s="1" t="s">
        <v>73</v>
      </c>
      <c r="H24" s="1" t="s">
        <v>74</v>
      </c>
    </row>
    <row r="27" ht="12.75">
      <c r="B27" s="1" t="s">
        <v>2</v>
      </c>
    </row>
    <row r="29" ht="12.75">
      <c r="B29" s="2" t="s">
        <v>76</v>
      </c>
    </row>
    <row r="31" ht="12.75">
      <c r="B31" s="1" t="s">
        <v>79</v>
      </c>
    </row>
    <row r="32" ht="12.75">
      <c r="B32" s="1" t="s">
        <v>80</v>
      </c>
    </row>
    <row r="33" ht="12.75">
      <c r="B33" s="1" t="s">
        <v>9</v>
      </c>
    </row>
    <row r="34" ht="12.75">
      <c r="B34" s="1" t="s">
        <v>10</v>
      </c>
    </row>
    <row r="35" ht="12.75">
      <c r="B35" s="1" t="s">
        <v>11</v>
      </c>
    </row>
    <row r="38" ht="12.75">
      <c r="B38" s="1" t="s">
        <v>77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68</v>
      </c>
      <c r="E2" s="75" t="s">
        <v>58</v>
      </c>
      <c r="F2" s="76"/>
      <c r="H2" s="2" t="s">
        <v>91</v>
      </c>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30" t="s">
        <v>54</v>
      </c>
    </row>
    <row r="6" spans="2:10" s="4" customFormat="1" ht="25.5">
      <c r="B6" s="5"/>
      <c r="C6" s="12"/>
      <c r="D6" s="6"/>
      <c r="E6" s="7" t="s">
        <v>48</v>
      </c>
      <c r="F6" s="9" t="s">
        <v>49</v>
      </c>
      <c r="G6" s="9" t="s">
        <v>93</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86</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19"/>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94</v>
      </c>
      <c r="F2" s="39" t="s">
        <v>58</v>
      </c>
      <c r="G2" s="40"/>
    </row>
    <row r="3" spans="2:7" ht="12.75">
      <c r="B3" s="2" t="s">
        <v>44</v>
      </c>
      <c r="E3" s="3" t="str">
        <f>'Price R'!E3</f>
        <v>2013-14</v>
      </c>
      <c r="F3" s="3" t="str">
        <f>'Price R'!F3</f>
        <v>Quarter 4</v>
      </c>
      <c r="G3" s="3" t="str">
        <f>'Price R'!G3</f>
        <v>1 January - 31 March 2014</v>
      </c>
    </row>
    <row r="4" ht="13.5" thickBot="1"/>
    <row r="5" spans="2:11" ht="38.25" customHeight="1">
      <c r="B5" s="26" t="s">
        <v>45</v>
      </c>
      <c r="C5" s="25" t="s">
        <v>120</v>
      </c>
      <c r="D5" s="241" t="s">
        <v>121</v>
      </c>
      <c r="E5" s="10" t="s">
        <v>47</v>
      </c>
      <c r="F5" s="328" t="s">
        <v>51</v>
      </c>
      <c r="G5" s="329"/>
      <c r="H5" s="329"/>
      <c r="I5" s="330"/>
      <c r="J5" s="11" t="s">
        <v>50</v>
      </c>
      <c r="K5" s="30" t="s">
        <v>54</v>
      </c>
    </row>
    <row r="6" spans="2:11" ht="32.25" customHeight="1">
      <c r="B6" s="5"/>
      <c r="C6" s="96"/>
      <c r="D6" s="96"/>
      <c r="E6" s="6"/>
      <c r="F6" s="7" t="s">
        <v>48</v>
      </c>
      <c r="G6" s="9" t="s">
        <v>49</v>
      </c>
      <c r="H6" s="9" t="s">
        <v>93</v>
      </c>
      <c r="I6" s="205" t="s">
        <v>1</v>
      </c>
      <c r="J6" s="12" t="s">
        <v>52</v>
      </c>
      <c r="K6" s="31" t="s">
        <v>55</v>
      </c>
    </row>
    <row r="7" spans="2:11" ht="26.25" customHeight="1">
      <c r="B7" s="206">
        <v>41603</v>
      </c>
      <c r="C7" s="209" t="s">
        <v>142</v>
      </c>
      <c r="D7" s="209" t="s">
        <v>131</v>
      </c>
      <c r="E7" s="313" t="s">
        <v>141</v>
      </c>
      <c r="F7" s="116">
        <v>237.08</v>
      </c>
      <c r="G7" s="116"/>
      <c r="H7" s="116"/>
      <c r="I7" s="116"/>
      <c r="J7" s="116"/>
      <c r="K7" s="136">
        <f aca="true" t="shared" si="0" ref="K7:K15">SUM(F7:J7)</f>
        <v>237.08</v>
      </c>
    </row>
    <row r="8" spans="2:11" ht="26.25" customHeight="1">
      <c r="B8" s="224">
        <v>41603</v>
      </c>
      <c r="C8" s="220" t="s">
        <v>139</v>
      </c>
      <c r="D8" s="220" t="s">
        <v>140</v>
      </c>
      <c r="E8" s="281" t="s">
        <v>141</v>
      </c>
      <c r="F8" s="116"/>
      <c r="G8" s="116"/>
      <c r="H8" s="116"/>
      <c r="I8" s="116">
        <v>120</v>
      </c>
      <c r="J8" s="116"/>
      <c r="K8" s="136">
        <f t="shared" si="0"/>
        <v>120</v>
      </c>
    </row>
    <row r="9" spans="2:11" ht="26.25" customHeight="1">
      <c r="B9" s="224">
        <v>41610</v>
      </c>
      <c r="C9" s="220" t="s">
        <v>145</v>
      </c>
      <c r="D9" s="220" t="s">
        <v>131</v>
      </c>
      <c r="E9" s="281" t="s">
        <v>184</v>
      </c>
      <c r="F9" s="116">
        <v>377.08</v>
      </c>
      <c r="G9" s="116"/>
      <c r="H9" s="116"/>
      <c r="I9" s="116"/>
      <c r="J9" s="116"/>
      <c r="K9" s="136">
        <f t="shared" si="0"/>
        <v>377.08</v>
      </c>
    </row>
    <row r="10" spans="2:11" ht="26.25" customHeight="1">
      <c r="B10" s="224">
        <v>41610</v>
      </c>
      <c r="C10" s="220" t="s">
        <v>139</v>
      </c>
      <c r="D10" s="220" t="s">
        <v>140</v>
      </c>
      <c r="E10" s="281" t="s">
        <v>184</v>
      </c>
      <c r="F10" s="116"/>
      <c r="G10" s="116"/>
      <c r="H10" s="116"/>
      <c r="I10" s="116">
        <v>120</v>
      </c>
      <c r="J10" s="116"/>
      <c r="K10" s="136">
        <f t="shared" si="0"/>
        <v>120</v>
      </c>
    </row>
    <row r="11" spans="2:11" ht="38.25">
      <c r="B11" s="224">
        <v>41625</v>
      </c>
      <c r="C11" s="220" t="s">
        <v>138</v>
      </c>
      <c r="D11" s="220" t="s">
        <v>132</v>
      </c>
      <c r="E11" s="281" t="s">
        <v>144</v>
      </c>
      <c r="F11" s="116">
        <v>145.91</v>
      </c>
      <c r="G11" s="116"/>
      <c r="H11" s="116"/>
      <c r="I11" s="116"/>
      <c r="J11" s="116"/>
      <c r="K11" s="136">
        <f t="shared" si="0"/>
        <v>145.91</v>
      </c>
    </row>
    <row r="12" spans="2:11" ht="26.25" customHeight="1">
      <c r="B12" s="224">
        <v>41666</v>
      </c>
      <c r="C12" s="220" t="s">
        <v>143</v>
      </c>
      <c r="D12" s="220" t="s">
        <v>131</v>
      </c>
      <c r="E12" s="281" t="s">
        <v>141</v>
      </c>
      <c r="F12" s="116">
        <v>258.48</v>
      </c>
      <c r="G12" s="116"/>
      <c r="H12" s="116"/>
      <c r="I12" s="116"/>
      <c r="J12" s="116"/>
      <c r="K12" s="136">
        <f t="shared" si="0"/>
        <v>258.48</v>
      </c>
    </row>
    <row r="13" spans="2:11" ht="26.25" customHeight="1">
      <c r="B13" s="224">
        <v>41666</v>
      </c>
      <c r="C13" s="220" t="s">
        <v>139</v>
      </c>
      <c r="D13" s="220" t="s">
        <v>140</v>
      </c>
      <c r="E13" s="281" t="s">
        <v>141</v>
      </c>
      <c r="F13" s="116"/>
      <c r="G13" s="116"/>
      <c r="H13" s="116"/>
      <c r="I13" s="116">
        <v>120</v>
      </c>
      <c r="J13" s="116"/>
      <c r="K13" s="136">
        <f t="shared" si="0"/>
        <v>120</v>
      </c>
    </row>
    <row r="14" spans="2:11" ht="26.25" customHeight="1">
      <c r="B14" s="224">
        <v>41695</v>
      </c>
      <c r="C14" s="220" t="s">
        <v>142</v>
      </c>
      <c r="D14" s="220" t="s">
        <v>132</v>
      </c>
      <c r="E14" s="281" t="s">
        <v>185</v>
      </c>
      <c r="F14" s="116">
        <v>111.48</v>
      </c>
      <c r="G14" s="116"/>
      <c r="H14" s="116"/>
      <c r="I14" s="116"/>
      <c r="J14" s="116"/>
      <c r="K14" s="136">
        <f t="shared" si="0"/>
        <v>111.48</v>
      </c>
    </row>
    <row r="15" spans="2:11" ht="26.25" customHeight="1">
      <c r="B15" s="224">
        <v>41695</v>
      </c>
      <c r="C15" s="220" t="s">
        <v>139</v>
      </c>
      <c r="D15" s="220" t="s">
        <v>140</v>
      </c>
      <c r="E15" s="281" t="s">
        <v>185</v>
      </c>
      <c r="F15" s="116"/>
      <c r="G15" s="116"/>
      <c r="H15" s="116"/>
      <c r="I15" s="116">
        <v>120</v>
      </c>
      <c r="J15" s="116"/>
      <c r="K15" s="136">
        <f t="shared" si="0"/>
        <v>120</v>
      </c>
    </row>
    <row r="16" spans="2:11" ht="12.75">
      <c r="B16" s="344"/>
      <c r="C16" s="345"/>
      <c r="D16" s="345"/>
      <c r="E16" s="346"/>
      <c r="F16" s="126">
        <f aca="true" t="shared" si="1" ref="F16:K16">SUM(F7:F15)</f>
        <v>1130.03</v>
      </c>
      <c r="G16" s="126">
        <f t="shared" si="1"/>
        <v>0</v>
      </c>
      <c r="H16" s="126">
        <f t="shared" si="1"/>
        <v>0</v>
      </c>
      <c r="I16" s="126">
        <f t="shared" si="1"/>
        <v>480</v>
      </c>
      <c r="J16" s="126">
        <f t="shared" si="1"/>
        <v>0</v>
      </c>
      <c r="K16" s="202">
        <f t="shared" si="1"/>
        <v>1610.0300000000002</v>
      </c>
    </row>
    <row r="17" spans="2:11" ht="13.5" thickBot="1">
      <c r="B17" s="347"/>
      <c r="C17" s="348"/>
      <c r="D17" s="348"/>
      <c r="E17" s="349"/>
      <c r="F17" s="22"/>
      <c r="G17" s="20"/>
      <c r="H17" s="20"/>
      <c r="I17" s="23"/>
      <c r="J17" s="20"/>
      <c r="K17" s="24"/>
    </row>
    <row r="19" ht="12.75">
      <c r="B19" s="1" t="s">
        <v>86</v>
      </c>
    </row>
  </sheetData>
  <sheetProtection/>
  <mergeCells count="2">
    <mergeCell ref="F5:I5"/>
    <mergeCell ref="B16:E17"/>
  </mergeCells>
  <conditionalFormatting sqref="B7:E15 K7:K15">
    <cfRule type="expression" priority="2" dxfId="0">
      <formula>MOD(ROW(),2)=1</formula>
    </cfRule>
  </conditionalFormatting>
  <conditionalFormatting sqref="F7:J15">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E35" sqref="E35"/>
    </sheetView>
  </sheetViews>
  <sheetFormatPr defaultColWidth="9.140625" defaultRowHeight="12.75"/>
  <cols>
    <col min="1" max="1" width="1.421875" style="1" customWidth="1"/>
    <col min="2" max="2" width="12.140625" style="1" customWidth="1"/>
    <col min="3" max="4" width="14.140625" style="1" customWidth="1"/>
    <col min="5" max="5" width="58.7109375" style="1" bestFit="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64</v>
      </c>
      <c r="F2" s="39" t="s">
        <v>58</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0" t="s">
        <v>47</v>
      </c>
      <c r="F5" s="328" t="s">
        <v>51</v>
      </c>
      <c r="G5" s="329"/>
      <c r="H5" s="329"/>
      <c r="I5" s="330"/>
      <c r="J5" s="11" t="s">
        <v>50</v>
      </c>
      <c r="K5" s="30" t="s">
        <v>54</v>
      </c>
    </row>
    <row r="6" spans="2:11" s="4" customFormat="1" ht="26.25" customHeight="1">
      <c r="B6" s="5"/>
      <c r="C6" s="96"/>
      <c r="D6" s="96"/>
      <c r="E6" s="6"/>
      <c r="F6" s="7" t="s">
        <v>48</v>
      </c>
      <c r="G6" s="9" t="s">
        <v>49</v>
      </c>
      <c r="H6" s="9" t="s">
        <v>93</v>
      </c>
      <c r="I6" s="205" t="s">
        <v>1</v>
      </c>
      <c r="J6" s="12" t="s">
        <v>52</v>
      </c>
      <c r="K6" s="31" t="s">
        <v>55</v>
      </c>
    </row>
    <row r="7" spans="2:11" ht="12.75">
      <c r="B7" s="219"/>
      <c r="C7" s="208"/>
      <c r="D7" s="208"/>
      <c r="E7" s="311"/>
      <c r="F7" s="116"/>
      <c r="G7" s="203"/>
      <c r="H7" s="203"/>
      <c r="I7" s="116"/>
      <c r="J7" s="201"/>
      <c r="K7" s="136">
        <f>SUM(F7:J7)</f>
        <v>0</v>
      </c>
    </row>
    <row r="8" spans="2:11" ht="12.75">
      <c r="B8" s="219"/>
      <c r="C8" s="208"/>
      <c r="D8" s="208"/>
      <c r="E8" s="311"/>
      <c r="F8" s="116"/>
      <c r="G8" s="203"/>
      <c r="H8" s="203"/>
      <c r="I8" s="116"/>
      <c r="J8" s="201"/>
      <c r="K8" s="136">
        <f>SUM(F8:J8)</f>
        <v>0</v>
      </c>
    </row>
    <row r="9" spans="2:11" ht="12.75">
      <c r="B9" s="217"/>
      <c r="C9" s="238"/>
      <c r="D9" s="238"/>
      <c r="E9" s="236"/>
      <c r="F9" s="126">
        <f aca="true" t="shared" si="0" ref="F9:K9">SUM(F7:F8)</f>
        <v>0</v>
      </c>
      <c r="G9" s="126">
        <f t="shared" si="0"/>
        <v>0</v>
      </c>
      <c r="H9" s="126">
        <f t="shared" si="0"/>
        <v>0</v>
      </c>
      <c r="I9" s="126">
        <f t="shared" si="0"/>
        <v>0</v>
      </c>
      <c r="J9" s="126">
        <f t="shared" si="0"/>
        <v>0</v>
      </c>
      <c r="K9" s="202">
        <f t="shared" si="0"/>
        <v>0</v>
      </c>
    </row>
    <row r="10" spans="2:11" ht="13.5" thickBot="1">
      <c r="B10" s="218"/>
      <c r="C10" s="242"/>
      <c r="D10" s="242"/>
      <c r="E10" s="234"/>
      <c r="F10" s="22"/>
      <c r="G10" s="20"/>
      <c r="H10" s="20"/>
      <c r="I10" s="23"/>
      <c r="J10" s="20"/>
      <c r="K10" s="24"/>
    </row>
    <row r="12" ht="12.75">
      <c r="B12" s="1" t="s">
        <v>86</v>
      </c>
    </row>
  </sheetData>
  <sheetProtection/>
  <mergeCells count="1">
    <mergeCell ref="F5:I5"/>
  </mergeCells>
  <conditionalFormatting sqref="B7:K8">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30" t="s">
        <v>54</v>
      </c>
    </row>
    <row r="6" spans="2:10" s="4" customFormat="1" ht="25.5" customHeight="1">
      <c r="B6" s="5"/>
      <c r="C6" s="12"/>
      <c r="D6" s="6"/>
      <c r="E6" s="7" t="s">
        <v>48</v>
      </c>
      <c r="F6" s="9" t="s">
        <v>49</v>
      </c>
      <c r="G6" s="9" t="s">
        <v>93</v>
      </c>
      <c r="H6" s="57" t="s">
        <v>1</v>
      </c>
      <c r="I6" s="12" t="s">
        <v>52</v>
      </c>
      <c r="J6" s="31" t="s">
        <v>55</v>
      </c>
    </row>
    <row r="7" spans="2:10" ht="12.75">
      <c r="B7" s="107"/>
      <c r="C7" s="187"/>
      <c r="D7" s="175"/>
      <c r="E7" s="116"/>
      <c r="F7" s="137"/>
      <c r="G7" s="137"/>
      <c r="H7" s="116"/>
      <c r="I7" s="174"/>
      <c r="J7" s="115">
        <f>SUM(E7:I7)</f>
        <v>0</v>
      </c>
    </row>
    <row r="8" spans="2:10" ht="12.75">
      <c r="B8" s="188"/>
      <c r="C8" s="189"/>
      <c r="D8" s="190"/>
      <c r="E8" s="180"/>
      <c r="F8" s="191"/>
      <c r="G8" s="191"/>
      <c r="H8" s="180"/>
      <c r="I8" s="192"/>
      <c r="J8" s="181">
        <f>SUM(E8:I8)</f>
        <v>0</v>
      </c>
    </row>
    <row r="9" spans="2:10" ht="12.75">
      <c r="B9" s="27"/>
      <c r="C9" s="28"/>
      <c r="D9" s="29"/>
      <c r="E9" s="127">
        <f aca="true" t="shared" si="0" ref="E9:J9">SUM(E7:E8)</f>
        <v>0</v>
      </c>
      <c r="F9" s="127">
        <f t="shared" si="0"/>
        <v>0</v>
      </c>
      <c r="G9" s="127">
        <f t="shared" si="0"/>
        <v>0</v>
      </c>
      <c r="H9" s="127">
        <f t="shared" si="0"/>
        <v>0</v>
      </c>
      <c r="I9" s="127">
        <f t="shared" si="0"/>
        <v>0</v>
      </c>
      <c r="J9" s="186">
        <f t="shared" si="0"/>
        <v>0</v>
      </c>
    </row>
    <row r="10" spans="2:10" ht="13.5" thickBot="1">
      <c r="B10" s="19"/>
      <c r="C10" s="20"/>
      <c r="D10" s="21"/>
      <c r="E10" s="22"/>
      <c r="F10" s="20"/>
      <c r="G10" s="20"/>
      <c r="H10" s="23"/>
      <c r="I10" s="20"/>
      <c r="J10" s="24"/>
    </row>
    <row r="12" ht="12.75">
      <c r="B12" s="1" t="s">
        <v>86</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67</v>
      </c>
      <c r="E2" s="39" t="s">
        <v>58</v>
      </c>
      <c r="F2" s="40"/>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30" t="s">
        <v>54</v>
      </c>
    </row>
    <row r="6" spans="2:10" s="4" customFormat="1" ht="27.75" customHeight="1">
      <c r="B6" s="5"/>
      <c r="C6" s="12"/>
      <c r="D6" s="6"/>
      <c r="E6" s="7" t="s">
        <v>48</v>
      </c>
      <c r="F6" s="9" t="s">
        <v>49</v>
      </c>
      <c r="G6" s="9" t="s">
        <v>93</v>
      </c>
      <c r="H6" s="57" t="s">
        <v>1</v>
      </c>
      <c r="I6" s="12" t="s">
        <v>52</v>
      </c>
      <c r="J6" s="31" t="s">
        <v>55</v>
      </c>
    </row>
    <row r="7" spans="2:10" ht="12.75">
      <c r="B7" s="142"/>
      <c r="C7" s="176"/>
      <c r="D7" s="176"/>
      <c r="E7" s="121"/>
      <c r="F7" s="177"/>
      <c r="G7" s="157"/>
      <c r="H7" s="157"/>
      <c r="I7" s="177"/>
      <c r="J7" s="115">
        <f>SUM(E7:I7)</f>
        <v>0</v>
      </c>
    </row>
    <row r="8" spans="2:10" ht="12.75">
      <c r="B8" s="184"/>
      <c r="C8" s="193"/>
      <c r="D8" s="194"/>
      <c r="E8" s="182"/>
      <c r="F8" s="195"/>
      <c r="G8" s="182"/>
      <c r="H8" s="196"/>
      <c r="I8" s="197"/>
      <c r="J8" s="181">
        <f>SUM(E8:I8)</f>
        <v>0</v>
      </c>
    </row>
    <row r="9" spans="2:10" ht="14.25" customHeight="1">
      <c r="B9" s="108"/>
      <c r="C9" s="120"/>
      <c r="D9" s="109"/>
      <c r="E9" s="127">
        <f aca="true" t="shared" si="0" ref="E9:J9">SUM(E7:E8)</f>
        <v>0</v>
      </c>
      <c r="F9" s="130">
        <f t="shared" si="0"/>
        <v>0</v>
      </c>
      <c r="G9" s="130">
        <f t="shared" si="0"/>
        <v>0</v>
      </c>
      <c r="H9" s="131">
        <f t="shared" si="0"/>
        <v>0</v>
      </c>
      <c r="I9" s="130">
        <f t="shared" si="0"/>
        <v>0</v>
      </c>
      <c r="J9" s="186">
        <f t="shared" si="0"/>
        <v>0</v>
      </c>
    </row>
    <row r="10" spans="2:10" ht="13.5" thickBot="1">
      <c r="B10" s="19"/>
      <c r="C10" s="20"/>
      <c r="D10" s="21"/>
      <c r="E10" s="22"/>
      <c r="F10" s="20"/>
      <c r="G10" s="20"/>
      <c r="H10" s="23"/>
      <c r="I10" s="20"/>
      <c r="J10" s="24"/>
    </row>
    <row r="12" ht="12.75">
      <c r="B12" s="1" t="s">
        <v>86</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C3" sqref="C3"/>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96</v>
      </c>
      <c r="F2" s="39" t="s">
        <v>58</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0" t="s">
        <v>47</v>
      </c>
      <c r="F5" s="328" t="s">
        <v>51</v>
      </c>
      <c r="G5" s="329"/>
      <c r="H5" s="329"/>
      <c r="I5" s="330"/>
      <c r="J5" s="11" t="s">
        <v>50</v>
      </c>
      <c r="K5" s="30" t="s">
        <v>54</v>
      </c>
    </row>
    <row r="6" spans="2:11" s="4" customFormat="1" ht="27.75" customHeight="1">
      <c r="B6" s="5"/>
      <c r="C6" s="96"/>
      <c r="D6" s="96"/>
      <c r="E6" s="6"/>
      <c r="F6" s="7" t="s">
        <v>48</v>
      </c>
      <c r="G6" s="9" t="s">
        <v>49</v>
      </c>
      <c r="H6" s="9" t="s">
        <v>93</v>
      </c>
      <c r="I6" s="205" t="s">
        <v>1</v>
      </c>
      <c r="J6" s="12" t="s">
        <v>52</v>
      </c>
      <c r="K6" s="31" t="s">
        <v>55</v>
      </c>
    </row>
    <row r="7" spans="2:11" s="4" customFormat="1" ht="12.75">
      <c r="B7" s="225"/>
      <c r="C7" s="208"/>
      <c r="D7" s="208"/>
      <c r="E7" s="311"/>
      <c r="F7" s="116"/>
      <c r="G7" s="137"/>
      <c r="H7" s="204"/>
      <c r="I7" s="116"/>
      <c r="J7" s="185"/>
      <c r="K7" s="115">
        <f>SUM(F7:J7)</f>
        <v>0</v>
      </c>
    </row>
    <row r="8" spans="2:11" s="4" customFormat="1" ht="12.75">
      <c r="B8" s="240"/>
      <c r="C8" s="220"/>
      <c r="D8" s="220"/>
      <c r="E8" s="312"/>
      <c r="F8" s="211"/>
      <c r="G8" s="254"/>
      <c r="H8" s="255"/>
      <c r="I8" s="211"/>
      <c r="J8" s="213"/>
      <c r="K8" s="115">
        <f>SUM(F8:J8)</f>
        <v>0</v>
      </c>
    </row>
    <row r="9" spans="2:11" ht="12.75">
      <c r="B9" s="108"/>
      <c r="C9" s="120"/>
      <c r="D9" s="120"/>
      <c r="E9" s="109"/>
      <c r="F9" s="126">
        <f aca="true" t="shared" si="0" ref="F9:K9">SUM(F7:F8)</f>
        <v>0</v>
      </c>
      <c r="G9" s="126">
        <f t="shared" si="0"/>
        <v>0</v>
      </c>
      <c r="H9" s="126">
        <f t="shared" si="0"/>
        <v>0</v>
      </c>
      <c r="I9" s="126">
        <f t="shared" si="0"/>
        <v>0</v>
      </c>
      <c r="J9" s="129">
        <f t="shared" si="0"/>
        <v>0</v>
      </c>
      <c r="K9" s="202">
        <f t="shared" si="0"/>
        <v>0</v>
      </c>
    </row>
    <row r="10" spans="2:11" ht="13.5" thickBot="1">
      <c r="B10" s="19"/>
      <c r="C10" s="20"/>
      <c r="D10" s="20"/>
      <c r="E10" s="21"/>
      <c r="F10" s="22"/>
      <c r="G10" s="20"/>
      <c r="H10" s="20"/>
      <c r="I10" s="23"/>
      <c r="J10" s="20"/>
      <c r="K10" s="24"/>
    </row>
    <row r="12" ht="12.75">
      <c r="B12" s="1" t="s">
        <v>86</v>
      </c>
    </row>
  </sheetData>
  <sheetProtection/>
  <mergeCells count="1">
    <mergeCell ref="F5:I5"/>
  </mergeCells>
  <conditionalFormatting sqref="B7:K8">
    <cfRule type="expression" priority="4"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66</v>
      </c>
      <c r="E2" s="75" t="s">
        <v>58</v>
      </c>
      <c r="F2" s="40"/>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88" t="s">
        <v>54</v>
      </c>
    </row>
    <row r="6" spans="2:10" s="4" customFormat="1" ht="25.5">
      <c r="B6" s="5"/>
      <c r="C6" s="12"/>
      <c r="D6" s="6"/>
      <c r="E6" s="7" t="s">
        <v>48</v>
      </c>
      <c r="F6" s="9" t="s">
        <v>49</v>
      </c>
      <c r="G6" s="9" t="s">
        <v>93</v>
      </c>
      <c r="H6" s="57" t="s">
        <v>1</v>
      </c>
      <c r="I6" s="12" t="s">
        <v>52</v>
      </c>
      <c r="J6" s="89" t="s">
        <v>55</v>
      </c>
    </row>
    <row r="7" spans="2:10" s="4" customFormat="1" ht="12.75">
      <c r="B7" s="80"/>
      <c r="C7" s="78"/>
      <c r="D7" s="79"/>
      <c r="E7" s="81"/>
      <c r="F7" s="82"/>
      <c r="G7" s="82"/>
      <c r="H7" s="83"/>
      <c r="I7" s="90"/>
      <c r="J7" s="86"/>
    </row>
    <row r="8" spans="2:10" ht="12.75" customHeight="1">
      <c r="B8" s="104"/>
      <c r="C8" s="105"/>
      <c r="D8" s="106"/>
      <c r="E8" s="84"/>
      <c r="F8" s="100"/>
      <c r="G8" s="101"/>
      <c r="H8" s="98"/>
      <c r="I8" s="99"/>
      <c r="J8" s="102">
        <f>SUM(E8:H8)</f>
        <v>0</v>
      </c>
    </row>
    <row r="9" spans="2:10" ht="12.75">
      <c r="B9" s="27"/>
      <c r="C9" s="28"/>
      <c r="D9" s="29"/>
      <c r="E9" s="103">
        <f aca="true" t="shared" si="0" ref="E9:J9">SUM(E8:E8)</f>
        <v>0</v>
      </c>
      <c r="F9" s="103">
        <f t="shared" si="0"/>
        <v>0</v>
      </c>
      <c r="G9" s="103">
        <f t="shared" si="0"/>
        <v>0</v>
      </c>
      <c r="H9" s="103">
        <f t="shared" si="0"/>
        <v>0</v>
      </c>
      <c r="I9" s="103">
        <f t="shared" si="0"/>
        <v>0</v>
      </c>
      <c r="J9" s="97">
        <f t="shared" si="0"/>
        <v>0</v>
      </c>
    </row>
    <row r="10" spans="2:10" ht="13.5" thickBot="1">
      <c r="B10" s="19"/>
      <c r="C10" s="20"/>
      <c r="D10" s="21"/>
      <c r="E10" s="22"/>
      <c r="F10" s="20"/>
      <c r="G10" s="20"/>
      <c r="H10" s="23"/>
      <c r="I10" s="20"/>
      <c r="J10" s="87"/>
    </row>
    <row r="12" ht="12.75">
      <c r="B12" s="1" t="s">
        <v>86</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K27"/>
  <sheetViews>
    <sheetView zoomScalePageLayoutView="0" workbookViewId="0" topLeftCell="A1">
      <selection activeCell="E25" sqref="E25"/>
    </sheetView>
  </sheetViews>
  <sheetFormatPr defaultColWidth="9.140625" defaultRowHeight="12.75"/>
  <cols>
    <col min="1" max="1" width="1.421875" style="1" customWidth="1"/>
    <col min="2" max="2" width="11.421875" style="1" customWidth="1"/>
    <col min="3" max="3" width="22.57421875" style="1" customWidth="1"/>
    <col min="4" max="4" width="18.421875" style="1" customWidth="1"/>
    <col min="5" max="5" width="50.8515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103</v>
      </c>
      <c r="F2" s="39" t="s">
        <v>58</v>
      </c>
      <c r="G2" s="40"/>
    </row>
    <row r="3" spans="2:7" ht="12.75">
      <c r="B3" s="2" t="s">
        <v>44</v>
      </c>
      <c r="E3" s="3" t="str">
        <f>'Price R'!E3</f>
        <v>2013-14</v>
      </c>
      <c r="F3" s="3" t="str">
        <f>'Price R'!F3</f>
        <v>Quarter 4</v>
      </c>
      <c r="G3" s="3" t="str">
        <f>'Price R'!G3</f>
        <v>1 January - 31 March 2014</v>
      </c>
    </row>
    <row r="4" ht="13.5" thickBot="1"/>
    <row r="5" spans="2:11" ht="25.5">
      <c r="B5" s="256" t="s">
        <v>45</v>
      </c>
      <c r="C5" s="25" t="s">
        <v>120</v>
      </c>
      <c r="D5" s="241" t="s">
        <v>121</v>
      </c>
      <c r="E5" s="258" t="s">
        <v>47</v>
      </c>
      <c r="F5" s="350" t="s">
        <v>51</v>
      </c>
      <c r="G5" s="351"/>
      <c r="H5" s="351"/>
      <c r="I5" s="352"/>
      <c r="J5" s="257" t="s">
        <v>50</v>
      </c>
      <c r="K5" s="259" t="s">
        <v>54</v>
      </c>
    </row>
    <row r="6" spans="2:11" s="4" customFormat="1" ht="27.75" customHeight="1">
      <c r="B6" s="260"/>
      <c r="C6" s="96"/>
      <c r="D6" s="96"/>
      <c r="E6" s="262"/>
      <c r="F6" s="263" t="s">
        <v>48</v>
      </c>
      <c r="G6" s="264" t="s">
        <v>49</v>
      </c>
      <c r="H6" s="264" t="s">
        <v>93</v>
      </c>
      <c r="I6" s="265" t="s">
        <v>1</v>
      </c>
      <c r="J6" s="261" t="s">
        <v>52</v>
      </c>
      <c r="K6" s="266" t="s">
        <v>55</v>
      </c>
    </row>
    <row r="7" spans="2:11" s="214" customFormat="1" ht="19.5" customHeight="1">
      <c r="B7" s="224">
        <v>41611</v>
      </c>
      <c r="C7" s="220" t="s">
        <v>171</v>
      </c>
      <c r="D7" s="220" t="s">
        <v>150</v>
      </c>
      <c r="E7" s="281" t="s">
        <v>176</v>
      </c>
      <c r="F7" s="116"/>
      <c r="G7" s="116"/>
      <c r="H7" s="116"/>
      <c r="I7" s="116"/>
      <c r="J7" s="116">
        <v>7</v>
      </c>
      <c r="K7" s="115">
        <f>SUM(F7:J7)</f>
        <v>7</v>
      </c>
    </row>
    <row r="8" spans="2:11" s="4" customFormat="1" ht="25.5">
      <c r="B8" s="224">
        <v>41611</v>
      </c>
      <c r="C8" s="220" t="s">
        <v>175</v>
      </c>
      <c r="D8" s="220" t="s">
        <v>131</v>
      </c>
      <c r="E8" s="281" t="s">
        <v>177</v>
      </c>
      <c r="F8" s="116"/>
      <c r="G8" s="116">
        <v>99.5</v>
      </c>
      <c r="H8" s="116"/>
      <c r="I8" s="116"/>
      <c r="J8" s="116"/>
      <c r="K8" s="115">
        <f aca="true" t="shared" si="0" ref="K8:K20">SUM(F8:J8)</f>
        <v>99.5</v>
      </c>
    </row>
    <row r="9" spans="2:11" s="214" customFormat="1" ht="19.5" customHeight="1">
      <c r="B9" s="224">
        <v>41625</v>
      </c>
      <c r="C9" s="220" t="s">
        <v>171</v>
      </c>
      <c r="D9" s="220" t="s">
        <v>150</v>
      </c>
      <c r="E9" s="281" t="s">
        <v>174</v>
      </c>
      <c r="F9" s="116"/>
      <c r="G9" s="116"/>
      <c r="H9" s="116"/>
      <c r="I9" s="116"/>
      <c r="J9" s="116">
        <v>7</v>
      </c>
      <c r="K9" s="115">
        <f>SUM(F9:J9)</f>
        <v>7</v>
      </c>
    </row>
    <row r="10" spans="2:11" s="4" customFormat="1" ht="19.5" customHeight="1">
      <c r="B10" s="224">
        <v>41625</v>
      </c>
      <c r="C10" s="220" t="s">
        <v>237</v>
      </c>
      <c r="D10" s="220" t="s">
        <v>131</v>
      </c>
      <c r="E10" s="281" t="s">
        <v>173</v>
      </c>
      <c r="F10" s="116"/>
      <c r="G10" s="116">
        <v>99.5</v>
      </c>
      <c r="H10" s="116"/>
      <c r="I10" s="116"/>
      <c r="J10" s="116"/>
      <c r="K10" s="115">
        <f t="shared" si="0"/>
        <v>99.5</v>
      </c>
    </row>
    <row r="11" spans="2:11" s="214" customFormat="1" ht="19.5" customHeight="1">
      <c r="B11" s="224">
        <v>41649</v>
      </c>
      <c r="C11" s="220" t="s">
        <v>237</v>
      </c>
      <c r="D11" s="220" t="s">
        <v>131</v>
      </c>
      <c r="E11" s="281" t="s">
        <v>172</v>
      </c>
      <c r="F11" s="116"/>
      <c r="G11" s="116">
        <v>64</v>
      </c>
      <c r="H11" s="116"/>
      <c r="I11" s="116"/>
      <c r="J11" s="116"/>
      <c r="K11" s="115">
        <f t="shared" si="0"/>
        <v>64</v>
      </c>
    </row>
    <row r="12" spans="2:11" s="214" customFormat="1" ht="19.5" customHeight="1">
      <c r="B12" s="224">
        <v>41666</v>
      </c>
      <c r="C12" s="220" t="s">
        <v>171</v>
      </c>
      <c r="D12" s="220" t="s">
        <v>150</v>
      </c>
      <c r="E12" s="281" t="s">
        <v>243</v>
      </c>
      <c r="F12" s="116"/>
      <c r="G12" s="116"/>
      <c r="H12" s="116"/>
      <c r="I12" s="116"/>
      <c r="J12" s="116">
        <v>11.5</v>
      </c>
      <c r="K12" s="115">
        <f>SUM(F12:J12)</f>
        <v>11.5</v>
      </c>
    </row>
    <row r="13" spans="2:11" s="4" customFormat="1" ht="19.5" customHeight="1">
      <c r="B13" s="224">
        <v>41666</v>
      </c>
      <c r="C13" s="220" t="s">
        <v>237</v>
      </c>
      <c r="D13" s="220" t="s">
        <v>131</v>
      </c>
      <c r="E13" s="281" t="s">
        <v>186</v>
      </c>
      <c r="F13" s="116"/>
      <c r="G13" s="116">
        <v>34.9</v>
      </c>
      <c r="H13" s="116"/>
      <c r="I13" s="116"/>
      <c r="J13" s="116"/>
      <c r="K13" s="115">
        <f t="shared" si="0"/>
        <v>34.9</v>
      </c>
    </row>
    <row r="14" spans="2:11" s="4" customFormat="1" ht="19.5" customHeight="1">
      <c r="B14" s="224">
        <v>41666</v>
      </c>
      <c r="C14" s="220" t="s">
        <v>147</v>
      </c>
      <c r="D14" s="220" t="s">
        <v>140</v>
      </c>
      <c r="E14" s="281" t="s">
        <v>187</v>
      </c>
      <c r="F14" s="116"/>
      <c r="G14" s="116"/>
      <c r="H14" s="116"/>
      <c r="I14" s="116">
        <v>78.56</v>
      </c>
      <c r="J14" s="116"/>
      <c r="K14" s="115">
        <f t="shared" si="0"/>
        <v>78.56</v>
      </c>
    </row>
    <row r="15" spans="2:11" s="214" customFormat="1" ht="19.5" customHeight="1">
      <c r="B15" s="224">
        <v>41670</v>
      </c>
      <c r="C15" s="220" t="s">
        <v>171</v>
      </c>
      <c r="D15" s="220" t="s">
        <v>150</v>
      </c>
      <c r="E15" s="281" t="s">
        <v>170</v>
      </c>
      <c r="F15" s="116"/>
      <c r="G15" s="116"/>
      <c r="H15" s="116"/>
      <c r="I15" s="116"/>
      <c r="J15" s="116">
        <v>7</v>
      </c>
      <c r="K15" s="115">
        <f>SUM(F15:J15)</f>
        <v>7</v>
      </c>
    </row>
    <row r="16" spans="2:11" s="4" customFormat="1" ht="19.5" customHeight="1">
      <c r="B16" s="224">
        <v>41670</v>
      </c>
      <c r="C16" s="220" t="s">
        <v>237</v>
      </c>
      <c r="D16" s="220" t="s">
        <v>131</v>
      </c>
      <c r="E16" s="281" t="s">
        <v>169</v>
      </c>
      <c r="F16" s="116"/>
      <c r="G16" s="116">
        <v>99.5</v>
      </c>
      <c r="H16" s="116"/>
      <c r="I16" s="116"/>
      <c r="J16" s="116"/>
      <c r="K16" s="115">
        <f>SUM(F16:J16)</f>
        <v>99.5</v>
      </c>
    </row>
    <row r="17" spans="2:11" s="214" customFormat="1" ht="19.5" customHeight="1">
      <c r="B17" s="224">
        <v>41696</v>
      </c>
      <c r="C17" s="220" t="s">
        <v>237</v>
      </c>
      <c r="D17" s="220" t="s">
        <v>150</v>
      </c>
      <c r="E17" s="281" t="s">
        <v>178</v>
      </c>
      <c r="F17" s="116"/>
      <c r="G17" s="116"/>
      <c r="H17" s="116"/>
      <c r="I17" s="116"/>
      <c r="J17" s="116">
        <v>7</v>
      </c>
      <c r="K17" s="115">
        <f>SUM(F17:J17)</f>
        <v>7</v>
      </c>
    </row>
    <row r="18" spans="2:11" s="4" customFormat="1" ht="25.5">
      <c r="B18" s="224">
        <v>41696</v>
      </c>
      <c r="C18" s="220" t="s">
        <v>175</v>
      </c>
      <c r="D18" s="220" t="s">
        <v>131</v>
      </c>
      <c r="E18" s="281" t="s">
        <v>141</v>
      </c>
      <c r="F18" s="116"/>
      <c r="G18" s="116">
        <v>99.5</v>
      </c>
      <c r="H18" s="116"/>
      <c r="I18" s="116"/>
      <c r="J18" s="116"/>
      <c r="K18" s="115">
        <f t="shared" si="0"/>
        <v>99.5</v>
      </c>
    </row>
    <row r="19" spans="2:11" s="4" customFormat="1" ht="19.5" customHeight="1">
      <c r="B19" s="224">
        <v>41718</v>
      </c>
      <c r="C19" s="220" t="s">
        <v>171</v>
      </c>
      <c r="D19" s="220" t="s">
        <v>150</v>
      </c>
      <c r="E19" s="281" t="s">
        <v>180</v>
      </c>
      <c r="F19" s="116"/>
      <c r="G19" s="116"/>
      <c r="H19" s="116"/>
      <c r="I19" s="116"/>
      <c r="J19" s="116">
        <v>7</v>
      </c>
      <c r="K19" s="115">
        <f>SUM(F19:J19)</f>
        <v>7</v>
      </c>
    </row>
    <row r="20" spans="2:11" s="214" customFormat="1" ht="19.5" customHeight="1">
      <c r="B20" s="224">
        <v>41718</v>
      </c>
      <c r="C20" s="220" t="s">
        <v>237</v>
      </c>
      <c r="D20" s="220" t="s">
        <v>131</v>
      </c>
      <c r="E20" s="281" t="s">
        <v>179</v>
      </c>
      <c r="F20" s="116"/>
      <c r="G20" s="116">
        <v>99.5</v>
      </c>
      <c r="H20" s="116"/>
      <c r="I20" s="116"/>
      <c r="J20" s="116"/>
      <c r="K20" s="115">
        <f t="shared" si="0"/>
        <v>99.5</v>
      </c>
    </row>
    <row r="21" spans="2:11" s="4" customFormat="1" ht="12.75">
      <c r="B21" s="229"/>
      <c r="C21" s="353"/>
      <c r="D21" s="354"/>
      <c r="E21" s="355"/>
      <c r="F21" s="127">
        <f aca="true" t="shared" si="1" ref="F21:K21">SUM(F8:F20)</f>
        <v>0</v>
      </c>
      <c r="G21" s="127">
        <f t="shared" si="1"/>
        <v>596.4</v>
      </c>
      <c r="H21" s="127">
        <f t="shared" si="1"/>
        <v>0</v>
      </c>
      <c r="I21" s="127">
        <f t="shared" si="1"/>
        <v>78.56</v>
      </c>
      <c r="J21" s="130">
        <f t="shared" si="1"/>
        <v>39.5</v>
      </c>
      <c r="K21" s="138">
        <f t="shared" si="1"/>
        <v>714.46</v>
      </c>
    </row>
    <row r="22" spans="2:11" s="4" customFormat="1" ht="13.5" thickBot="1">
      <c r="B22" s="218"/>
      <c r="C22" s="356"/>
      <c r="D22" s="357"/>
      <c r="E22" s="358"/>
      <c r="F22" s="22"/>
      <c r="G22" s="20"/>
      <c r="H22" s="20"/>
      <c r="I22" s="23"/>
      <c r="J22" s="20"/>
      <c r="K22" s="24"/>
    </row>
    <row r="23" spans="2:11" s="4" customFormat="1" ht="12.75">
      <c r="B23" s="1"/>
      <c r="C23" s="1"/>
      <c r="D23" s="1"/>
      <c r="E23" s="1"/>
      <c r="F23" s="1"/>
      <c r="G23" s="1"/>
      <c r="H23" s="1"/>
      <c r="I23" s="1"/>
      <c r="J23" s="1"/>
      <c r="K23" s="1"/>
    </row>
    <row r="24" spans="2:11" s="4" customFormat="1" ht="12.75">
      <c r="B24" s="1" t="s">
        <v>86</v>
      </c>
      <c r="C24" s="1"/>
      <c r="D24" s="1"/>
      <c r="E24" s="1"/>
      <c r="F24" s="1"/>
      <c r="G24" s="1"/>
      <c r="H24" s="1"/>
      <c r="I24" s="1"/>
      <c r="J24" s="1"/>
      <c r="K24" s="1"/>
    </row>
    <row r="25" spans="2:11" s="4" customFormat="1" ht="12.75">
      <c r="B25" s="1"/>
      <c r="C25" s="1"/>
      <c r="D25" s="1"/>
      <c r="E25" s="1"/>
      <c r="F25" s="1"/>
      <c r="G25" s="1"/>
      <c r="H25" s="1"/>
      <c r="I25" s="1"/>
      <c r="J25" s="1"/>
      <c r="K25" s="1"/>
    </row>
    <row r="26" spans="2:11" s="4" customFormat="1" ht="12.75">
      <c r="B26" s="1"/>
      <c r="C26" s="1"/>
      <c r="D26" s="1"/>
      <c r="E26" s="1"/>
      <c r="F26" s="1"/>
      <c r="G26" s="1"/>
      <c r="H26" s="1"/>
      <c r="I26" s="1"/>
      <c r="J26" s="1"/>
      <c r="K26" s="1"/>
    </row>
    <row r="27" spans="2:11" s="4" customFormat="1" ht="12.75">
      <c r="B27" s="1"/>
      <c r="C27" s="1"/>
      <c r="D27" s="1"/>
      <c r="E27" s="1"/>
      <c r="F27" s="1"/>
      <c r="G27" s="1"/>
      <c r="H27" s="1"/>
      <c r="I27" s="1"/>
      <c r="J27" s="1"/>
      <c r="K27" s="1"/>
    </row>
  </sheetData>
  <sheetProtection/>
  <mergeCells count="2">
    <mergeCell ref="F5:I5"/>
    <mergeCell ref="C21:E22"/>
  </mergeCells>
  <conditionalFormatting sqref="K15:K20">
    <cfRule type="expression" priority="6" dxfId="0">
      <formula>MOD(ROW(),2)=1</formula>
    </cfRule>
  </conditionalFormatting>
  <conditionalFormatting sqref="F7:J20">
    <cfRule type="expression" priority="1" dxfId="0">
      <formula>MOD(ROW(),2)=1</formula>
    </cfRule>
  </conditionalFormatting>
  <conditionalFormatting sqref="K7:K14">
    <cfRule type="expression" priority="7" dxfId="0">
      <formula>MOD(ROW(),2)=1</formula>
    </cfRule>
  </conditionalFormatting>
  <conditionalFormatting sqref="B7:E20">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I2" sqref="I2"/>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247</v>
      </c>
      <c r="F2" s="39" t="s">
        <v>58</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19" t="s">
        <v>47</v>
      </c>
      <c r="F5" s="328" t="s">
        <v>51</v>
      </c>
      <c r="G5" s="329"/>
      <c r="H5" s="329"/>
      <c r="I5" s="330"/>
      <c r="J5" s="11" t="s">
        <v>50</v>
      </c>
      <c r="K5" s="30" t="s">
        <v>54</v>
      </c>
    </row>
    <row r="6" spans="2:11" s="4" customFormat="1" ht="27.75" customHeight="1">
      <c r="B6" s="5"/>
      <c r="C6" s="96"/>
      <c r="D6" s="96"/>
      <c r="E6" s="6"/>
      <c r="F6" s="7" t="s">
        <v>48</v>
      </c>
      <c r="G6" s="9" t="s">
        <v>49</v>
      </c>
      <c r="H6" s="9" t="s">
        <v>93</v>
      </c>
      <c r="I6" s="205" t="s">
        <v>1</v>
      </c>
      <c r="J6" s="12" t="s">
        <v>52</v>
      </c>
      <c r="K6" s="31" t="s">
        <v>55</v>
      </c>
    </row>
    <row r="7" spans="2:11" ht="12.75">
      <c r="B7" s="107"/>
      <c r="C7" s="208"/>
      <c r="D7" s="208"/>
      <c r="E7" s="278"/>
      <c r="F7" s="116"/>
      <c r="G7" s="199"/>
      <c r="H7" s="270"/>
      <c r="I7" s="121"/>
      <c r="J7" s="185"/>
      <c r="K7" s="115">
        <f>SUM(F7:J7)</f>
        <v>0</v>
      </c>
    </row>
    <row r="8" spans="2:11" ht="12.75">
      <c r="B8" s="107"/>
      <c r="C8" s="208"/>
      <c r="D8" s="208"/>
      <c r="E8" s="278"/>
      <c r="F8" s="116"/>
      <c r="G8" s="199"/>
      <c r="H8" s="270"/>
      <c r="I8" s="121"/>
      <c r="J8" s="185"/>
      <c r="K8" s="115">
        <f>SUM(F8:J8)</f>
        <v>0</v>
      </c>
    </row>
    <row r="9" spans="2:11" ht="12.75">
      <c r="B9" s="217"/>
      <c r="C9" s="238"/>
      <c r="D9" s="238"/>
      <c r="E9" s="268"/>
      <c r="F9" s="126">
        <f aca="true" t="shared" si="0" ref="F9:K9">SUM(F7:F8)</f>
        <v>0</v>
      </c>
      <c r="G9" s="126">
        <f t="shared" si="0"/>
        <v>0</v>
      </c>
      <c r="H9" s="126">
        <f t="shared" si="0"/>
        <v>0</v>
      </c>
      <c r="I9" s="126">
        <f t="shared" si="0"/>
        <v>0</v>
      </c>
      <c r="J9" s="126">
        <f t="shared" si="0"/>
        <v>0</v>
      </c>
      <c r="K9" s="186">
        <f t="shared" si="0"/>
        <v>0</v>
      </c>
    </row>
    <row r="10" spans="2:11" ht="13.5" thickBot="1">
      <c r="B10" s="218"/>
      <c r="C10" s="237"/>
      <c r="D10" s="237"/>
      <c r="E10" s="269"/>
      <c r="F10" s="22"/>
      <c r="G10" s="20"/>
      <c r="H10" s="20"/>
      <c r="I10" s="23"/>
      <c r="J10" s="20"/>
      <c r="K10" s="24"/>
    </row>
    <row r="12" ht="12.75">
      <c r="B12" s="1" t="s">
        <v>86</v>
      </c>
    </row>
  </sheetData>
  <sheetProtection/>
  <mergeCells count="1">
    <mergeCell ref="F5:I5"/>
  </mergeCells>
  <conditionalFormatting sqref="B7:K8">
    <cfRule type="expression" priority="5"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"Melvyn Neate, Juliet Lazarus, Ian Prosser, Lynda Rollason, John Thomas, Chris Bolt, Anna Walker, Peter Bucks, Chris Elliott, Jane May, Richard Goldson, Jim O'Sullivan, Jeremy Chittleburgh,Tracey Barlow, Steve Walker, Mike Lloyd"</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L20"/>
  <sheetViews>
    <sheetView zoomScalePageLayoutView="0" workbookViewId="0" topLeftCell="A1">
      <selection activeCell="E19" sqref="E19"/>
    </sheetView>
  </sheetViews>
  <sheetFormatPr defaultColWidth="9.140625" defaultRowHeight="12.75"/>
  <cols>
    <col min="1" max="1" width="1.421875" style="1" customWidth="1"/>
    <col min="2" max="2" width="10.140625" style="1" bestFit="1" customWidth="1"/>
    <col min="3" max="4" width="13.851562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100</v>
      </c>
      <c r="F2" s="39" t="s">
        <v>58</v>
      </c>
      <c r="G2" s="40"/>
    </row>
    <row r="3" spans="2:7" ht="12.75">
      <c r="B3" s="2" t="s">
        <v>44</v>
      </c>
      <c r="E3" s="3" t="str">
        <f>'Price R'!E3</f>
        <v>2013-14</v>
      </c>
      <c r="F3" s="3" t="str">
        <f>'Price R'!F3</f>
        <v>Quarter 4</v>
      </c>
      <c r="G3" s="3" t="str">
        <f>'Price R'!G3</f>
        <v>1 January - 31 March 2014</v>
      </c>
    </row>
    <row r="4" spans="2:7" ht="13.5" thickBot="1">
      <c r="B4" s="2"/>
      <c r="E4" s="3"/>
      <c r="F4" s="3"/>
      <c r="G4" s="3"/>
    </row>
    <row r="5" spans="2:11" ht="38.25">
      <c r="B5" s="26" t="s">
        <v>45</v>
      </c>
      <c r="C5" s="25" t="s">
        <v>120</v>
      </c>
      <c r="D5" s="241" t="s">
        <v>121</v>
      </c>
      <c r="E5" s="10" t="s">
        <v>47</v>
      </c>
      <c r="F5" s="328" t="s">
        <v>51</v>
      </c>
      <c r="G5" s="329"/>
      <c r="H5" s="329"/>
      <c r="I5" s="330"/>
      <c r="J5" s="11" t="s">
        <v>50</v>
      </c>
      <c r="K5" s="30" t="s">
        <v>54</v>
      </c>
    </row>
    <row r="6" spans="2:11" ht="38.25">
      <c r="B6" s="5"/>
      <c r="C6" s="96"/>
      <c r="D6" s="96"/>
      <c r="E6" s="6"/>
      <c r="F6" s="7" t="s">
        <v>48</v>
      </c>
      <c r="G6" s="9" t="s">
        <v>49</v>
      </c>
      <c r="H6" s="9" t="s">
        <v>93</v>
      </c>
      <c r="I6" s="205" t="s">
        <v>1</v>
      </c>
      <c r="J6" s="12" t="s">
        <v>52</v>
      </c>
      <c r="K6" s="31" t="s">
        <v>55</v>
      </c>
    </row>
    <row r="7" spans="2:11" ht="12.75">
      <c r="B7" s="267"/>
      <c r="C7" s="208"/>
      <c r="D7" s="208"/>
      <c r="E7" s="278"/>
      <c r="F7" s="116"/>
      <c r="G7" s="137"/>
      <c r="H7" s="204"/>
      <c r="I7" s="121"/>
      <c r="J7" s="185"/>
      <c r="K7" s="115">
        <f>SUM(F7:J7)</f>
        <v>0</v>
      </c>
    </row>
    <row r="8" spans="2:11" ht="12.75">
      <c r="B8" s="267"/>
      <c r="C8" s="208"/>
      <c r="D8" s="208"/>
      <c r="E8" s="278"/>
      <c r="F8" s="116"/>
      <c r="G8" s="137"/>
      <c r="H8" s="204"/>
      <c r="I8" s="121"/>
      <c r="J8" s="185"/>
      <c r="K8" s="115">
        <f>SUM(F8:J8)</f>
        <v>0</v>
      </c>
    </row>
    <row r="9" spans="2:11" ht="12.75">
      <c r="B9" s="217"/>
      <c r="C9" s="238"/>
      <c r="D9" s="238"/>
      <c r="E9" s="236"/>
      <c r="F9" s="126">
        <f aca="true" t="shared" si="0" ref="F9:K9">SUM(F7:F8)</f>
        <v>0</v>
      </c>
      <c r="G9" s="126">
        <f t="shared" si="0"/>
        <v>0</v>
      </c>
      <c r="H9" s="126">
        <f t="shared" si="0"/>
        <v>0</v>
      </c>
      <c r="I9" s="126">
        <f t="shared" si="0"/>
        <v>0</v>
      </c>
      <c r="J9" s="129">
        <f t="shared" si="0"/>
        <v>0</v>
      </c>
      <c r="K9" s="202">
        <f t="shared" si="0"/>
        <v>0</v>
      </c>
    </row>
    <row r="10" spans="2:11" ht="13.5" thickBot="1">
      <c r="B10" s="218"/>
      <c r="C10" s="237"/>
      <c r="D10" s="237"/>
      <c r="E10" s="234"/>
      <c r="F10" s="22"/>
      <c r="G10" s="20"/>
      <c r="H10" s="20"/>
      <c r="I10" s="23"/>
      <c r="J10" s="20"/>
      <c r="K10" s="24"/>
    </row>
    <row r="11" spans="2:7" ht="12.75">
      <c r="B11" s="2"/>
      <c r="E11" s="3"/>
      <c r="F11" s="3"/>
      <c r="G11" s="3"/>
    </row>
    <row r="12" ht="12.75">
      <c r="B12" s="1" t="s">
        <v>86</v>
      </c>
    </row>
    <row r="14" ht="12.75">
      <c r="E14" s="275"/>
    </row>
    <row r="15" ht="15">
      <c r="E15" s="274"/>
    </row>
    <row r="19" spans="2:12" s="4" customFormat="1" ht="27.75" customHeight="1">
      <c r="B19" s="1"/>
      <c r="C19" s="1"/>
      <c r="D19" s="1"/>
      <c r="E19" s="1"/>
      <c r="F19" s="1"/>
      <c r="G19" s="1"/>
      <c r="H19" s="1"/>
      <c r="I19" s="1"/>
      <c r="J19" s="1"/>
      <c r="K19" s="1"/>
      <c r="L19" s="1"/>
    </row>
    <row r="20" spans="2:12" s="4" customFormat="1" ht="12.75">
      <c r="B20" s="1"/>
      <c r="C20" s="1"/>
      <c r="D20" s="1"/>
      <c r="E20" s="1"/>
      <c r="F20" s="1"/>
      <c r="G20" s="1"/>
      <c r="H20" s="1"/>
      <c r="I20" s="1"/>
      <c r="J20" s="1"/>
      <c r="K20" s="1"/>
      <c r="L20" s="1"/>
    </row>
  </sheetData>
  <sheetProtection/>
  <mergeCells count="1">
    <mergeCell ref="F5:I5"/>
  </mergeCells>
  <conditionalFormatting sqref="B7:K8">
    <cfRule type="expression" priority="2"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D41"/>
  <sheetViews>
    <sheetView tabSelected="1" zoomScalePageLayoutView="0" workbookViewId="0" topLeftCell="A1">
      <selection activeCell="A1" sqref="A1"/>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115</v>
      </c>
    </row>
    <row r="3" ht="12.75">
      <c r="B3" s="2"/>
    </row>
    <row r="4" spans="2:3" ht="12.75">
      <c r="B4" s="2" t="str">
        <f>'Price R'!E3</f>
        <v>2013-14</v>
      </c>
      <c r="C4" s="2" t="str">
        <f>'Price R'!F3</f>
        <v>Quarter 4</v>
      </c>
    </row>
    <row r="5" spans="2:3" ht="12.75">
      <c r="B5" s="2" t="str">
        <f>'Price R'!G3</f>
        <v>1 January - 31 March 2014</v>
      </c>
      <c r="C5" s="2"/>
    </row>
    <row r="7" ht="12.75">
      <c r="B7" s="2" t="s">
        <v>85</v>
      </c>
    </row>
    <row r="9" spans="2:3" ht="12.75">
      <c r="B9" s="73" t="s">
        <v>104</v>
      </c>
      <c r="C9" s="1" t="s">
        <v>99</v>
      </c>
    </row>
    <row r="10" spans="2:4" ht="12.75">
      <c r="B10" s="73" t="s">
        <v>116</v>
      </c>
      <c r="C10" s="275" t="s">
        <v>114</v>
      </c>
      <c r="D10" s="77"/>
    </row>
    <row r="11" spans="2:4" ht="12.75">
      <c r="B11" s="73" t="s">
        <v>105</v>
      </c>
      <c r="C11" s="275" t="s">
        <v>114</v>
      </c>
      <c r="D11" s="77"/>
    </row>
    <row r="12" spans="2:3" ht="12.75">
      <c r="B12" s="73" t="s">
        <v>106</v>
      </c>
      <c r="C12" s="1" t="s">
        <v>260</v>
      </c>
    </row>
    <row r="13" spans="1:4" ht="12.75">
      <c r="A13" s="316"/>
      <c r="B13" s="317" t="s">
        <v>107</v>
      </c>
      <c r="C13" s="316" t="s">
        <v>88</v>
      </c>
      <c r="D13" s="316"/>
    </row>
    <row r="14" spans="1:4" ht="12.75">
      <c r="A14" s="316"/>
      <c r="B14" s="317" t="s">
        <v>108</v>
      </c>
      <c r="C14" s="316" t="s">
        <v>88</v>
      </c>
      <c r="D14" s="316"/>
    </row>
    <row r="15" spans="1:4" ht="12.75">
      <c r="A15" s="316"/>
      <c r="B15" s="318" t="s">
        <v>109</v>
      </c>
      <c r="C15" s="316" t="s">
        <v>88</v>
      </c>
      <c r="D15" s="316"/>
    </row>
    <row r="16" spans="1:4" ht="12.75">
      <c r="A16" s="316"/>
      <c r="B16" s="318" t="s">
        <v>113</v>
      </c>
      <c r="C16" s="316" t="s">
        <v>88</v>
      </c>
      <c r="D16" s="316"/>
    </row>
    <row r="17" spans="1:4" ht="12.75">
      <c r="A17" s="316"/>
      <c r="B17" s="318" t="s">
        <v>118</v>
      </c>
      <c r="C17" s="316" t="s">
        <v>88</v>
      </c>
      <c r="D17" s="316"/>
    </row>
    <row r="18" spans="1:4" ht="12.75">
      <c r="A18" s="316"/>
      <c r="B18" s="318" t="s">
        <v>110</v>
      </c>
      <c r="C18" s="316" t="s">
        <v>88</v>
      </c>
      <c r="D18" s="316"/>
    </row>
    <row r="19" spans="1:4" ht="12.75">
      <c r="A19" s="316"/>
      <c r="B19" s="318" t="s">
        <v>111</v>
      </c>
      <c r="C19" s="316" t="s">
        <v>88</v>
      </c>
      <c r="D19" s="316"/>
    </row>
    <row r="20" spans="1:4" ht="12.75">
      <c r="A20" s="316"/>
      <c r="B20" s="318" t="s">
        <v>112</v>
      </c>
      <c r="C20" s="316" t="s">
        <v>88</v>
      </c>
      <c r="D20" s="316"/>
    </row>
    <row r="21" spans="1:4" ht="12.75">
      <c r="A21" s="316"/>
      <c r="B21" s="318" t="s">
        <v>89</v>
      </c>
      <c r="C21" s="316" t="s">
        <v>90</v>
      </c>
      <c r="D21" s="316"/>
    </row>
    <row r="22" spans="1:4" ht="12.75">
      <c r="A22" s="316"/>
      <c r="B22" s="316"/>
      <c r="C22" s="316"/>
      <c r="D22" s="316"/>
    </row>
    <row r="24" ht="12.75">
      <c r="B24" s="2" t="s">
        <v>192</v>
      </c>
    </row>
    <row r="26" spans="2:3" ht="12.75">
      <c r="B26" s="1" t="s">
        <v>193</v>
      </c>
      <c r="C26" s="275" t="s">
        <v>194</v>
      </c>
    </row>
    <row r="27" spans="2:3" ht="12.75">
      <c r="B27" s="1" t="s">
        <v>195</v>
      </c>
      <c r="C27" s="1" t="s">
        <v>196</v>
      </c>
    </row>
    <row r="28" spans="2:3" ht="12.75">
      <c r="B28" s="1" t="s">
        <v>197</v>
      </c>
      <c r="C28" s="1" t="s">
        <v>198</v>
      </c>
    </row>
    <row r="29" spans="2:3" ht="12.75">
      <c r="B29" s="1" t="s">
        <v>199</v>
      </c>
      <c r="C29" s="1" t="s">
        <v>200</v>
      </c>
    </row>
    <row r="30" spans="2:3" ht="12.75">
      <c r="B30" s="275" t="s">
        <v>201</v>
      </c>
      <c r="C30" s="1" t="s">
        <v>202</v>
      </c>
    </row>
    <row r="31" spans="2:3" ht="12.75">
      <c r="B31" s="275" t="s">
        <v>203</v>
      </c>
      <c r="C31" s="1" t="s">
        <v>204</v>
      </c>
    </row>
    <row r="32" spans="2:3" ht="12.75">
      <c r="B32" s="1" t="s">
        <v>205</v>
      </c>
      <c r="C32" s="1" t="s">
        <v>206</v>
      </c>
    </row>
    <row r="33" spans="2:3" ht="12.75">
      <c r="B33" s="1" t="s">
        <v>207</v>
      </c>
      <c r="C33" s="1" t="s">
        <v>208</v>
      </c>
    </row>
    <row r="34" spans="2:3" ht="12.75">
      <c r="B34" s="1" t="s">
        <v>209</v>
      </c>
      <c r="C34" s="1" t="s">
        <v>210</v>
      </c>
    </row>
    <row r="35" spans="2:3" ht="12.75">
      <c r="B35" s="1" t="s">
        <v>211</v>
      </c>
      <c r="C35" s="1" t="s">
        <v>212</v>
      </c>
    </row>
    <row r="36" spans="2:3" ht="12.75">
      <c r="B36" s="1" t="s">
        <v>213</v>
      </c>
      <c r="C36" s="1" t="s">
        <v>214</v>
      </c>
    </row>
    <row r="37" spans="2:3" ht="12.75">
      <c r="B37" s="1" t="s">
        <v>215</v>
      </c>
      <c r="C37" s="1" t="s">
        <v>264</v>
      </c>
    </row>
    <row r="38" spans="2:3" ht="12.75">
      <c r="B38" s="1" t="s">
        <v>216</v>
      </c>
      <c r="C38" s="1" t="s">
        <v>217</v>
      </c>
    </row>
    <row r="39" spans="2:3" ht="12.75">
      <c r="B39" s="1" t="s">
        <v>218</v>
      </c>
      <c r="C39" s="1" t="s">
        <v>219</v>
      </c>
    </row>
    <row r="40" spans="2:3" ht="12.75">
      <c r="B40" s="1" t="s">
        <v>220</v>
      </c>
      <c r="C40" s="1" t="s">
        <v>221</v>
      </c>
    </row>
    <row r="41" spans="2:3" ht="12.75">
      <c r="B41" s="1" t="s">
        <v>222</v>
      </c>
      <c r="C41" s="1" t="s">
        <v>223</v>
      </c>
    </row>
  </sheetData>
  <sheetProtection/>
  <hyperlinks>
    <hyperlink ref="B11" location="'Prosser I'!A1" display="Prosser, Ian"/>
    <hyperlink ref="B12" location="'Walker A'!A1" display="Walker, Anna"/>
    <hyperlink ref="B14" location="'Bucks P'!A1" display="Bucks, Peter"/>
    <hyperlink ref="B21" location="'Hospitality received'!A1" display="Hospitality Received"/>
    <hyperlink ref="B15" location="'Lloyd M'!A1" display="Lloyd, Mike"/>
    <hyperlink ref="B20" location="'Walker S'!A1" display="Walker, Steve"/>
    <hyperlink ref="B13" location="'Barlow T'!A1" display="Barlow, Tracey"/>
    <hyperlink ref="B9" location="'Price R'!A1" display="Price, Richard"/>
    <hyperlink ref="B18" location="'Nelson S'!A1" display="Nelson, Stephen"/>
    <hyperlink ref="B19" location="'O''Toole R'!A1" display="O'Toole, Ray"/>
    <hyperlink ref="B16" location="'Fairbairn M'!A1" display="Fairbairn, Mark"/>
    <hyperlink ref="B17" location="'Neate M'!A1" display="Neate, Melvyn"/>
    <hyperlink ref="B10" location="'Price A'!A1" display="Price, Alan"/>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13"/>
  <sheetViews>
    <sheetView zoomScalePageLayoutView="0" workbookViewId="0" topLeftCell="B1">
      <selection activeCell="D24" sqref="D24"/>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101</v>
      </c>
      <c r="F2" s="39" t="s">
        <v>58</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0" t="s">
        <v>47</v>
      </c>
      <c r="F5" s="328" t="s">
        <v>51</v>
      </c>
      <c r="G5" s="329"/>
      <c r="H5" s="329"/>
      <c r="I5" s="330"/>
      <c r="J5" s="11" t="s">
        <v>50</v>
      </c>
      <c r="K5" s="30" t="s">
        <v>54</v>
      </c>
    </row>
    <row r="6" spans="2:31" s="4" customFormat="1" ht="27.75" customHeight="1">
      <c r="B6" s="5"/>
      <c r="C6" s="96"/>
      <c r="D6" s="96"/>
      <c r="E6" s="6"/>
      <c r="F6" s="7" t="s">
        <v>48</v>
      </c>
      <c r="G6" s="9" t="s">
        <v>49</v>
      </c>
      <c r="H6" s="9" t="s">
        <v>93</v>
      </c>
      <c r="I6" s="205" t="s">
        <v>1</v>
      </c>
      <c r="J6" s="12" t="s">
        <v>52</v>
      </c>
      <c r="K6" s="31" t="s">
        <v>55</v>
      </c>
      <c r="N6" s="1"/>
      <c r="O6" s="1"/>
      <c r="P6" s="1"/>
      <c r="Q6" s="1"/>
      <c r="R6" s="1"/>
      <c r="S6" s="1"/>
      <c r="T6" s="1"/>
      <c r="U6" s="1"/>
      <c r="V6" s="1"/>
      <c r="W6" s="1"/>
      <c r="X6" s="1"/>
      <c r="Y6" s="1"/>
      <c r="Z6" s="1"/>
      <c r="AA6" s="1"/>
      <c r="AB6" s="1"/>
      <c r="AC6" s="1"/>
      <c r="AD6" s="1"/>
      <c r="AE6" s="1"/>
    </row>
    <row r="7" spans="2:11" ht="25.5">
      <c r="B7" s="172">
        <v>41666</v>
      </c>
      <c r="C7" s="208" t="s">
        <v>147</v>
      </c>
      <c r="D7" s="208" t="s">
        <v>140</v>
      </c>
      <c r="E7" s="311" t="s">
        <v>187</v>
      </c>
      <c r="F7" s="116"/>
      <c r="G7" s="116">
        <v>85.21</v>
      </c>
      <c r="H7" s="116"/>
      <c r="I7" s="116"/>
      <c r="J7" s="116"/>
      <c r="K7" s="115">
        <f>SUM(F7:J7)</f>
        <v>85.21</v>
      </c>
    </row>
    <row r="8" spans="2:11" ht="25.5">
      <c r="B8" s="172">
        <v>41695</v>
      </c>
      <c r="C8" s="208" t="s">
        <v>147</v>
      </c>
      <c r="D8" s="208" t="s">
        <v>140</v>
      </c>
      <c r="E8" s="311" t="s">
        <v>187</v>
      </c>
      <c r="F8" s="116"/>
      <c r="G8" s="116">
        <v>95.21</v>
      </c>
      <c r="H8" s="116"/>
      <c r="I8" s="116"/>
      <c r="J8" s="116"/>
      <c r="K8" s="115">
        <f>SUM(F8:J8)</f>
        <v>95.21</v>
      </c>
    </row>
    <row r="9" spans="2:11" ht="25.5">
      <c r="B9" s="172">
        <v>41695</v>
      </c>
      <c r="C9" s="208" t="s">
        <v>146</v>
      </c>
      <c r="D9" s="208" t="s">
        <v>131</v>
      </c>
      <c r="E9" s="311" t="s">
        <v>187</v>
      </c>
      <c r="F9" s="116"/>
      <c r="G9" s="116">
        <v>249</v>
      </c>
      <c r="H9" s="116"/>
      <c r="I9" s="116"/>
      <c r="J9" s="116"/>
      <c r="K9" s="115">
        <f>SUM(F9:J9)</f>
        <v>249</v>
      </c>
    </row>
    <row r="10" spans="2:11" ht="12.75">
      <c r="B10" s="344"/>
      <c r="C10" s="345"/>
      <c r="D10" s="345"/>
      <c r="E10" s="346"/>
      <c r="F10" s="126">
        <f aca="true" t="shared" si="0" ref="F10:K10">SUM(F7:F9)</f>
        <v>0</v>
      </c>
      <c r="G10" s="126">
        <f t="shared" si="0"/>
        <v>429.41999999999996</v>
      </c>
      <c r="H10" s="126">
        <f t="shared" si="0"/>
        <v>0</v>
      </c>
      <c r="I10" s="126">
        <f t="shared" si="0"/>
        <v>0</v>
      </c>
      <c r="J10" s="129">
        <f t="shared" si="0"/>
        <v>0</v>
      </c>
      <c r="K10" s="202">
        <f t="shared" si="0"/>
        <v>429.41999999999996</v>
      </c>
    </row>
    <row r="11" spans="2:11" ht="13.5" thickBot="1">
      <c r="B11" s="347"/>
      <c r="C11" s="348"/>
      <c r="D11" s="348"/>
      <c r="E11" s="349"/>
      <c r="F11" s="22"/>
      <c r="G11" s="20"/>
      <c r="H11" s="20"/>
      <c r="I11" s="23"/>
      <c r="J11" s="20"/>
      <c r="K11" s="24"/>
    </row>
    <row r="12" ht="12.75">
      <c r="B12" s="15"/>
    </row>
    <row r="13" ht="12.75">
      <c r="B13" s="1" t="s">
        <v>86</v>
      </c>
    </row>
  </sheetData>
  <sheetProtection/>
  <mergeCells count="2">
    <mergeCell ref="F5:I5"/>
    <mergeCell ref="B10:E11"/>
  </mergeCells>
  <conditionalFormatting sqref="E7:E9">
    <cfRule type="expression" priority="3" dxfId="0">
      <formula>MOD(ROW(),2)=1</formula>
    </cfRule>
  </conditionalFormatting>
  <conditionalFormatting sqref="H7:J9">
    <cfRule type="expression" priority="1" dxfId="0">
      <formula>MOD(ROW(),2)=1</formula>
    </cfRule>
  </conditionalFormatting>
  <conditionalFormatting sqref="K7:K9">
    <cfRule type="expression" priority="5" dxfId="0">
      <formula>MOD(ROW(),2)=1</formula>
    </cfRule>
  </conditionalFormatting>
  <conditionalFormatting sqref="B7:D9 F7:F9">
    <cfRule type="expression" priority="4" dxfId="0">
      <formula>MOD(ROW(),2)=1</formula>
    </cfRule>
  </conditionalFormatting>
  <conditionalFormatting sqref="G7:G9">
    <cfRule type="expression" priority="2"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G8" sqref="G8"/>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95</v>
      </c>
      <c r="F2" s="39" t="s">
        <v>58</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19" t="s">
        <v>47</v>
      </c>
      <c r="F5" s="328" t="s">
        <v>51</v>
      </c>
      <c r="G5" s="329"/>
      <c r="H5" s="329"/>
      <c r="I5" s="330"/>
      <c r="J5" s="11" t="s">
        <v>50</v>
      </c>
      <c r="K5" s="30" t="s">
        <v>54</v>
      </c>
    </row>
    <row r="6" spans="2:11" s="4" customFormat="1" ht="27.75" customHeight="1">
      <c r="B6" s="5"/>
      <c r="C6" s="96"/>
      <c r="D6" s="96"/>
      <c r="E6" s="6"/>
      <c r="F6" s="7" t="s">
        <v>48</v>
      </c>
      <c r="G6" s="9" t="s">
        <v>49</v>
      </c>
      <c r="H6" s="9" t="s">
        <v>93</v>
      </c>
      <c r="I6" s="205" t="s">
        <v>1</v>
      </c>
      <c r="J6" s="12" t="s">
        <v>52</v>
      </c>
      <c r="K6" s="31" t="s">
        <v>55</v>
      </c>
    </row>
    <row r="7" spans="2:11" ht="12.75">
      <c r="B7" s="107"/>
      <c r="C7" s="208"/>
      <c r="D7" s="208"/>
      <c r="E7" s="208"/>
      <c r="F7" s="116"/>
      <c r="G7" s="199"/>
      <c r="H7" s="270"/>
      <c r="I7" s="121"/>
      <c r="J7" s="185"/>
      <c r="K7" s="115">
        <f>SUM(F7:J7)</f>
        <v>0</v>
      </c>
    </row>
    <row r="8" spans="2:11" ht="12.75">
      <c r="B8" s="107"/>
      <c r="C8" s="208"/>
      <c r="D8" s="208"/>
      <c r="E8" s="278"/>
      <c r="F8" s="116"/>
      <c r="G8" s="199"/>
      <c r="H8" s="270"/>
      <c r="I8" s="121"/>
      <c r="J8" s="185"/>
      <c r="K8" s="115">
        <f>SUM(F8:J8)</f>
        <v>0</v>
      </c>
    </row>
    <row r="9" spans="2:11" ht="12.75">
      <c r="B9" s="217"/>
      <c r="C9" s="238"/>
      <c r="D9" s="238"/>
      <c r="E9" s="268"/>
      <c r="F9" s="126">
        <f aca="true" t="shared" si="0" ref="F9:K9">SUM(F7:F8)</f>
        <v>0</v>
      </c>
      <c r="G9" s="126">
        <f t="shared" si="0"/>
        <v>0</v>
      </c>
      <c r="H9" s="126">
        <f t="shared" si="0"/>
        <v>0</v>
      </c>
      <c r="I9" s="126">
        <f t="shared" si="0"/>
        <v>0</v>
      </c>
      <c r="J9" s="126">
        <f t="shared" si="0"/>
        <v>0</v>
      </c>
      <c r="K9" s="186">
        <f t="shared" si="0"/>
        <v>0</v>
      </c>
    </row>
    <row r="10" spans="2:11" ht="13.5" thickBot="1">
      <c r="B10" s="218"/>
      <c r="C10" s="237"/>
      <c r="D10" s="237"/>
      <c r="E10" s="269"/>
      <c r="F10" s="22"/>
      <c r="G10" s="20"/>
      <c r="H10" s="20"/>
      <c r="I10" s="23"/>
      <c r="J10" s="20"/>
      <c r="K10" s="24"/>
    </row>
    <row r="12" ht="12.75">
      <c r="B12" s="1" t="s">
        <v>86</v>
      </c>
    </row>
  </sheetData>
  <sheetProtection/>
  <mergeCells count="1">
    <mergeCell ref="F5:I5"/>
  </mergeCells>
  <conditionalFormatting sqref="B8:K8 B7:D7 F7:K7">
    <cfRule type="expression" priority="2" dxfId="0">
      <formula>MOD(ROW(),2)=1</formula>
    </cfRule>
  </conditionalFormatting>
  <conditionalFormatting sqref="E7">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12" customWidth="1"/>
  </cols>
  <sheetData>
    <row r="1" ht="12.75">
      <c r="B1" s="2" t="s">
        <v>42</v>
      </c>
    </row>
    <row r="2" spans="2:6" ht="12.75">
      <c r="B2" s="3" t="s">
        <v>43</v>
      </c>
      <c r="D2" s="38" t="s">
        <v>53</v>
      </c>
      <c r="E2" s="39" t="s">
        <v>58</v>
      </c>
      <c r="F2" s="40"/>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30" t="s">
        <v>54</v>
      </c>
    </row>
    <row r="6" spans="1:10" s="214" customFormat="1" ht="27.75" customHeight="1">
      <c r="A6" s="4"/>
      <c r="B6" s="5"/>
      <c r="C6" s="12"/>
      <c r="D6" s="6"/>
      <c r="E6" s="7" t="s">
        <v>48</v>
      </c>
      <c r="F6" s="9" t="s">
        <v>49</v>
      </c>
      <c r="G6" s="9" t="s">
        <v>93</v>
      </c>
      <c r="H6" s="205" t="s">
        <v>1</v>
      </c>
      <c r="I6" s="12" t="s">
        <v>52</v>
      </c>
      <c r="J6" s="31" t="s">
        <v>55</v>
      </c>
    </row>
    <row r="7" spans="2:10" ht="12.75">
      <c r="B7" s="200"/>
      <c r="C7" s="250"/>
      <c r="D7" s="207"/>
      <c r="E7" s="246"/>
      <c r="F7" s="247"/>
      <c r="G7" s="248"/>
      <c r="H7" s="248"/>
      <c r="I7" s="249"/>
      <c r="J7" s="183">
        <f>SUM(E7:I7)</f>
        <v>0</v>
      </c>
    </row>
    <row r="8" spans="2:10" ht="12.75">
      <c r="B8" s="210"/>
      <c r="C8" s="220"/>
      <c r="D8" s="220"/>
      <c r="E8" s="251"/>
      <c r="F8" s="252"/>
      <c r="G8" s="253"/>
      <c r="H8" s="253"/>
      <c r="I8" s="222"/>
      <c r="J8" s="223">
        <f>SUM(E8:I8)</f>
        <v>0</v>
      </c>
    </row>
    <row r="9" spans="2:10" ht="12.75">
      <c r="B9" s="172"/>
      <c r="C9" s="208"/>
      <c r="D9" s="208"/>
      <c r="E9" s="244"/>
      <c r="F9" s="243"/>
      <c r="G9" s="245"/>
      <c r="H9" s="245"/>
      <c r="I9" s="201"/>
      <c r="J9" s="136">
        <f>SUM(E9:I9)</f>
        <v>0</v>
      </c>
    </row>
    <row r="10" spans="2:10" ht="12.75">
      <c r="B10" s="217"/>
      <c r="C10" s="238"/>
      <c r="D10" s="236"/>
      <c r="E10" s="132">
        <f aca="true" t="shared" si="0" ref="E10:J10">SUM(E7:E9)</f>
        <v>0</v>
      </c>
      <c r="F10" s="132">
        <f t="shared" si="0"/>
        <v>0</v>
      </c>
      <c r="G10" s="132">
        <f t="shared" si="0"/>
        <v>0</v>
      </c>
      <c r="H10" s="132">
        <f t="shared" si="0"/>
        <v>0</v>
      </c>
      <c r="I10" s="132">
        <f t="shared" si="0"/>
        <v>0</v>
      </c>
      <c r="J10" s="202">
        <f t="shared" si="0"/>
        <v>0</v>
      </c>
    </row>
    <row r="11" spans="2:10" ht="13.5" thickBot="1">
      <c r="B11" s="218"/>
      <c r="C11" s="237"/>
      <c r="D11" s="234"/>
      <c r="E11" s="22"/>
      <c r="F11" s="20"/>
      <c r="G11" s="20"/>
      <c r="H11" s="23"/>
      <c r="I11" s="20"/>
      <c r="J11" s="24"/>
    </row>
    <row r="13" ht="12.75">
      <c r="B13" s="1" t="s">
        <v>86</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D10"/>
  <sheetViews>
    <sheetView zoomScalePageLayoutView="0" workbookViewId="0" topLeftCell="A1">
      <selection activeCell="B5" sqref="B5:D10"/>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85</v>
      </c>
    </row>
    <row r="3" spans="2:4" ht="12.75">
      <c r="B3" s="2" t="s">
        <v>87</v>
      </c>
      <c r="C3" s="277" t="str">
        <f>'Price R'!E3</f>
        <v>2013-14</v>
      </c>
      <c r="D3" s="276" t="str">
        <f>CONCATENATE('Price R'!F3,"       ",'Price R'!G3)</f>
        <v>Quarter 4       1 January - 31 March 2014</v>
      </c>
    </row>
    <row r="4" ht="13.5" thickBot="1"/>
    <row r="5" spans="2:4" ht="12.75">
      <c r="B5" s="26" t="s">
        <v>84</v>
      </c>
      <c r="C5" s="25" t="s">
        <v>82</v>
      </c>
      <c r="D5" s="30" t="s">
        <v>83</v>
      </c>
    </row>
    <row r="6" spans="2:4" s="4" customFormat="1" ht="12.75">
      <c r="B6" s="319"/>
      <c r="C6" s="314" t="s">
        <v>81</v>
      </c>
      <c r="D6" s="320"/>
    </row>
    <row r="7" spans="2:4" ht="33.75" customHeight="1">
      <c r="B7" s="321">
        <v>41652</v>
      </c>
      <c r="C7" s="315" t="s">
        <v>188</v>
      </c>
      <c r="D7" s="322" t="s">
        <v>189</v>
      </c>
    </row>
    <row r="8" spans="2:4" ht="30.75" customHeight="1">
      <c r="B8" s="321">
        <v>41717</v>
      </c>
      <c r="C8" s="315" t="s">
        <v>239</v>
      </c>
      <c r="D8" s="322" t="s">
        <v>241</v>
      </c>
    </row>
    <row r="9" spans="2:4" ht="27.75" customHeight="1">
      <c r="B9" s="323">
        <v>41722</v>
      </c>
      <c r="C9" s="315" t="s">
        <v>240</v>
      </c>
      <c r="D9" s="324" t="s">
        <v>238</v>
      </c>
    </row>
    <row r="10" spans="2:4" ht="13.5" thickBot="1">
      <c r="B10" s="325">
        <v>41723</v>
      </c>
      <c r="C10" s="326" t="s">
        <v>190</v>
      </c>
      <c r="D10" s="327" t="s">
        <v>191</v>
      </c>
    </row>
  </sheetData>
  <sheetProtection/>
  <printOptions/>
  <pageMargins left="0.75" right="0.75" top="1" bottom="1" header="0.5" footer="0.5"/>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E11" sqref="E11"/>
    </sheetView>
  </sheetViews>
  <sheetFormatPr defaultColWidth="9.140625" defaultRowHeight="12.75"/>
  <cols>
    <col min="1" max="1" width="1.1484375" style="1" customWidth="1"/>
    <col min="2" max="2" width="13.28125" style="92" customWidth="1"/>
    <col min="3" max="4" width="15.57421875" style="95" customWidth="1"/>
    <col min="5" max="5" width="59.7109375" style="1" customWidth="1"/>
    <col min="6" max="9" width="11.57421875" style="1" customWidth="1"/>
    <col min="10" max="10" width="14.71093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4" t="s">
        <v>42</v>
      </c>
    </row>
    <row r="2" spans="2:7" ht="12.75">
      <c r="B2" s="114" t="s">
        <v>43</v>
      </c>
      <c r="E2" s="38" t="s">
        <v>97</v>
      </c>
      <c r="F2" s="39" t="s">
        <v>56</v>
      </c>
      <c r="G2" s="40"/>
    </row>
    <row r="3" spans="2:7" ht="12.75">
      <c r="B3" s="134" t="s">
        <v>44</v>
      </c>
      <c r="E3" s="3" t="s">
        <v>119</v>
      </c>
      <c r="F3" s="3" t="s">
        <v>122</v>
      </c>
      <c r="G3" s="3" t="s">
        <v>123</v>
      </c>
    </row>
    <row r="4" ht="13.5" thickBot="1"/>
    <row r="5" spans="2:11" ht="38.25">
      <c r="B5" s="26" t="s">
        <v>45</v>
      </c>
      <c r="C5" s="25" t="s">
        <v>120</v>
      </c>
      <c r="D5" s="241" t="s">
        <v>121</v>
      </c>
      <c r="E5" s="10" t="s">
        <v>47</v>
      </c>
      <c r="F5" s="328" t="s">
        <v>51</v>
      </c>
      <c r="G5" s="329"/>
      <c r="H5" s="329"/>
      <c r="I5" s="330"/>
      <c r="J5" s="11" t="s">
        <v>50</v>
      </c>
      <c r="K5" s="30" t="s">
        <v>54</v>
      </c>
    </row>
    <row r="6" spans="2:11" s="4" customFormat="1" ht="27.75" customHeight="1">
      <c r="B6" s="133"/>
      <c r="C6" s="96"/>
      <c r="D6" s="96"/>
      <c r="E6" s="6"/>
      <c r="F6" s="7" t="s">
        <v>48</v>
      </c>
      <c r="G6" s="9" t="s">
        <v>49</v>
      </c>
      <c r="H6" s="9" t="s">
        <v>93</v>
      </c>
      <c r="I6" s="8" t="s">
        <v>0</v>
      </c>
      <c r="J6" s="12" t="s">
        <v>52</v>
      </c>
      <c r="K6" s="31" t="s">
        <v>55</v>
      </c>
    </row>
    <row r="7" spans="2:11" ht="25.5">
      <c r="B7" s="172">
        <v>41614</v>
      </c>
      <c r="C7" s="208" t="s">
        <v>124</v>
      </c>
      <c r="D7" s="208" t="s">
        <v>131</v>
      </c>
      <c r="E7" s="311" t="s">
        <v>182</v>
      </c>
      <c r="F7" s="116"/>
      <c r="G7" s="116">
        <v>46.35</v>
      </c>
      <c r="H7" s="116"/>
      <c r="I7" s="116"/>
      <c r="J7" s="116"/>
      <c r="K7" s="115">
        <f>SUM(F7:J7)</f>
        <v>46.35</v>
      </c>
    </row>
    <row r="8" spans="1:12" ht="25.5">
      <c r="A8" s="212"/>
      <c r="B8" s="172">
        <v>41619</v>
      </c>
      <c r="C8" s="208" t="s">
        <v>127</v>
      </c>
      <c r="D8" s="208" t="s">
        <v>181</v>
      </c>
      <c r="E8" s="311" t="s">
        <v>183</v>
      </c>
      <c r="F8" s="116"/>
      <c r="G8" s="116">
        <v>142.53</v>
      </c>
      <c r="H8" s="116"/>
      <c r="I8" s="116"/>
      <c r="J8" s="116"/>
      <c r="K8" s="115">
        <f>SUM(F8:J8)</f>
        <v>142.53</v>
      </c>
      <c r="L8" s="212"/>
    </row>
    <row r="9" spans="2:11" ht="38.25">
      <c r="B9" s="172">
        <v>41620</v>
      </c>
      <c r="C9" s="208" t="s">
        <v>125</v>
      </c>
      <c r="D9" s="208" t="s">
        <v>132</v>
      </c>
      <c r="E9" s="311" t="s">
        <v>244</v>
      </c>
      <c r="F9" s="116"/>
      <c r="G9" s="116">
        <v>13.2</v>
      </c>
      <c r="H9" s="116"/>
      <c r="I9" s="116"/>
      <c r="J9" s="116"/>
      <c r="K9" s="115">
        <f>SUM(F9:J9)</f>
        <v>13.2</v>
      </c>
    </row>
    <row r="10" spans="1:12" ht="25.5">
      <c r="A10" s="212"/>
      <c r="B10" s="172">
        <v>41620</v>
      </c>
      <c r="C10" s="208" t="s">
        <v>126</v>
      </c>
      <c r="D10" s="208" t="s">
        <v>132</v>
      </c>
      <c r="E10" s="311" t="s">
        <v>244</v>
      </c>
      <c r="F10" s="116"/>
      <c r="G10" s="116">
        <v>54.72</v>
      </c>
      <c r="H10" s="116"/>
      <c r="I10" s="116"/>
      <c r="J10" s="116"/>
      <c r="K10" s="115">
        <f>SUM(F10:J10)</f>
        <v>54.72</v>
      </c>
      <c r="L10" s="212"/>
    </row>
    <row r="11" spans="1:12" ht="12.75">
      <c r="A11" s="212"/>
      <c r="B11" s="229"/>
      <c r="C11" s="230"/>
      <c r="D11" s="230"/>
      <c r="E11" s="231"/>
      <c r="F11" s="127">
        <f aca="true" t="shared" si="0" ref="F11:K11">SUM(F8:F10)</f>
        <v>0</v>
      </c>
      <c r="G11" s="127">
        <f t="shared" si="0"/>
        <v>210.45</v>
      </c>
      <c r="H11" s="127">
        <f t="shared" si="0"/>
        <v>0</v>
      </c>
      <c r="I11" s="127">
        <f t="shared" si="0"/>
        <v>0</v>
      </c>
      <c r="J11" s="127">
        <f t="shared" si="0"/>
        <v>0</v>
      </c>
      <c r="K11" s="138">
        <f t="shared" si="0"/>
        <v>210.45</v>
      </c>
      <c r="L11" s="212"/>
    </row>
    <row r="12" spans="2:11" ht="13.5" thickBot="1">
      <c r="B12" s="232"/>
      <c r="C12" s="233"/>
      <c r="D12" s="233"/>
      <c r="E12" s="234"/>
      <c r="F12" s="22"/>
      <c r="G12" s="20"/>
      <c r="H12" s="20"/>
      <c r="I12" s="23"/>
      <c r="J12" s="20"/>
      <c r="K12" s="161"/>
    </row>
    <row r="13" spans="1:12" ht="12.75">
      <c r="A13" s="212"/>
      <c r="L13" s="212"/>
    </row>
    <row r="14" ht="12.75">
      <c r="B14" s="1" t="s">
        <v>86</v>
      </c>
    </row>
    <row r="15" spans="1:12" ht="12.75">
      <c r="A15" s="212"/>
      <c r="L15" s="212"/>
    </row>
    <row r="16" ht="29.25" customHeight="1"/>
    <row r="17" spans="1:12" ht="12.75">
      <c r="A17" s="212"/>
      <c r="L17" s="212"/>
    </row>
  </sheetData>
  <sheetProtection/>
  <mergeCells count="1">
    <mergeCell ref="F5:I5"/>
  </mergeCells>
  <conditionalFormatting sqref="A11:A12">
    <cfRule type="expression" priority="11" dxfId="0">
      <formula>MOD(ROW(),2)=1</formula>
    </cfRule>
  </conditionalFormatting>
  <conditionalFormatting sqref="A7:A10">
    <cfRule type="expression" priority="7" dxfId="0">
      <formula>MOD(ROW(),2)=1</formula>
    </cfRule>
  </conditionalFormatting>
  <conditionalFormatting sqref="H7:J10">
    <cfRule type="expression" priority="1" dxfId="0">
      <formula>MOD(ROW(),2)=1</formula>
    </cfRule>
  </conditionalFormatting>
  <conditionalFormatting sqref="K7:K10">
    <cfRule type="expression" priority="5" dxfId="0">
      <formula>MOD(ROW(),2)=1</formula>
    </cfRule>
  </conditionalFormatting>
  <conditionalFormatting sqref="B7:D10 F7:F10">
    <cfRule type="expression" priority="4" dxfId="0">
      <formula>MOD(ROW(),2)=1</formula>
    </cfRule>
  </conditionalFormatting>
  <conditionalFormatting sqref="G7:G10">
    <cfRule type="expression" priority="2" dxfId="0">
      <formula>MOD(ROW(),2)=1</formula>
    </cfRule>
  </conditionalFormatting>
  <conditionalFormatting sqref="E7:E10">
    <cfRule type="expression" priority="3"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E38" sqref="E38"/>
    </sheetView>
  </sheetViews>
  <sheetFormatPr defaultColWidth="9.140625" defaultRowHeight="12.75"/>
  <cols>
    <col min="1" max="1" width="1.421875" style="282" customWidth="1"/>
    <col min="2" max="2" width="10.57421875" style="282" bestFit="1" customWidth="1"/>
    <col min="3" max="4" width="17.140625" style="282" customWidth="1"/>
    <col min="5" max="5" width="58.8515625" style="282" customWidth="1"/>
    <col min="6" max="9" width="11.8515625" style="282" customWidth="1"/>
    <col min="10" max="10" width="14.7109375" style="282" customWidth="1"/>
    <col min="11" max="11" width="9.00390625" style="282" customWidth="1"/>
    <col min="12" max="16384" width="9.140625" style="282" customWidth="1"/>
  </cols>
  <sheetData>
    <row r="1" spans="2:14" ht="12.75">
      <c r="B1" s="331" t="s">
        <v>42</v>
      </c>
      <c r="C1" s="332"/>
      <c r="D1" s="332"/>
      <c r="E1" s="332"/>
      <c r="M1" s="283"/>
      <c r="N1" s="283"/>
    </row>
    <row r="2" spans="2:14" ht="12.75">
      <c r="B2" s="284" t="s">
        <v>43</v>
      </c>
      <c r="E2" s="285" t="s">
        <v>117</v>
      </c>
      <c r="F2" s="286" t="s">
        <v>114</v>
      </c>
      <c r="G2" s="287"/>
      <c r="M2" s="283"/>
      <c r="N2" s="283"/>
    </row>
    <row r="3" spans="2:14" ht="12.75">
      <c r="B3" s="331" t="s">
        <v>44</v>
      </c>
      <c r="C3" s="332"/>
      <c r="D3" s="310"/>
      <c r="E3" s="284" t="str">
        <f>'Price R'!E3</f>
        <v>2013-14</v>
      </c>
      <c r="F3" s="284" t="str">
        <f>'Price R'!F3</f>
        <v>Quarter 4</v>
      </c>
      <c r="G3" s="284" t="str">
        <f>'Price R'!G3</f>
        <v>1 January - 31 March 2014</v>
      </c>
      <c r="M3" s="283"/>
      <c r="N3" s="283"/>
    </row>
    <row r="4" spans="13:14" ht="13.5" thickBot="1">
      <c r="M4" s="283"/>
      <c r="N4" s="283"/>
    </row>
    <row r="5" spans="2:14" ht="25.5">
      <c r="B5" s="288" t="s">
        <v>45</v>
      </c>
      <c r="C5" s="25" t="s">
        <v>120</v>
      </c>
      <c r="D5" s="241" t="s">
        <v>121</v>
      </c>
      <c r="E5" s="289" t="s">
        <v>47</v>
      </c>
      <c r="F5" s="333" t="s">
        <v>51</v>
      </c>
      <c r="G5" s="334"/>
      <c r="H5" s="334"/>
      <c r="I5" s="335"/>
      <c r="J5" s="290" t="s">
        <v>50</v>
      </c>
      <c r="K5" s="291" t="s">
        <v>54</v>
      </c>
      <c r="M5" s="283"/>
      <c r="N5" s="283"/>
    </row>
    <row r="6" spans="2:14" s="292" customFormat="1" ht="38.25">
      <c r="B6" s="293"/>
      <c r="C6" s="96"/>
      <c r="D6" s="96"/>
      <c r="E6" s="294"/>
      <c r="F6" s="295" t="s">
        <v>48</v>
      </c>
      <c r="G6" s="296" t="s">
        <v>49</v>
      </c>
      <c r="H6" s="296" t="s">
        <v>93</v>
      </c>
      <c r="I6" s="297" t="s">
        <v>1</v>
      </c>
      <c r="J6" s="298" t="s">
        <v>52</v>
      </c>
      <c r="K6" s="299" t="s">
        <v>55</v>
      </c>
      <c r="M6" s="300"/>
      <c r="N6" s="300"/>
    </row>
    <row r="7" spans="1:14" s="301" customFormat="1" ht="23.25" customHeight="1">
      <c r="A7" s="282"/>
      <c r="B7" s="172">
        <v>41646</v>
      </c>
      <c r="C7" s="208" t="s">
        <v>265</v>
      </c>
      <c r="D7" s="208" t="s">
        <v>132</v>
      </c>
      <c r="E7" s="311" t="s">
        <v>266</v>
      </c>
      <c r="F7" s="116"/>
      <c r="G7" s="116">
        <v>2.1</v>
      </c>
      <c r="H7" s="116"/>
      <c r="I7" s="116"/>
      <c r="J7" s="116"/>
      <c r="K7" s="115">
        <f aca="true" t="shared" si="0" ref="K7:K28">SUM(F7:J7)</f>
        <v>2.1</v>
      </c>
      <c r="M7" s="302"/>
      <c r="N7" s="303"/>
    </row>
    <row r="8" spans="1:14" s="301" customFormat="1" ht="25.5">
      <c r="A8" s="282"/>
      <c r="B8" s="172">
        <v>41683</v>
      </c>
      <c r="C8" s="208" t="s">
        <v>224</v>
      </c>
      <c r="D8" s="208" t="s">
        <v>131</v>
      </c>
      <c r="E8" s="311" t="s">
        <v>148</v>
      </c>
      <c r="F8" s="116"/>
      <c r="G8" s="116">
        <v>4.2</v>
      </c>
      <c r="H8" s="116"/>
      <c r="I8" s="116"/>
      <c r="J8" s="116"/>
      <c r="K8" s="115">
        <f t="shared" si="0"/>
        <v>4.2</v>
      </c>
      <c r="M8" s="302"/>
      <c r="N8" s="303"/>
    </row>
    <row r="9" spans="1:14" s="301" customFormat="1" ht="25.5">
      <c r="A9" s="282"/>
      <c r="B9" s="172">
        <v>41654</v>
      </c>
      <c r="C9" s="208" t="s">
        <v>224</v>
      </c>
      <c r="D9" s="208" t="s">
        <v>132</v>
      </c>
      <c r="E9" s="311" t="s">
        <v>149</v>
      </c>
      <c r="F9" s="116"/>
      <c r="G9" s="116">
        <v>2.1</v>
      </c>
      <c r="H9" s="116"/>
      <c r="I9" s="116"/>
      <c r="J9" s="116"/>
      <c r="K9" s="115">
        <f t="shared" si="0"/>
        <v>2.1</v>
      </c>
      <c r="M9" s="302"/>
      <c r="N9" s="303"/>
    </row>
    <row r="10" spans="1:14" s="301" customFormat="1" ht="38.25">
      <c r="A10" s="282"/>
      <c r="B10" s="172">
        <v>41655</v>
      </c>
      <c r="C10" s="208" t="s">
        <v>248</v>
      </c>
      <c r="D10" s="208" t="s">
        <v>131</v>
      </c>
      <c r="E10" s="311" t="s">
        <v>151</v>
      </c>
      <c r="F10" s="116"/>
      <c r="G10" s="116">
        <v>4.2</v>
      </c>
      <c r="H10" s="116"/>
      <c r="I10" s="116"/>
      <c r="J10" s="116"/>
      <c r="K10" s="115">
        <f t="shared" si="0"/>
        <v>4.2</v>
      </c>
      <c r="M10" s="302"/>
      <c r="N10" s="303"/>
    </row>
    <row r="11" spans="1:14" s="301" customFormat="1" ht="25.5">
      <c r="A11" s="282"/>
      <c r="B11" s="172">
        <v>41655</v>
      </c>
      <c r="C11" s="208" t="s">
        <v>152</v>
      </c>
      <c r="D11" s="208" t="s">
        <v>132</v>
      </c>
      <c r="E11" s="311" t="s">
        <v>153</v>
      </c>
      <c r="F11" s="116"/>
      <c r="G11" s="116">
        <v>2.1</v>
      </c>
      <c r="H11" s="116"/>
      <c r="I11" s="116"/>
      <c r="J11" s="116"/>
      <c r="K11" s="115">
        <f t="shared" si="0"/>
        <v>2.1</v>
      </c>
      <c r="M11" s="302"/>
      <c r="N11" s="303"/>
    </row>
    <row r="12" spans="1:14" s="301" customFormat="1" ht="38.25">
      <c r="A12" s="282"/>
      <c r="B12" s="172">
        <v>41656</v>
      </c>
      <c r="C12" s="208" t="s">
        <v>249</v>
      </c>
      <c r="D12" s="208" t="s">
        <v>131</v>
      </c>
      <c r="E12" s="311" t="s">
        <v>154</v>
      </c>
      <c r="F12" s="116"/>
      <c r="G12" s="116">
        <v>4.2</v>
      </c>
      <c r="H12" s="116"/>
      <c r="I12" s="116"/>
      <c r="J12" s="116"/>
      <c r="K12" s="115">
        <f t="shared" si="0"/>
        <v>4.2</v>
      </c>
      <c r="M12" s="302"/>
      <c r="N12" s="303"/>
    </row>
    <row r="13" spans="1:14" s="301" customFormat="1" ht="25.5">
      <c r="A13" s="282"/>
      <c r="B13" s="172">
        <v>41659</v>
      </c>
      <c r="C13" s="208" t="s">
        <v>250</v>
      </c>
      <c r="D13" s="208" t="s">
        <v>132</v>
      </c>
      <c r="E13" s="311" t="s">
        <v>155</v>
      </c>
      <c r="F13" s="116"/>
      <c r="G13" s="116">
        <v>2.2</v>
      </c>
      <c r="H13" s="116"/>
      <c r="I13" s="116"/>
      <c r="J13" s="116"/>
      <c r="K13" s="115">
        <f t="shared" si="0"/>
        <v>2.2</v>
      </c>
      <c r="M13" s="302"/>
      <c r="N13" s="303"/>
    </row>
    <row r="14" spans="1:14" s="301" customFormat="1" ht="25.5">
      <c r="A14" s="282"/>
      <c r="B14" s="172">
        <v>41659</v>
      </c>
      <c r="C14" s="208" t="s">
        <v>267</v>
      </c>
      <c r="D14" s="208" t="s">
        <v>131</v>
      </c>
      <c r="E14" s="311" t="s">
        <v>156</v>
      </c>
      <c r="F14" s="116"/>
      <c r="G14" s="116">
        <v>4.4</v>
      </c>
      <c r="H14" s="116"/>
      <c r="I14" s="116"/>
      <c r="J14" s="116"/>
      <c r="K14" s="115">
        <f t="shared" si="0"/>
        <v>4.4</v>
      </c>
      <c r="M14" s="302"/>
      <c r="N14" s="303"/>
    </row>
    <row r="15" spans="1:14" s="301" customFormat="1" ht="25.5">
      <c r="A15" s="282"/>
      <c r="B15" s="172">
        <v>41659</v>
      </c>
      <c r="C15" s="208" t="s">
        <v>232</v>
      </c>
      <c r="D15" s="208" t="s">
        <v>132</v>
      </c>
      <c r="E15" s="311" t="s">
        <v>157</v>
      </c>
      <c r="F15" s="116"/>
      <c r="G15" s="116">
        <v>2.2</v>
      </c>
      <c r="H15" s="116"/>
      <c r="I15" s="116"/>
      <c r="J15" s="116"/>
      <c r="K15" s="115">
        <f t="shared" si="0"/>
        <v>2.2</v>
      </c>
      <c r="M15" s="302"/>
      <c r="N15" s="303"/>
    </row>
    <row r="16" spans="1:14" s="301" customFormat="1" ht="22.5" customHeight="1">
      <c r="A16" s="282"/>
      <c r="B16" s="172">
        <v>41660</v>
      </c>
      <c r="C16" s="208" t="s">
        <v>225</v>
      </c>
      <c r="D16" s="208" t="s">
        <v>132</v>
      </c>
      <c r="E16" s="311" t="s">
        <v>158</v>
      </c>
      <c r="F16" s="116"/>
      <c r="G16" s="116">
        <v>2.2</v>
      </c>
      <c r="H16" s="116"/>
      <c r="I16" s="116"/>
      <c r="J16" s="116"/>
      <c r="K16" s="115">
        <f t="shared" si="0"/>
        <v>2.2</v>
      </c>
      <c r="M16" s="302"/>
      <c r="N16" s="303"/>
    </row>
    <row r="17" spans="1:14" s="301" customFormat="1" ht="29.25" customHeight="1">
      <c r="A17" s="282"/>
      <c r="B17" s="172">
        <v>41661</v>
      </c>
      <c r="C17" s="208" t="s">
        <v>226</v>
      </c>
      <c r="D17" s="208" t="s">
        <v>131</v>
      </c>
      <c r="E17" s="311" t="s">
        <v>271</v>
      </c>
      <c r="F17" s="116"/>
      <c r="G17" s="116">
        <v>4.4</v>
      </c>
      <c r="H17" s="116"/>
      <c r="I17" s="116"/>
      <c r="J17" s="116"/>
      <c r="K17" s="115">
        <f t="shared" si="0"/>
        <v>4.4</v>
      </c>
      <c r="M17" s="302"/>
      <c r="N17" s="303"/>
    </row>
    <row r="18" spans="1:14" s="301" customFormat="1" ht="38.25">
      <c r="A18" s="282"/>
      <c r="B18" s="172">
        <v>41662</v>
      </c>
      <c r="C18" s="208" t="s">
        <v>251</v>
      </c>
      <c r="D18" s="208" t="s">
        <v>131</v>
      </c>
      <c r="E18" s="311" t="s">
        <v>268</v>
      </c>
      <c r="F18" s="116"/>
      <c r="G18" s="116">
        <v>4.4</v>
      </c>
      <c r="H18" s="116"/>
      <c r="I18" s="116"/>
      <c r="J18" s="116"/>
      <c r="K18" s="115">
        <f t="shared" si="0"/>
        <v>4.4</v>
      </c>
      <c r="M18" s="302"/>
      <c r="N18" s="303"/>
    </row>
    <row r="19" spans="1:14" s="301" customFormat="1" ht="25.5">
      <c r="A19" s="282"/>
      <c r="B19" s="172">
        <v>41662</v>
      </c>
      <c r="C19" s="208" t="s">
        <v>227</v>
      </c>
      <c r="D19" s="208" t="s">
        <v>131</v>
      </c>
      <c r="E19" s="311" t="s">
        <v>159</v>
      </c>
      <c r="F19" s="116"/>
      <c r="G19" s="116">
        <v>4.4</v>
      </c>
      <c r="H19" s="116"/>
      <c r="I19" s="116"/>
      <c r="J19" s="116"/>
      <c r="K19" s="115">
        <f t="shared" si="0"/>
        <v>4.4</v>
      </c>
      <c r="M19" s="302"/>
      <c r="N19" s="303"/>
    </row>
    <row r="20" spans="1:14" s="301" customFormat="1" ht="20.25" customHeight="1">
      <c r="A20" s="282"/>
      <c r="B20" s="172">
        <v>41662</v>
      </c>
      <c r="C20" s="208" t="s">
        <v>226</v>
      </c>
      <c r="D20" s="208" t="s">
        <v>132</v>
      </c>
      <c r="E20" s="311" t="s">
        <v>160</v>
      </c>
      <c r="F20" s="116"/>
      <c r="G20" s="116">
        <v>2.2</v>
      </c>
      <c r="H20" s="116"/>
      <c r="I20" s="116"/>
      <c r="J20" s="116"/>
      <c r="K20" s="115">
        <f t="shared" si="0"/>
        <v>2.2</v>
      </c>
      <c r="M20" s="302"/>
      <c r="N20" s="303"/>
    </row>
    <row r="21" spans="1:14" s="301" customFormat="1" ht="20.25" customHeight="1">
      <c r="A21" s="282"/>
      <c r="B21" s="172">
        <v>41666</v>
      </c>
      <c r="C21" s="208" t="s">
        <v>228</v>
      </c>
      <c r="D21" s="208" t="s">
        <v>132</v>
      </c>
      <c r="E21" s="311" t="s">
        <v>163</v>
      </c>
      <c r="F21" s="116"/>
      <c r="G21" s="116">
        <v>2.2</v>
      </c>
      <c r="H21" s="116"/>
      <c r="I21" s="116"/>
      <c r="J21" s="116"/>
      <c r="K21" s="115">
        <f t="shared" si="0"/>
        <v>2.2</v>
      </c>
      <c r="M21" s="302"/>
      <c r="N21" s="303"/>
    </row>
    <row r="22" spans="1:14" s="301" customFormat="1" ht="26.25" customHeight="1">
      <c r="A22" s="282"/>
      <c r="B22" s="172">
        <v>41668</v>
      </c>
      <c r="C22" s="208" t="s">
        <v>229</v>
      </c>
      <c r="D22" s="208" t="s">
        <v>132</v>
      </c>
      <c r="E22" s="311" t="s">
        <v>161</v>
      </c>
      <c r="F22" s="116"/>
      <c r="G22" s="116">
        <v>2.2</v>
      </c>
      <c r="H22" s="116"/>
      <c r="I22" s="116"/>
      <c r="J22" s="116"/>
      <c r="K22" s="115">
        <f t="shared" si="0"/>
        <v>2.2</v>
      </c>
      <c r="M22" s="302"/>
      <c r="N22" s="303"/>
    </row>
    <row r="23" spans="1:14" s="301" customFormat="1" ht="25.5">
      <c r="A23" s="282"/>
      <c r="B23" s="172">
        <v>41668</v>
      </c>
      <c r="C23" s="208" t="s">
        <v>230</v>
      </c>
      <c r="D23" s="208" t="s">
        <v>132</v>
      </c>
      <c r="E23" s="311" t="s">
        <v>162</v>
      </c>
      <c r="F23" s="116"/>
      <c r="G23" s="116">
        <v>4.4</v>
      </c>
      <c r="H23" s="116"/>
      <c r="I23" s="116"/>
      <c r="J23" s="116"/>
      <c r="K23" s="115">
        <f t="shared" si="0"/>
        <v>4.4</v>
      </c>
      <c r="M23" s="302"/>
      <c r="N23" s="303"/>
    </row>
    <row r="24" spans="1:14" s="301" customFormat="1" ht="25.5" customHeight="1">
      <c r="A24" s="282"/>
      <c r="B24" s="172">
        <v>41670</v>
      </c>
      <c r="C24" s="208" t="s">
        <v>228</v>
      </c>
      <c r="D24" s="208" t="s">
        <v>132</v>
      </c>
      <c r="E24" s="311" t="s">
        <v>163</v>
      </c>
      <c r="F24" s="116"/>
      <c r="G24" s="116">
        <v>2.2</v>
      </c>
      <c r="H24" s="116"/>
      <c r="I24" s="116"/>
      <c r="J24" s="116"/>
      <c r="K24" s="115">
        <f t="shared" si="0"/>
        <v>2.2</v>
      </c>
      <c r="M24" s="302"/>
      <c r="N24" s="303"/>
    </row>
    <row r="25" spans="1:14" s="301" customFormat="1" ht="25.5">
      <c r="A25" s="282"/>
      <c r="B25" s="172">
        <v>41670</v>
      </c>
      <c r="C25" s="208" t="s">
        <v>231</v>
      </c>
      <c r="D25" s="208" t="s">
        <v>132</v>
      </c>
      <c r="E25" s="311" t="s">
        <v>164</v>
      </c>
      <c r="F25" s="116"/>
      <c r="G25" s="116">
        <v>2.2</v>
      </c>
      <c r="H25" s="116"/>
      <c r="I25" s="116"/>
      <c r="J25" s="116"/>
      <c r="K25" s="115">
        <f t="shared" si="0"/>
        <v>2.2</v>
      </c>
      <c r="M25" s="302"/>
      <c r="N25" s="303"/>
    </row>
    <row r="26" spans="1:14" s="301" customFormat="1" ht="25.5">
      <c r="A26" s="282"/>
      <c r="B26" s="172">
        <v>41660</v>
      </c>
      <c r="C26" s="208" t="s">
        <v>128</v>
      </c>
      <c r="D26" s="208" t="s">
        <v>131</v>
      </c>
      <c r="E26" s="311" t="s">
        <v>158</v>
      </c>
      <c r="F26" s="116"/>
      <c r="G26" s="116">
        <v>21.61</v>
      </c>
      <c r="H26" s="116"/>
      <c r="I26" s="116"/>
      <c r="J26" s="116"/>
      <c r="K26" s="115">
        <f t="shared" si="0"/>
        <v>21.61</v>
      </c>
      <c r="M26" s="302"/>
      <c r="N26" s="303"/>
    </row>
    <row r="27" spans="2:14" ht="21" customHeight="1">
      <c r="B27" s="172">
        <v>41673</v>
      </c>
      <c r="C27" s="208" t="s">
        <v>225</v>
      </c>
      <c r="D27" s="208" t="s">
        <v>132</v>
      </c>
      <c r="E27" s="311" t="s">
        <v>252</v>
      </c>
      <c r="F27" s="116"/>
      <c r="G27" s="116">
        <v>2.2</v>
      </c>
      <c r="H27" s="116"/>
      <c r="I27" s="116"/>
      <c r="J27" s="116"/>
      <c r="K27" s="115">
        <f t="shared" si="0"/>
        <v>2.2</v>
      </c>
      <c r="M27" s="283"/>
      <c r="N27" s="283"/>
    </row>
    <row r="28" spans="2:14" ht="21" customHeight="1">
      <c r="B28" s="172">
        <v>41673</v>
      </c>
      <c r="C28" s="208" t="s">
        <v>129</v>
      </c>
      <c r="D28" s="208" t="s">
        <v>131</v>
      </c>
      <c r="E28" s="311" t="s">
        <v>252</v>
      </c>
      <c r="F28" s="116"/>
      <c r="G28" s="116">
        <v>60.73</v>
      </c>
      <c r="H28" s="116"/>
      <c r="I28" s="116"/>
      <c r="J28" s="116"/>
      <c r="K28" s="115">
        <f t="shared" si="0"/>
        <v>60.73</v>
      </c>
      <c r="M28" s="283"/>
      <c r="N28" s="283"/>
    </row>
    <row r="29" spans="1:14" s="301" customFormat="1" ht="25.5">
      <c r="A29" s="282"/>
      <c r="B29" s="172">
        <v>41676</v>
      </c>
      <c r="C29" s="208" t="s">
        <v>130</v>
      </c>
      <c r="D29" s="208" t="s">
        <v>131</v>
      </c>
      <c r="E29" s="311" t="s">
        <v>253</v>
      </c>
      <c r="F29" s="116"/>
      <c r="G29" s="116">
        <v>4.4</v>
      </c>
      <c r="H29" s="116"/>
      <c r="I29" s="116"/>
      <c r="J29" s="116"/>
      <c r="K29" s="115">
        <f aca="true" t="shared" si="1" ref="K29:K41">SUM(F29:J29)</f>
        <v>4.4</v>
      </c>
      <c r="M29" s="302"/>
      <c r="N29" s="303"/>
    </row>
    <row r="30" spans="2:14" ht="24" customHeight="1">
      <c r="B30" s="172">
        <v>41677</v>
      </c>
      <c r="C30" s="208" t="s">
        <v>226</v>
      </c>
      <c r="D30" s="208" t="s">
        <v>132</v>
      </c>
      <c r="E30" s="311" t="s">
        <v>254</v>
      </c>
      <c r="F30" s="116"/>
      <c r="G30" s="116">
        <v>2.2</v>
      </c>
      <c r="H30" s="116"/>
      <c r="I30" s="116"/>
      <c r="J30" s="116"/>
      <c r="K30" s="115">
        <f t="shared" si="1"/>
        <v>2.2</v>
      </c>
      <c r="M30" s="283"/>
      <c r="N30" s="283"/>
    </row>
    <row r="31" spans="1:14" s="301" customFormat="1" ht="25.5">
      <c r="A31" s="282"/>
      <c r="B31" s="172">
        <v>41681</v>
      </c>
      <c r="C31" s="208" t="s">
        <v>232</v>
      </c>
      <c r="D31" s="208" t="s">
        <v>131</v>
      </c>
      <c r="E31" s="311" t="s">
        <v>166</v>
      </c>
      <c r="F31" s="116"/>
      <c r="G31" s="116">
        <v>4.4</v>
      </c>
      <c r="H31" s="116"/>
      <c r="I31" s="116"/>
      <c r="J31" s="116"/>
      <c r="K31" s="115">
        <f t="shared" si="1"/>
        <v>4.4</v>
      </c>
      <c r="M31" s="302"/>
      <c r="N31" s="303"/>
    </row>
    <row r="32" spans="2:14" ht="20.25" customHeight="1">
      <c r="B32" s="172">
        <v>41681</v>
      </c>
      <c r="C32" s="208" t="s">
        <v>233</v>
      </c>
      <c r="D32" s="208" t="s">
        <v>132</v>
      </c>
      <c r="E32" s="311" t="s">
        <v>255</v>
      </c>
      <c r="F32" s="116"/>
      <c r="G32" s="116">
        <v>2.2</v>
      </c>
      <c r="H32" s="116"/>
      <c r="I32" s="116"/>
      <c r="J32" s="116"/>
      <c r="K32" s="115">
        <f t="shared" si="1"/>
        <v>2.2</v>
      </c>
      <c r="M32" s="283"/>
      <c r="N32" s="283"/>
    </row>
    <row r="33" spans="1:14" s="301" customFormat="1" ht="21" customHeight="1">
      <c r="A33" s="282"/>
      <c r="B33" s="172">
        <v>41682</v>
      </c>
      <c r="C33" s="208" t="s">
        <v>233</v>
      </c>
      <c r="D33" s="208" t="s">
        <v>132</v>
      </c>
      <c r="E33" s="311" t="s">
        <v>149</v>
      </c>
      <c r="F33" s="116"/>
      <c r="G33" s="116">
        <v>2.2</v>
      </c>
      <c r="H33" s="116"/>
      <c r="I33" s="116"/>
      <c r="J33" s="116"/>
      <c r="K33" s="115">
        <f t="shared" si="1"/>
        <v>2.2</v>
      </c>
      <c r="M33" s="302"/>
      <c r="N33" s="303"/>
    </row>
    <row r="34" spans="2:14" ht="25.5">
      <c r="B34" s="172">
        <v>41683</v>
      </c>
      <c r="C34" s="208" t="s">
        <v>234</v>
      </c>
      <c r="D34" s="208" t="s">
        <v>132</v>
      </c>
      <c r="E34" s="311" t="s">
        <v>256</v>
      </c>
      <c r="F34" s="116"/>
      <c r="G34" s="116">
        <v>2.2</v>
      </c>
      <c r="H34" s="116"/>
      <c r="I34" s="116"/>
      <c r="J34" s="116"/>
      <c r="K34" s="115">
        <f t="shared" si="1"/>
        <v>2.2</v>
      </c>
      <c r="M34" s="283"/>
      <c r="N34" s="283"/>
    </row>
    <row r="35" spans="1:14" s="301" customFormat="1" ht="25.5">
      <c r="A35" s="282"/>
      <c r="B35" s="172">
        <v>41684</v>
      </c>
      <c r="C35" s="208" t="s">
        <v>235</v>
      </c>
      <c r="D35" s="208" t="s">
        <v>132</v>
      </c>
      <c r="E35" s="311" t="s">
        <v>165</v>
      </c>
      <c r="F35" s="116"/>
      <c r="G35" s="116">
        <v>2.2</v>
      </c>
      <c r="H35" s="116"/>
      <c r="I35" s="116"/>
      <c r="J35" s="116"/>
      <c r="K35" s="115">
        <f t="shared" si="1"/>
        <v>2.2</v>
      </c>
      <c r="M35" s="302"/>
      <c r="N35" s="303"/>
    </row>
    <row r="36" spans="2:14" ht="25.5">
      <c r="B36" s="172">
        <v>41696</v>
      </c>
      <c r="C36" s="208" t="s">
        <v>269</v>
      </c>
      <c r="D36" s="208" t="s">
        <v>132</v>
      </c>
      <c r="E36" s="311" t="s">
        <v>270</v>
      </c>
      <c r="F36" s="116"/>
      <c r="G36" s="116">
        <v>2.2</v>
      </c>
      <c r="H36" s="116"/>
      <c r="I36" s="116"/>
      <c r="J36" s="116"/>
      <c r="K36" s="115">
        <f t="shared" si="1"/>
        <v>2.2</v>
      </c>
      <c r="M36" s="283"/>
      <c r="N36" s="283"/>
    </row>
    <row r="37" spans="1:14" s="301" customFormat="1" ht="18.75" customHeight="1">
      <c r="A37" s="282"/>
      <c r="B37" s="172">
        <v>41697</v>
      </c>
      <c r="C37" s="208" t="s">
        <v>229</v>
      </c>
      <c r="D37" s="208" t="s">
        <v>132</v>
      </c>
      <c r="E37" s="311" t="s">
        <v>257</v>
      </c>
      <c r="F37" s="116"/>
      <c r="G37" s="116">
        <v>2.2</v>
      </c>
      <c r="H37" s="116"/>
      <c r="I37" s="116"/>
      <c r="J37" s="116"/>
      <c r="K37" s="115">
        <f t="shared" si="1"/>
        <v>2.2</v>
      </c>
      <c r="M37" s="302"/>
      <c r="N37" s="303"/>
    </row>
    <row r="38" spans="2:14" ht="20.25" customHeight="1">
      <c r="B38" s="172">
        <v>41697</v>
      </c>
      <c r="C38" s="208" t="s">
        <v>225</v>
      </c>
      <c r="D38" s="208" t="s">
        <v>131</v>
      </c>
      <c r="E38" s="311" t="s">
        <v>257</v>
      </c>
      <c r="F38" s="116"/>
      <c r="G38" s="116">
        <v>4.4</v>
      </c>
      <c r="H38" s="116"/>
      <c r="I38" s="116"/>
      <c r="J38" s="116"/>
      <c r="K38" s="115">
        <f t="shared" si="1"/>
        <v>4.4</v>
      </c>
      <c r="M38" s="283"/>
      <c r="N38" s="283"/>
    </row>
    <row r="39" spans="1:14" s="301" customFormat="1" ht="25.5">
      <c r="A39" s="282"/>
      <c r="B39" s="172">
        <v>41697</v>
      </c>
      <c r="C39" s="208" t="s">
        <v>232</v>
      </c>
      <c r="D39" s="208" t="s">
        <v>132</v>
      </c>
      <c r="E39" s="311" t="s">
        <v>167</v>
      </c>
      <c r="F39" s="116"/>
      <c r="G39" s="116"/>
      <c r="H39" s="116">
        <v>10</v>
      </c>
      <c r="I39" s="116"/>
      <c r="J39" s="116"/>
      <c r="K39" s="115">
        <f>SUM(F39:J39)</f>
        <v>10</v>
      </c>
      <c r="M39" s="302"/>
      <c r="N39" s="303"/>
    </row>
    <row r="40" spans="1:14" s="301" customFormat="1" ht="25.5">
      <c r="A40" s="282"/>
      <c r="B40" s="172">
        <v>41698</v>
      </c>
      <c r="C40" s="208" t="s">
        <v>236</v>
      </c>
      <c r="D40" s="208" t="s">
        <v>132</v>
      </c>
      <c r="E40" s="311" t="s">
        <v>258</v>
      </c>
      <c r="F40" s="116"/>
      <c r="G40" s="116">
        <v>2.2</v>
      </c>
      <c r="H40" s="116"/>
      <c r="I40" s="116"/>
      <c r="J40" s="116"/>
      <c r="K40" s="115">
        <f t="shared" si="1"/>
        <v>2.2</v>
      </c>
      <c r="M40" s="302"/>
      <c r="N40" s="303"/>
    </row>
    <row r="41" spans="1:14" s="301" customFormat="1" ht="25.5">
      <c r="A41" s="282"/>
      <c r="B41" s="172">
        <v>41675</v>
      </c>
      <c r="C41" s="208" t="s">
        <v>168</v>
      </c>
      <c r="D41" s="208" t="s">
        <v>131</v>
      </c>
      <c r="E41" s="311" t="s">
        <v>259</v>
      </c>
      <c r="F41" s="116"/>
      <c r="G41" s="116">
        <v>137.01</v>
      </c>
      <c r="H41" s="116"/>
      <c r="I41" s="116"/>
      <c r="J41" s="116"/>
      <c r="K41" s="115">
        <f t="shared" si="1"/>
        <v>137.01</v>
      </c>
      <c r="M41" s="302"/>
      <c r="N41" s="303"/>
    </row>
    <row r="42" spans="2:11" ht="12.75">
      <c r="B42" s="338"/>
      <c r="C42" s="339"/>
      <c r="D42" s="339"/>
      <c r="E42" s="340"/>
      <c r="F42" s="304">
        <f aca="true" t="shared" si="2" ref="F42:K42">SUM(F7:F41)</f>
        <v>0</v>
      </c>
      <c r="G42" s="304">
        <f t="shared" si="2"/>
        <v>310.8499999999999</v>
      </c>
      <c r="H42" s="304">
        <f t="shared" si="2"/>
        <v>10</v>
      </c>
      <c r="I42" s="304">
        <f t="shared" si="2"/>
        <v>0</v>
      </c>
      <c r="J42" s="304">
        <f t="shared" si="2"/>
        <v>0</v>
      </c>
      <c r="K42" s="305">
        <f t="shared" si="2"/>
        <v>320.8499999999999</v>
      </c>
    </row>
    <row r="43" spans="2:11" ht="13.5" thickBot="1">
      <c r="B43" s="341"/>
      <c r="C43" s="342"/>
      <c r="D43" s="342"/>
      <c r="E43" s="343"/>
      <c r="F43" s="307"/>
      <c r="G43" s="306"/>
      <c r="H43" s="306"/>
      <c r="I43" s="308"/>
      <c r="J43" s="306"/>
      <c r="K43" s="309"/>
    </row>
    <row r="45" spans="2:11" ht="12.75">
      <c r="B45" s="336" t="s">
        <v>86</v>
      </c>
      <c r="C45" s="337"/>
      <c r="D45" s="337"/>
      <c r="E45" s="337"/>
      <c r="F45" s="337"/>
      <c r="G45" s="337"/>
      <c r="H45" s="337"/>
      <c r="I45" s="337"/>
      <c r="J45" s="337"/>
      <c r="K45" s="337"/>
    </row>
  </sheetData>
  <sheetProtection/>
  <mergeCells count="5">
    <mergeCell ref="B1:E1"/>
    <mergeCell ref="B3:C3"/>
    <mergeCell ref="F5:I5"/>
    <mergeCell ref="B45:K45"/>
    <mergeCell ref="B42:E43"/>
  </mergeCells>
  <conditionalFormatting sqref="A7:A26 A39:K41">
    <cfRule type="expression" priority="52" dxfId="0">
      <formula>MOD(ROW(),2)=1</formula>
    </cfRule>
  </conditionalFormatting>
  <conditionalFormatting sqref="A31 A33 A35 A37">
    <cfRule type="expression" priority="40" dxfId="0">
      <formula>MOD(ROW(),2)=1</formula>
    </cfRule>
  </conditionalFormatting>
  <conditionalFormatting sqref="A29">
    <cfRule type="expression" priority="16" dxfId="0">
      <formula>MOD(ROW(),2)=1</formula>
    </cfRule>
  </conditionalFormatting>
  <conditionalFormatting sqref="K7:K38">
    <cfRule type="expression" priority="5" dxfId="0">
      <formula>MOD(ROW(),2)=1</formula>
    </cfRule>
  </conditionalFormatting>
  <conditionalFormatting sqref="B7:D38 F7:F38">
    <cfRule type="expression" priority="4" dxfId="0">
      <formula>MOD(ROW(),2)=1</formula>
    </cfRule>
  </conditionalFormatting>
  <conditionalFormatting sqref="G7:G38">
    <cfRule type="expression" priority="2" dxfId="0">
      <formula>MOD(ROW(),2)=1</formula>
    </cfRule>
  </conditionalFormatting>
  <conditionalFormatting sqref="H7:J38">
    <cfRule type="expression" priority="1" dxfId="0">
      <formula>MOD(ROW(),2)=1</formula>
    </cfRule>
  </conditionalFormatting>
  <conditionalFormatting sqref="E7:E38">
    <cfRule type="expression" priority="3" dxfId="0">
      <formula>MOD(ROW(),2)=1</formula>
    </cfRule>
  </conditionalFormatting>
  <dataValidations count="2">
    <dataValidation type="list" allowBlank="1" showInputMessage="1" showErrorMessage="1" sqref="E2">
      <formula1>"Bill Emery, Michael Beswick, Alan Price,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6" bottom="0.58" header="0.5" footer="0.5"/>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4" width="15.00390625" style="1" customWidth="1"/>
    <col min="5" max="5" width="50.140625" style="4" customWidth="1"/>
    <col min="6" max="6" width="11.8515625" style="1" customWidth="1"/>
    <col min="7" max="7" width="11.8515625" style="92" customWidth="1"/>
    <col min="8" max="9" width="11.8515625" style="1" customWidth="1"/>
    <col min="10" max="10" width="14.7109375" style="1" customWidth="1"/>
    <col min="11" max="11" width="9.00390625" style="1" customWidth="1"/>
    <col min="12" max="12" width="9.140625" style="212" customWidth="1"/>
    <col min="13" max="13" width="7.140625" style="212" hidden="1" customWidth="1"/>
    <col min="14" max="14" width="15.140625" style="212" customWidth="1"/>
    <col min="15" max="15" width="12.28125" style="212" customWidth="1"/>
    <col min="16" max="16" width="26.28125" style="212" customWidth="1"/>
    <col min="17" max="17" width="0" style="212" hidden="1" customWidth="1"/>
    <col min="18" max="16384" width="9.140625" style="212" customWidth="1"/>
  </cols>
  <sheetData>
    <row r="1" ht="12.75">
      <c r="B1" s="2" t="s">
        <v>42</v>
      </c>
    </row>
    <row r="2" spans="2:7" ht="12.75">
      <c r="B2" s="3" t="s">
        <v>43</v>
      </c>
      <c r="E2" s="117" t="s">
        <v>59</v>
      </c>
      <c r="F2" s="39" t="s">
        <v>114</v>
      </c>
      <c r="G2" s="93"/>
    </row>
    <row r="3" spans="2:7" ht="12.75">
      <c r="B3" s="2" t="s">
        <v>44</v>
      </c>
      <c r="E3" s="118" t="str">
        <f>'Price R'!E3</f>
        <v>2013-14</v>
      </c>
      <c r="F3" s="3" t="str">
        <f>'Price R'!F3</f>
        <v>Quarter 4</v>
      </c>
      <c r="G3" s="114" t="str">
        <f>'Price R'!G3</f>
        <v>1 January - 31 March 2014</v>
      </c>
    </row>
    <row r="4" ht="13.5" thickBot="1"/>
    <row r="5" spans="2:13" ht="38.25">
      <c r="B5" s="26" t="s">
        <v>45</v>
      </c>
      <c r="C5" s="25" t="s">
        <v>120</v>
      </c>
      <c r="D5" s="241" t="s">
        <v>121</v>
      </c>
      <c r="E5" s="119" t="s">
        <v>47</v>
      </c>
      <c r="F5" s="328" t="s">
        <v>51</v>
      </c>
      <c r="G5" s="329"/>
      <c r="H5" s="329"/>
      <c r="I5" s="330"/>
      <c r="J5" s="11" t="s">
        <v>50</v>
      </c>
      <c r="K5" s="30" t="s">
        <v>54</v>
      </c>
      <c r="M5" s="215" t="s">
        <v>45</v>
      </c>
    </row>
    <row r="6" spans="1:13" s="214" customFormat="1" ht="38.25">
      <c r="A6" s="4"/>
      <c r="B6" s="5"/>
      <c r="C6" s="96"/>
      <c r="D6" s="96"/>
      <c r="E6" s="6"/>
      <c r="F6" s="7" t="s">
        <v>48</v>
      </c>
      <c r="G6" s="9" t="s">
        <v>49</v>
      </c>
      <c r="H6" s="9" t="s">
        <v>93</v>
      </c>
      <c r="I6" s="205" t="s">
        <v>1</v>
      </c>
      <c r="J6" s="12" t="s">
        <v>52</v>
      </c>
      <c r="K6" s="31" t="s">
        <v>55</v>
      </c>
      <c r="M6" s="216"/>
    </row>
    <row r="7" spans="2:13" ht="25.5">
      <c r="B7" s="172">
        <v>41614</v>
      </c>
      <c r="C7" s="208" t="s">
        <v>133</v>
      </c>
      <c r="D7" s="208" t="s">
        <v>131</v>
      </c>
      <c r="E7" s="311" t="s">
        <v>261</v>
      </c>
      <c r="F7" s="116"/>
      <c r="G7" s="116">
        <v>23.26</v>
      </c>
      <c r="H7" s="116"/>
      <c r="I7" s="116"/>
      <c r="J7" s="116"/>
      <c r="K7" s="115">
        <f>SUM(F7:J7)</f>
        <v>23.26</v>
      </c>
      <c r="M7" s="210"/>
    </row>
    <row r="8" spans="2:13" ht="38.25">
      <c r="B8" s="172">
        <v>41620</v>
      </c>
      <c r="C8" s="208" t="s">
        <v>135</v>
      </c>
      <c r="D8" s="208" t="s">
        <v>132</v>
      </c>
      <c r="E8" s="311" t="s">
        <v>262</v>
      </c>
      <c r="F8" s="116"/>
      <c r="G8" s="116">
        <v>63.17</v>
      </c>
      <c r="H8" s="116"/>
      <c r="I8" s="116"/>
      <c r="J8" s="116"/>
      <c r="K8" s="115">
        <f>SUM(F8:J8)</f>
        <v>63.17</v>
      </c>
      <c r="M8" s="210"/>
    </row>
    <row r="9" spans="2:13" ht="25.5">
      <c r="B9" s="172">
        <v>41621</v>
      </c>
      <c r="C9" s="208" t="s">
        <v>134</v>
      </c>
      <c r="D9" s="208" t="s">
        <v>132</v>
      </c>
      <c r="E9" s="311" t="s">
        <v>262</v>
      </c>
      <c r="F9" s="116"/>
      <c r="G9" s="116">
        <v>34.07</v>
      </c>
      <c r="H9" s="116"/>
      <c r="I9" s="116"/>
      <c r="J9" s="116"/>
      <c r="K9" s="115">
        <f>SUM(F9:J9)</f>
        <v>34.07</v>
      </c>
      <c r="M9" s="210"/>
    </row>
    <row r="10" spans="2:13" ht="38.25">
      <c r="B10" s="172">
        <v>41701</v>
      </c>
      <c r="C10" s="208" t="s">
        <v>136</v>
      </c>
      <c r="D10" s="208" t="s">
        <v>131</v>
      </c>
      <c r="E10" s="311" t="s">
        <v>263</v>
      </c>
      <c r="F10" s="116"/>
      <c r="G10" s="116">
        <v>88.51</v>
      </c>
      <c r="H10" s="116"/>
      <c r="I10" s="116"/>
      <c r="J10" s="116"/>
      <c r="K10" s="115">
        <f>SUM(F10:J10)</f>
        <v>88.51</v>
      </c>
      <c r="M10" s="210"/>
    </row>
    <row r="11" spans="2:13" ht="12.75">
      <c r="B11" s="217"/>
      <c r="C11" s="238"/>
      <c r="D11" s="238"/>
      <c r="E11" s="236"/>
      <c r="F11" s="127">
        <f aca="true" t="shared" si="0" ref="F11:K11">SUM(F7:F10)</f>
        <v>0</v>
      </c>
      <c r="G11" s="130">
        <f t="shared" si="0"/>
        <v>209.01</v>
      </c>
      <c r="H11" s="130">
        <f t="shared" si="0"/>
        <v>0</v>
      </c>
      <c r="I11" s="131">
        <f t="shared" si="0"/>
        <v>0</v>
      </c>
      <c r="J11" s="130">
        <f t="shared" si="0"/>
        <v>0</v>
      </c>
      <c r="K11" s="138">
        <f t="shared" si="0"/>
        <v>209.01</v>
      </c>
      <c r="M11" s="210"/>
    </row>
    <row r="12" spans="1:13" ht="13.5" thickBot="1">
      <c r="A12" s="212"/>
      <c r="B12" s="218"/>
      <c r="C12" s="237"/>
      <c r="D12" s="237"/>
      <c r="E12" s="239"/>
      <c r="F12" s="22"/>
      <c r="G12" s="94"/>
      <c r="H12" s="20"/>
      <c r="I12" s="23"/>
      <c r="J12" s="20"/>
      <c r="K12" s="24"/>
      <c r="M12" s="210"/>
    </row>
    <row r="13" ht="12.75">
      <c r="M13" s="210"/>
    </row>
    <row r="14" spans="1:13" s="214" customFormat="1" ht="12.75">
      <c r="A14" s="4"/>
      <c r="B14" s="1" t="s">
        <v>86</v>
      </c>
      <c r="C14" s="1"/>
      <c r="D14" s="1"/>
      <c r="E14" s="4"/>
      <c r="F14" s="1"/>
      <c r="G14" s="92"/>
      <c r="H14" s="1"/>
      <c r="I14" s="1"/>
      <c r="J14" s="1"/>
      <c r="K14" s="1"/>
      <c r="M14" s="210"/>
    </row>
    <row r="15" spans="1:13" ht="12.75">
      <c r="A15" s="71"/>
      <c r="M15" s="210"/>
    </row>
  </sheetData>
  <sheetProtection/>
  <mergeCells count="1">
    <mergeCell ref="F5:I5"/>
  </mergeCells>
  <conditionalFormatting sqref="A7:A15 B7:K10">
    <cfRule type="expression" priority="19"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30" t="s">
        <v>54</v>
      </c>
    </row>
    <row r="6" spans="2:10" s="4" customFormat="1" ht="27" customHeight="1">
      <c r="B6" s="5"/>
      <c r="C6" s="12"/>
      <c r="D6" s="6"/>
      <c r="E6" s="7" t="s">
        <v>48</v>
      </c>
      <c r="F6" s="9" t="s">
        <v>49</v>
      </c>
      <c r="G6" s="9" t="s">
        <v>93</v>
      </c>
      <c r="H6" s="57" t="s">
        <v>1</v>
      </c>
      <c r="I6" s="12" t="s">
        <v>52</v>
      </c>
      <c r="J6" s="31" t="s">
        <v>55</v>
      </c>
    </row>
    <row r="7" spans="2:10" s="4" customFormat="1" ht="13.5" customHeight="1">
      <c r="B7" s="80"/>
      <c r="C7" s="141"/>
      <c r="D7" s="141"/>
      <c r="E7" s="140"/>
      <c r="F7" s="140"/>
      <c r="G7" s="140"/>
      <c r="H7" s="143"/>
      <c r="I7" s="141"/>
      <c r="J7" s="139"/>
    </row>
    <row r="8" spans="2:10" ht="13.5" customHeight="1">
      <c r="B8" s="104"/>
      <c r="C8" s="166"/>
      <c r="D8" s="166"/>
      <c r="E8" s="147"/>
      <c r="F8" s="151"/>
      <c r="G8" s="122"/>
      <c r="H8" s="168"/>
      <c r="I8" s="168"/>
      <c r="J8" s="135">
        <f aca="true" t="shared" si="0" ref="J8:J16">SUM(E8:I8)</f>
        <v>0</v>
      </c>
    </row>
    <row r="9" spans="2:10" ht="13.5" customHeight="1">
      <c r="B9" s="107"/>
      <c r="C9" s="162"/>
      <c r="D9" s="162"/>
      <c r="E9" s="148"/>
      <c r="F9" s="152"/>
      <c r="G9" s="123"/>
      <c r="H9" s="123"/>
      <c r="I9" s="152"/>
      <c r="J9" s="136">
        <f t="shared" si="0"/>
        <v>0</v>
      </c>
    </row>
    <row r="10" spans="2:10" ht="13.5" customHeight="1">
      <c r="B10" s="104"/>
      <c r="C10" s="166"/>
      <c r="D10" s="166"/>
      <c r="E10" s="147"/>
      <c r="F10" s="168"/>
      <c r="G10" s="122"/>
      <c r="H10" s="122"/>
      <c r="I10" s="168"/>
      <c r="J10" s="135">
        <f t="shared" si="0"/>
        <v>0</v>
      </c>
    </row>
    <row r="11" spans="2:10" ht="13.5" customHeight="1">
      <c r="B11" s="146"/>
      <c r="C11" s="167"/>
      <c r="D11" s="167"/>
      <c r="E11" s="150"/>
      <c r="F11" s="150"/>
      <c r="G11" s="124"/>
      <c r="H11" s="125"/>
      <c r="I11" s="125"/>
      <c r="J11" s="136">
        <f t="shared" si="0"/>
        <v>0</v>
      </c>
    </row>
    <row r="12" spans="2:10" ht="13.5" customHeight="1">
      <c r="B12" s="104"/>
      <c r="C12" s="166"/>
      <c r="D12" s="166"/>
      <c r="E12" s="151"/>
      <c r="F12" s="122"/>
      <c r="G12" s="168"/>
      <c r="H12" s="149"/>
      <c r="I12" s="168"/>
      <c r="J12" s="135">
        <f t="shared" si="0"/>
        <v>0</v>
      </c>
    </row>
    <row r="13" spans="2:10" ht="13.5" customHeight="1">
      <c r="B13" s="107"/>
      <c r="C13" s="162"/>
      <c r="D13" s="162"/>
      <c r="E13" s="152"/>
      <c r="F13" s="152"/>
      <c r="G13" s="124"/>
      <c r="H13" s="152"/>
      <c r="I13" s="152"/>
      <c r="J13" s="136">
        <f t="shared" si="0"/>
        <v>0</v>
      </c>
    </row>
    <row r="14" spans="2:10" ht="13.5" customHeight="1">
      <c r="B14" s="104"/>
      <c r="C14" s="166"/>
      <c r="D14" s="166"/>
      <c r="E14" s="151"/>
      <c r="F14" s="122"/>
      <c r="G14" s="169"/>
      <c r="H14" s="149"/>
      <c r="I14" s="168"/>
      <c r="J14" s="135">
        <f t="shared" si="0"/>
        <v>0</v>
      </c>
    </row>
    <row r="15" spans="2:10" ht="13.5" customHeight="1">
      <c r="B15" s="107"/>
      <c r="C15" s="162"/>
      <c r="D15" s="162"/>
      <c r="E15" s="152"/>
      <c r="F15" s="123"/>
      <c r="G15" s="170"/>
      <c r="H15" s="125"/>
      <c r="I15" s="152"/>
      <c r="J15" s="136">
        <f t="shared" si="0"/>
        <v>0</v>
      </c>
    </row>
    <row r="16" spans="2:10" ht="13.5" customHeight="1">
      <c r="B16" s="104"/>
      <c r="C16" s="145"/>
      <c r="D16" s="178"/>
      <c r="E16" s="158"/>
      <c r="F16" s="159"/>
      <c r="G16" s="160"/>
      <c r="H16" s="158"/>
      <c r="I16" s="179"/>
      <c r="J16" s="135">
        <f t="shared" si="0"/>
        <v>0</v>
      </c>
    </row>
    <row r="17" spans="2:10" ht="12.75" customHeight="1">
      <c r="B17" s="144"/>
      <c r="C17" s="153"/>
      <c r="D17" s="153"/>
      <c r="E17" s="154"/>
      <c r="F17" s="171"/>
      <c r="G17" s="155"/>
      <c r="H17" s="156"/>
      <c r="I17" s="156"/>
      <c r="J17" s="91"/>
    </row>
    <row r="18" spans="2:10" ht="12.75">
      <c r="B18" s="108"/>
      <c r="C18" s="120"/>
      <c r="D18" s="109"/>
      <c r="E18" s="127">
        <f aca="true" t="shared" si="1" ref="E18:J18">SUM(E8:E16)</f>
        <v>0</v>
      </c>
      <c r="F18" s="127">
        <f t="shared" si="1"/>
        <v>0</v>
      </c>
      <c r="G18" s="127">
        <f t="shared" si="1"/>
        <v>0</v>
      </c>
      <c r="H18" s="127">
        <f t="shared" si="1"/>
        <v>0</v>
      </c>
      <c r="I18" s="127">
        <f t="shared" si="1"/>
        <v>0</v>
      </c>
      <c r="J18" s="128">
        <f t="shared" si="1"/>
        <v>0</v>
      </c>
    </row>
    <row r="19" spans="2:10" ht="13.5" thickBot="1">
      <c r="B19" s="19"/>
      <c r="C19" s="20"/>
      <c r="D19" s="21"/>
      <c r="E19" s="110"/>
      <c r="F19" s="111"/>
      <c r="G19" s="111"/>
      <c r="H19" s="112"/>
      <c r="I19" s="111"/>
      <c r="J19" s="113"/>
    </row>
    <row r="21" ht="12.75">
      <c r="B21" s="1" t="s">
        <v>86</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I22" sqref="I22"/>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98</v>
      </c>
      <c r="F2" s="39" t="s">
        <v>114</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0" t="s">
        <v>47</v>
      </c>
      <c r="F5" s="328" t="s">
        <v>51</v>
      </c>
      <c r="G5" s="329"/>
      <c r="H5" s="329"/>
      <c r="I5" s="330"/>
      <c r="J5" s="11" t="s">
        <v>50</v>
      </c>
      <c r="K5" s="30" t="s">
        <v>54</v>
      </c>
    </row>
    <row r="6" spans="1:11" s="4" customFormat="1" ht="38.25">
      <c r="A6" s="1"/>
      <c r="B6" s="5"/>
      <c r="C6" s="96"/>
      <c r="D6" s="96"/>
      <c r="E6" s="6"/>
      <c r="F6" s="7" t="s">
        <v>48</v>
      </c>
      <c r="G6" s="9" t="s">
        <v>49</v>
      </c>
      <c r="H6" s="9" t="s">
        <v>93</v>
      </c>
      <c r="I6" s="205" t="s">
        <v>1</v>
      </c>
      <c r="J6" s="12" t="s">
        <v>52</v>
      </c>
      <c r="K6" s="31" t="s">
        <v>55</v>
      </c>
    </row>
    <row r="7" spans="1:13" s="212" customFormat="1" ht="12.75">
      <c r="A7" s="1"/>
      <c r="B7" s="226"/>
      <c r="C7" s="235"/>
      <c r="D7" s="235"/>
      <c r="E7" s="279"/>
      <c r="F7" s="221"/>
      <c r="G7" s="227"/>
      <c r="H7" s="221"/>
      <c r="I7" s="221"/>
      <c r="J7" s="228"/>
      <c r="K7" s="136">
        <f>SUM(F7:J7)</f>
        <v>0</v>
      </c>
      <c r="M7" s="280"/>
    </row>
    <row r="8" spans="1:13" s="212" customFormat="1" ht="12.75">
      <c r="A8" s="1"/>
      <c r="B8" s="142"/>
      <c r="C8" s="208"/>
      <c r="D8" s="208"/>
      <c r="E8" s="278"/>
      <c r="F8" s="121"/>
      <c r="G8" s="198"/>
      <c r="H8" s="121"/>
      <c r="I8" s="121"/>
      <c r="J8" s="201"/>
      <c r="K8" s="136">
        <f>SUM(F8:J8)</f>
        <v>0</v>
      </c>
      <c r="M8" s="280"/>
    </row>
    <row r="9" spans="1:11" s="4" customFormat="1" ht="12.75">
      <c r="A9" s="1"/>
      <c r="B9" s="217"/>
      <c r="C9" s="238"/>
      <c r="D9" s="238"/>
      <c r="E9" s="236"/>
      <c r="F9" s="126">
        <f aca="true" t="shared" si="0" ref="F9:K9">SUM(F7:F8)</f>
        <v>0</v>
      </c>
      <c r="G9" s="126">
        <f t="shared" si="0"/>
        <v>0</v>
      </c>
      <c r="H9" s="126">
        <f t="shared" si="0"/>
        <v>0</v>
      </c>
      <c r="I9" s="126">
        <f t="shared" si="0"/>
        <v>0</v>
      </c>
      <c r="J9" s="126">
        <f t="shared" si="0"/>
        <v>0</v>
      </c>
      <c r="K9" s="202">
        <f t="shared" si="0"/>
        <v>0</v>
      </c>
    </row>
    <row r="10" spans="1:11" s="4" customFormat="1" ht="13.5" thickBot="1">
      <c r="A10" s="1"/>
      <c r="B10" s="218"/>
      <c r="C10" s="237"/>
      <c r="D10" s="237"/>
      <c r="E10" s="234"/>
      <c r="F10" s="163"/>
      <c r="G10" s="164"/>
      <c r="H10" s="164"/>
      <c r="I10" s="165"/>
      <c r="J10" s="164"/>
      <c r="K10" s="173"/>
    </row>
    <row r="11" spans="1:11" s="271" customFormat="1" ht="12.75">
      <c r="A11" s="1"/>
      <c r="B11" s="272"/>
      <c r="C11" s="272"/>
      <c r="D11" s="272"/>
      <c r="E11" s="272"/>
      <c r="F11" s="273"/>
      <c r="G11" s="273"/>
      <c r="H11" s="273"/>
      <c r="I11" s="273"/>
      <c r="J11" s="273"/>
      <c r="K11" s="273"/>
    </row>
    <row r="12" spans="1:11" s="4" customFormat="1" ht="12.75">
      <c r="A12" s="1"/>
      <c r="B12" s="1" t="s">
        <v>86</v>
      </c>
      <c r="C12" s="1"/>
      <c r="D12" s="1"/>
      <c r="E12" s="1"/>
      <c r="F12" s="1"/>
      <c r="G12" s="1"/>
      <c r="H12" s="1"/>
      <c r="I12" s="1"/>
      <c r="J12" s="1"/>
      <c r="K12" s="1"/>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260</v>
      </c>
      <c r="G2" s="40"/>
    </row>
    <row r="3" spans="2:7" ht="12.75">
      <c r="B3" s="2" t="s">
        <v>44</v>
      </c>
      <c r="E3" s="3" t="str">
        <f>'Price R'!E3</f>
        <v>2013-14</v>
      </c>
      <c r="F3" s="3" t="str">
        <f>'Price R'!F3</f>
        <v>Quarter 4</v>
      </c>
      <c r="G3" s="3" t="str">
        <f>'Price R'!G3</f>
        <v>1 January - 31 March 2014</v>
      </c>
    </row>
    <row r="4" ht="13.5" thickBot="1"/>
    <row r="5" spans="2:11" ht="38.25">
      <c r="B5" s="26" t="s">
        <v>45</v>
      </c>
      <c r="C5" s="25" t="s">
        <v>120</v>
      </c>
      <c r="D5" s="241" t="s">
        <v>121</v>
      </c>
      <c r="E5" s="10" t="s">
        <v>47</v>
      </c>
      <c r="F5" s="328" t="s">
        <v>51</v>
      </c>
      <c r="G5" s="329"/>
      <c r="H5" s="329"/>
      <c r="I5" s="330"/>
      <c r="J5" s="11" t="s">
        <v>50</v>
      </c>
      <c r="K5" s="30" t="s">
        <v>54</v>
      </c>
    </row>
    <row r="6" spans="2:11" s="4" customFormat="1" ht="38.25" customHeight="1">
      <c r="B6" s="5"/>
      <c r="C6" s="96"/>
      <c r="D6" s="96"/>
      <c r="E6" s="6"/>
      <c r="F6" s="7" t="s">
        <v>48</v>
      </c>
      <c r="G6" s="9" t="s">
        <v>49</v>
      </c>
      <c r="H6" s="9" t="s">
        <v>93</v>
      </c>
      <c r="I6" s="205" t="s">
        <v>1</v>
      </c>
      <c r="J6" s="12" t="s">
        <v>52</v>
      </c>
      <c r="K6" s="31" t="s">
        <v>55</v>
      </c>
    </row>
    <row r="7" spans="1:13" s="212" customFormat="1" ht="38.25">
      <c r="A7" s="1"/>
      <c r="B7" s="210">
        <v>41597</v>
      </c>
      <c r="C7" s="220" t="s">
        <v>245</v>
      </c>
      <c r="D7" s="220" t="s">
        <v>131</v>
      </c>
      <c r="E7" s="312" t="s">
        <v>246</v>
      </c>
      <c r="F7" s="116"/>
      <c r="G7" s="116">
        <v>69.7</v>
      </c>
      <c r="H7" s="116"/>
      <c r="I7" s="116"/>
      <c r="J7" s="116"/>
      <c r="K7" s="115">
        <f>SUM(F7:J7)</f>
        <v>69.7</v>
      </c>
      <c r="M7" s="280"/>
    </row>
    <row r="8" spans="1:13" s="212" customFormat="1" ht="38.25">
      <c r="A8" s="1"/>
      <c r="B8" s="172">
        <v>41582</v>
      </c>
      <c r="C8" s="208" t="s">
        <v>137</v>
      </c>
      <c r="D8" s="208" t="s">
        <v>140</v>
      </c>
      <c r="E8" s="311" t="s">
        <v>242</v>
      </c>
      <c r="F8" s="116"/>
      <c r="G8" s="116">
        <v>99.97</v>
      </c>
      <c r="H8" s="116"/>
      <c r="I8" s="116"/>
      <c r="J8" s="116"/>
      <c r="K8" s="115">
        <f>SUM(F8:J8)</f>
        <v>99.97</v>
      </c>
      <c r="M8" s="280"/>
    </row>
    <row r="9" spans="2:11" s="4" customFormat="1" ht="12.75">
      <c r="B9" s="344"/>
      <c r="C9" s="345"/>
      <c r="D9" s="345"/>
      <c r="E9" s="346"/>
      <c r="F9" s="129">
        <f aca="true" t="shared" si="0" ref="F9:K9">SUM(F7:F8)</f>
        <v>0</v>
      </c>
      <c r="G9" s="129">
        <f t="shared" si="0"/>
        <v>169.67000000000002</v>
      </c>
      <c r="H9" s="129">
        <f t="shared" si="0"/>
        <v>0</v>
      </c>
      <c r="I9" s="129">
        <f t="shared" si="0"/>
        <v>0</v>
      </c>
      <c r="J9" s="129">
        <f t="shared" si="0"/>
        <v>0</v>
      </c>
      <c r="K9" s="202">
        <f t="shared" si="0"/>
        <v>169.67000000000002</v>
      </c>
    </row>
    <row r="10" spans="2:11" s="4" customFormat="1" ht="13.5" thickBot="1">
      <c r="B10" s="347"/>
      <c r="C10" s="348"/>
      <c r="D10" s="348"/>
      <c r="E10" s="349"/>
      <c r="F10" s="163"/>
      <c r="G10" s="164"/>
      <c r="H10" s="164"/>
      <c r="I10" s="165"/>
      <c r="J10" s="164"/>
      <c r="K10" s="173"/>
    </row>
    <row r="11" spans="2:11" s="4" customFormat="1" ht="12.75">
      <c r="B11" s="1"/>
      <c r="C11" s="1"/>
      <c r="D11" s="1"/>
      <c r="E11" s="1"/>
      <c r="F11" s="1"/>
      <c r="G11" s="1"/>
      <c r="H11" s="1"/>
      <c r="I11" s="1"/>
      <c r="J11" s="1"/>
      <c r="K11" s="1"/>
    </row>
    <row r="12" spans="2:11" s="4" customFormat="1" ht="22.5" customHeight="1">
      <c r="B12" s="1" t="s">
        <v>86</v>
      </c>
      <c r="C12" s="1"/>
      <c r="D12" s="1"/>
      <c r="E12" s="1"/>
      <c r="F12" s="1"/>
      <c r="G12" s="1"/>
      <c r="H12" s="1"/>
      <c r="I12" s="1"/>
      <c r="J12" s="1"/>
      <c r="K12" s="1"/>
    </row>
    <row r="13" spans="2:11" s="4" customFormat="1" ht="12.75">
      <c r="B13" s="1"/>
      <c r="C13" s="1"/>
      <c r="D13" s="1"/>
      <c r="E13" s="1"/>
      <c r="F13" s="1"/>
      <c r="G13" s="1"/>
      <c r="H13" s="1"/>
      <c r="I13" s="1"/>
      <c r="J13" s="1"/>
      <c r="K13" s="1"/>
    </row>
    <row r="14" spans="2:11" s="4" customFormat="1" ht="12.75">
      <c r="B14" s="1"/>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24" ht="12.75">
      <c r="E24" s="1" t="s">
        <v>102</v>
      </c>
    </row>
  </sheetData>
  <sheetProtection/>
  <mergeCells count="2">
    <mergeCell ref="F5:I5"/>
    <mergeCell ref="B9:E10"/>
  </mergeCells>
  <conditionalFormatting sqref="A7:A8">
    <cfRule type="expression" priority="19" dxfId="0">
      <formula>MOD(ROW(),2)=1</formula>
    </cfRule>
  </conditionalFormatting>
  <conditionalFormatting sqref="B7:E8 K7:K8">
    <cfRule type="expression" priority="2" dxfId="0">
      <formula>MOD(ROW(),2)=1</formula>
    </cfRule>
  </conditionalFormatting>
  <conditionalFormatting sqref="F7:J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
      <formula1>"Chairwoman, Executive director, Non Executive Director, Chief Executive, Chair"</formula1>
    </dataValidation>
  </dataValidations>
  <printOptions/>
  <pageMargins left="0.75" right="0.75" top="0.58" bottom="0.58" header="0.5" footer="0.5"/>
  <pageSetup fitToHeight="2"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61</v>
      </c>
      <c r="E2" s="75" t="s">
        <v>62</v>
      </c>
      <c r="F2" s="40"/>
      <c r="H2" s="2" t="s">
        <v>92</v>
      </c>
    </row>
    <row r="3" spans="2:6" ht="12.75">
      <c r="B3" s="2" t="s">
        <v>44</v>
      </c>
      <c r="D3" s="3" t="str">
        <f>'Price R'!E3</f>
        <v>2013-14</v>
      </c>
      <c r="E3" s="3" t="str">
        <f>'Price R'!F3</f>
        <v>Quarter 4</v>
      </c>
      <c r="F3" s="3" t="str">
        <f>'Price R'!G3</f>
        <v>1 January - 31 March 2014</v>
      </c>
    </row>
    <row r="4" ht="13.5" thickBot="1"/>
    <row r="5" spans="2:10" ht="12.75">
      <c r="B5" s="26" t="s">
        <v>45</v>
      </c>
      <c r="C5" s="25" t="s">
        <v>46</v>
      </c>
      <c r="D5" s="10" t="s">
        <v>47</v>
      </c>
      <c r="E5" s="328" t="s">
        <v>51</v>
      </c>
      <c r="F5" s="329"/>
      <c r="G5" s="329"/>
      <c r="H5" s="330"/>
      <c r="I5" s="11" t="s">
        <v>50</v>
      </c>
      <c r="J5" s="30" t="s">
        <v>54</v>
      </c>
    </row>
    <row r="6" spans="2:10" s="4" customFormat="1" ht="26.25" customHeight="1">
      <c r="B6" s="5"/>
      <c r="C6" s="12"/>
      <c r="D6" s="6"/>
      <c r="E6" s="7" t="s">
        <v>48</v>
      </c>
      <c r="F6" s="9" t="s">
        <v>49</v>
      </c>
      <c r="G6" s="9" t="s">
        <v>93</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86</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2013-14 Q4</dc:title>
  <dc:subject/>
  <dc:creator>Office of Rail Regulation</dc:creator>
  <cp:keywords/>
  <dc:description/>
  <cp:lastModifiedBy>Angeriz-Santos, Paula</cp:lastModifiedBy>
  <cp:lastPrinted>2014-07-15T10:46:42Z</cp:lastPrinted>
  <dcterms:created xsi:type="dcterms:W3CDTF">2009-08-06T14:53:42Z</dcterms:created>
  <dcterms:modified xsi:type="dcterms:W3CDTF">2014-07-18T10:21:17Z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