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255" windowWidth="11670" windowHeight="4050" tabRatio="939" firstSheet="1" activeTab="2"/>
  </bookViews>
  <sheets>
    <sheet name="Control Sheet" sheetId="1" state="hidden" r:id="rId1"/>
    <sheet name="Main Statements&gt;&gt;" sheetId="2" r:id="rId2"/>
    <sheet name="1" sheetId="3" r:id="rId3"/>
    <sheet name="2a" sheetId="4" r:id="rId4"/>
    <sheet name="2b" sheetId="5" r:id="rId5"/>
    <sheet name="3" sheetId="6" r:id="rId6"/>
    <sheet name="4" sheetId="7" r:id="rId7"/>
    <sheet name="5a" sheetId="8" r:id="rId8"/>
    <sheet name="5b" sheetId="9" r:id="rId9"/>
    <sheet name="5c" sheetId="10" r:id="rId10"/>
    <sheet name="5d" sheetId="11" r:id="rId11"/>
    <sheet name="6a" sheetId="12" r:id="rId12"/>
    <sheet name="6b" sheetId="13" r:id="rId13"/>
    <sheet name=" 6c" sheetId="14" r:id="rId14"/>
    <sheet name="7a " sheetId="15" r:id="rId15"/>
    <sheet name="7b " sheetId="16" r:id="rId16"/>
    <sheet name="7c" sheetId="17" r:id="rId17"/>
    <sheet name="7d " sheetId="18" r:id="rId18"/>
    <sheet name="8a" sheetId="19" r:id="rId19"/>
    <sheet name="8b" sheetId="20" r:id="rId20"/>
    <sheet name="8c" sheetId="21" r:id="rId21"/>
    <sheet name="8d" sheetId="22" r:id="rId22"/>
    <sheet name="9a" sheetId="23" r:id="rId23"/>
    <sheet name="9b" sheetId="24" r:id="rId24"/>
    <sheet name="10" sheetId="25" r:id="rId25"/>
    <sheet name="11" sheetId="26" r:id="rId26"/>
    <sheet name="12" sheetId="27" r:id="rId27"/>
    <sheet name="13" sheetId="28" r:id="rId28"/>
    <sheet name="14" sheetId="29" r:id="rId29"/>
  </sheets>
  <definedNames>
    <definedName name="_h213" hidden="1">{#N/A,#N/A,TRUE,"P&amp;L HC (Nom)";#N/A,#N/A,TRUE,"BS HC (Nom)";#N/A,#N/A,TRUE,"CFlow (Nom)";#N/A,#N/A,TRUE,"P&amp;L HC (Real)";#N/A,#N/A,TRUE,"BS HC (Real)";#N/A,#N/A,TRUE,"CFlow (Real)"}</definedName>
    <definedName name="_Toc140639643" localSheetId="3">'2a'!$A$1</definedName>
    <definedName name="_Toc140639643" localSheetId="4">'2b'!$A$1</definedName>
    <definedName name="_Toc140639643" localSheetId="6">'4'!$A$1</definedName>
    <definedName name="_Toc140639643" localSheetId="7">'5a'!$A$1</definedName>
    <definedName name="_Toc140639643" localSheetId="8">'5b'!$A$1</definedName>
    <definedName name="_Toc140639643" localSheetId="9">'5c'!$A$1</definedName>
    <definedName name="_Toc140639643" localSheetId="10">'5d'!#REF!</definedName>
    <definedName name="_Toc226274512" localSheetId="3">'2a'!$A$1</definedName>
    <definedName name="_Toc226274512" localSheetId="4">'2b'!$A$1</definedName>
    <definedName name="_Toc226274512" localSheetId="6">'4'!$A$1</definedName>
    <definedName name="_Toc226274512" localSheetId="7">'5a'!$A$1</definedName>
    <definedName name="_Toc226274512" localSheetId="8">'5b'!$A$1</definedName>
    <definedName name="_Toc226274512" localSheetId="9">'5c'!$A$1</definedName>
    <definedName name="_Toc226274512" localSheetId="10">'5d'!#REF!</definedName>
    <definedName name="_Toc226274513" localSheetId="5">'3'!$A$1</definedName>
    <definedName name="_Toc247687104" localSheetId="2">'1'!$A$1</definedName>
    <definedName name="_xlfn.IFERROR" hidden="1">#NAME?</definedName>
    <definedName name="aa" hidden="1">{#N/A,#N/A,TRUE,"Control";#N/A,#N/A,TRUE,"Profiles"}</definedName>
    <definedName name="aaa" hidden="1">{#N/A,#N/A,TRUE,"Control";#N/A,#N/A,TRUE,"Profiles"}</definedName>
    <definedName name="acdc" hidden="1">{#N/A,#N/A,TRUE,"P&amp;L CC";#N/A,#N/A,TRUE,"BS CC(Nom)"}</definedName>
    <definedName name="adasd" hidden="1">{#N/A,#N/A,TRUE,"P&amp;L CC";#N/A,#N/A,TRUE,"BS CC(Nom)"}</definedName>
    <definedName name="asdasd"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bb" hidden="1">{#N/A,#N/A,TRUE,"Control";#N/A,#N/A,TRUE,"Profiles"}</definedName>
    <definedName name="bbb" hidden="1">{#N/A,#N/A,TRUE,"P&amp;L CC";#N/A,#N/A,TRUE,"BS CC(Nom)"}</definedName>
    <definedName name="ccc" hidden="1">{#N/A,#N/A,TRUE,"P&amp;L CC";#N/A,#N/A,TRUE,"BS CC(Nom)"}</definedName>
    <definedName name="controlyear">'Control Sheet'!$J$7</definedName>
    <definedName name="ddd"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hlhkl" hidden="1">{#N/A,#N/A,TRUE,"Control";#N/A,#N/A,TRUE,"Profiles"}</definedName>
    <definedName name="eee" hidden="1">{#N/A,#N/A,TRUE,"Control";#N/A,#N/A,TRUE,"Profiles"}</definedName>
    <definedName name="fff" hidden="1">{#N/A,#N/A,TRUE,"Control";#N/A,#N/A,TRUE,"Profiles"}</definedName>
    <definedName name="fkjl" hidden="1">{#N/A,#N/A,TRUE,"Control";#N/A,#N/A,TRUE,"Profiles"}</definedName>
    <definedName name="flgk" hidden="1">{#N/A,#N/A,TRUE,"P&amp;L CC";#N/A,#N/A,TRUE,"BS CC(Nom)"}</definedName>
    <definedName name="ggg" hidden="1">{#N/A,#N/A,TRUE,"Control";#N/A,#N/A,TRUE,"Profiles"}</definedName>
    <definedName name="ghkl" hidden="1">{#N/A,#N/A,TRUE,"P&amp;L HC (Nom)";#N/A,#N/A,TRUE,"BS HC (Nom)";#N/A,#N/A,TRUE,"CFlow (Nom)";#N/A,#N/A,TRUE,"P&amp;L HC (Real)";#N/A,#N/A,TRUE,"BS HC (Real)";#N/A,#N/A,TRUE,"CFlow (Real)"}</definedName>
    <definedName name="gjk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hhh" hidden="1">{#N/A,#N/A,TRUE,"P&amp;L CC";#N/A,#N/A,TRUE,"BS CC(Nom)"}</definedName>
    <definedName name="Inflationoutput">'Control Sheet'!#REF!</definedName>
    <definedName name="inflationyearrange">#REF!</definedName>
    <definedName name="kkk" hidden="1">{#N/A,#N/A,TRUE,"P&amp;L HC (Nom)";#N/A,#N/A,TRUE,"BS HC (Nom)";#N/A,#N/A,TRUE,"CFlow (Nom)";#N/A,#N/A,TRUE,"P&amp;L HC (Real)";#N/A,#N/A,TRUE,"BS HC (Real)";#N/A,#N/A,TRUE,"CFlow (Real)"}</definedName>
    <definedName name="ll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mmm" hidden="1">{#N/A,#N/A,TRUE,"P&amp;L HC (Nom)";#N/A,#N/A,TRUE,"BS HC (Nom)";#N/A,#N/A,TRUE,"CFlow (Nom)";#N/A,#N/A,TRUE,"P&amp;L HC (Real)";#N/A,#N/A,TRUE,"BS HC (Real)";#N/A,#N/A,TRUE,"CFlow (Real)"}</definedName>
    <definedName name="nnn"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oo" hidden="1">{#N/A,#N/A,TRUE,"Control";#N/A,#N/A,TRUE,"Profiles"}</definedName>
    <definedName name="ppp" hidden="1">{#N/A,#N/A,TRUE,"Ratios";#N/A,#N/A,TRUE,"Graphs"}</definedName>
    <definedName name="_xlnm.Print_Area" localSheetId="13">' 6c'!$A$1:$H$26</definedName>
    <definedName name="_xlnm.Print_Area" localSheetId="2">'1'!$A$1:$I$41</definedName>
    <definedName name="_xlnm.Print_Area" localSheetId="24">'10'!$A$1:$H$57</definedName>
    <definedName name="_xlnm.Print_Area" localSheetId="25">'11'!$A$1:$J$26</definedName>
    <definedName name="_xlnm.Print_Area" localSheetId="26">'12'!$A$1:$K$26</definedName>
    <definedName name="_xlnm.Print_Area" localSheetId="27">'13'!$A$1:$N$223</definedName>
    <definedName name="_xlnm.Print_Area" localSheetId="28">'14'!$A$1:$T$317</definedName>
    <definedName name="_xlnm.Print_Area" localSheetId="3">'2a'!$A$1:$G$48</definedName>
    <definedName name="_xlnm.Print_Area" localSheetId="4">'2b'!$A$1:$H$95</definedName>
    <definedName name="_xlnm.Print_Area" localSheetId="5">'3'!$A$1:$H$166</definedName>
    <definedName name="_xlnm.Print_Area" localSheetId="6">'4'!$A$1:$H$96</definedName>
    <definedName name="_xlnm.Print_Area" localSheetId="7">'5a'!$A$1:$L$148</definedName>
    <definedName name="_xlnm.Print_Area" localSheetId="8">'5b'!$A$1:$J$43</definedName>
    <definedName name="_xlnm.Print_Area" localSheetId="9">'5c'!$A$1:$H$27</definedName>
    <definedName name="_xlnm.Print_Area" localSheetId="10">'5d'!$A$1:$I$50</definedName>
    <definedName name="_xlnm.Print_Area" localSheetId="11">'6a'!$A$1:$H$40</definedName>
    <definedName name="_xlnm.Print_Area" localSheetId="12">'6b'!$A$1:$K$60</definedName>
    <definedName name="_xlnm.Print_Area" localSheetId="14">'7a '!$A$1:$H$74</definedName>
    <definedName name="_xlnm.Print_Area" localSheetId="15">'7b '!$A$1:$G$61</definedName>
    <definedName name="_xlnm.Print_Area" localSheetId="16">'7c'!$A$1:$I$45</definedName>
    <definedName name="_xlnm.Print_Area" localSheetId="18">'8a'!$A$1:$H$28</definedName>
    <definedName name="_xlnm.Print_Area" localSheetId="19">'8b'!$A$1:$I$26</definedName>
    <definedName name="_xlnm.Print_Area" localSheetId="20">'8c'!$A$1:$H$32</definedName>
    <definedName name="_xlnm.Print_Area" localSheetId="21">'8d'!$A$1:$I$27</definedName>
    <definedName name="_xlnm.Print_Area" localSheetId="22">'9a'!$A$1:$H$24</definedName>
    <definedName name="_xlnm.Print_Area" localSheetId="23">'9b'!$A$1:$H$116</definedName>
    <definedName name="_xlnm.Print_Area" localSheetId="0">'Control Sheet'!$B$2:$N$28</definedName>
    <definedName name="qqq" hidden="1">{#N/A,#N/A,TRUE,"P&amp;L CC";#N/A,#N/A,TRUE,"BS CC(Nom)"}</definedName>
    <definedName name="qrqwer" hidden="1">{#N/A,#N/A,TRUE,"Control";#N/A,#N/A,TRUE,"Profiles"}</definedName>
    <definedName name="rrr" hidden="1">{#N/A,#N/A,TRUE,"Control";#N/A,#N/A,TRUE,"Profiles"}</definedName>
    <definedName name="solver_adj" localSheetId="6" hidden="1">'4'!#REF!</definedName>
    <definedName name="solver_adj" localSheetId="7" hidden="1">'5a'!#REF!</definedName>
    <definedName name="solver_adj" localSheetId="8" hidden="1">'5b'!#REF!</definedName>
    <definedName name="solver_adj" localSheetId="9" hidden="1">'5c'!#REF!</definedName>
    <definedName name="solver_adj" localSheetId="10" hidden="1">'5d'!#REF!</definedName>
    <definedName name="solver_cvg" localSheetId="6" hidden="1">0.0001</definedName>
    <definedName name="solver_cvg" localSheetId="7" hidden="1">0.0001</definedName>
    <definedName name="solver_cvg" localSheetId="8" hidden="1">0.0001</definedName>
    <definedName name="solver_cvg" localSheetId="9" hidden="1">0.0001</definedName>
    <definedName name="solver_cvg" localSheetId="10" hidden="1">0.0001</definedName>
    <definedName name="solver_drv" localSheetId="6" hidden="1">1</definedName>
    <definedName name="solver_drv" localSheetId="7" hidden="1">1</definedName>
    <definedName name="solver_drv" localSheetId="8" hidden="1">1</definedName>
    <definedName name="solver_drv" localSheetId="9" hidden="1">1</definedName>
    <definedName name="solver_drv" localSheetId="10" hidden="1">1</definedName>
    <definedName name="solver_est" localSheetId="6" hidden="1">1</definedName>
    <definedName name="solver_est" localSheetId="7" hidden="1">1</definedName>
    <definedName name="solver_est" localSheetId="8" hidden="1">1</definedName>
    <definedName name="solver_est" localSheetId="9" hidden="1">1</definedName>
    <definedName name="solver_est" localSheetId="10" hidden="1">1</definedName>
    <definedName name="solver_itr" localSheetId="6" hidden="1">100</definedName>
    <definedName name="solver_itr" localSheetId="7" hidden="1">100</definedName>
    <definedName name="solver_itr" localSheetId="8" hidden="1">100</definedName>
    <definedName name="solver_itr" localSheetId="9" hidden="1">100</definedName>
    <definedName name="solver_itr" localSheetId="10" hidden="1">100</definedName>
    <definedName name="solver_lin" localSheetId="6" hidden="1">2</definedName>
    <definedName name="solver_lin" localSheetId="7" hidden="1">2</definedName>
    <definedName name="solver_lin" localSheetId="8" hidden="1">2</definedName>
    <definedName name="solver_lin" localSheetId="9" hidden="1">2</definedName>
    <definedName name="solver_lin" localSheetId="10" hidden="1">2</definedName>
    <definedName name="solver_neg" localSheetId="6" hidden="1">2</definedName>
    <definedName name="solver_neg" localSheetId="7" hidden="1">2</definedName>
    <definedName name="solver_neg" localSheetId="8" hidden="1">2</definedName>
    <definedName name="solver_neg" localSheetId="9" hidden="1">2</definedName>
    <definedName name="solver_neg" localSheetId="10" hidden="1">2</definedName>
    <definedName name="solver_num" localSheetId="6" hidden="1">0</definedName>
    <definedName name="solver_num" localSheetId="7" hidden="1">0</definedName>
    <definedName name="solver_num" localSheetId="8" hidden="1">0</definedName>
    <definedName name="solver_num" localSheetId="9" hidden="1">0</definedName>
    <definedName name="solver_num" localSheetId="10" hidden="1">0</definedName>
    <definedName name="solver_nwt" localSheetId="6" hidden="1">1</definedName>
    <definedName name="solver_nwt" localSheetId="7" hidden="1">1</definedName>
    <definedName name="solver_nwt" localSheetId="8" hidden="1">1</definedName>
    <definedName name="solver_nwt" localSheetId="9" hidden="1">1</definedName>
    <definedName name="solver_nwt" localSheetId="10" hidden="1">1</definedName>
    <definedName name="solver_opt" localSheetId="6" hidden="1">'4'!#REF!</definedName>
    <definedName name="solver_opt" localSheetId="7" hidden="1">'5a'!#REF!</definedName>
    <definedName name="solver_opt" localSheetId="8" hidden="1">'5b'!#REF!</definedName>
    <definedName name="solver_opt" localSheetId="9" hidden="1">'5c'!#REF!</definedName>
    <definedName name="solver_opt" localSheetId="10" hidden="1">'5d'!#REF!</definedName>
    <definedName name="solver_pre" localSheetId="6" hidden="1">0.000001</definedName>
    <definedName name="solver_pre" localSheetId="7" hidden="1">0.000001</definedName>
    <definedName name="solver_pre" localSheetId="8" hidden="1">0.000001</definedName>
    <definedName name="solver_pre" localSheetId="9" hidden="1">0.000001</definedName>
    <definedName name="solver_pre" localSheetId="10" hidden="1">0.000001</definedName>
    <definedName name="solver_scl" localSheetId="6" hidden="1">2</definedName>
    <definedName name="solver_scl" localSheetId="7" hidden="1">2</definedName>
    <definedName name="solver_scl" localSheetId="8" hidden="1">2</definedName>
    <definedName name="solver_scl" localSheetId="9" hidden="1">2</definedName>
    <definedName name="solver_scl" localSheetId="10" hidden="1">2</definedName>
    <definedName name="solver_sho" localSheetId="6" hidden="1">2</definedName>
    <definedName name="solver_sho" localSheetId="7" hidden="1">2</definedName>
    <definedName name="solver_sho" localSheetId="8" hidden="1">2</definedName>
    <definedName name="solver_sho" localSheetId="9" hidden="1">2</definedName>
    <definedName name="solver_sho" localSheetId="10" hidden="1">2</definedName>
    <definedName name="solver_tim" localSheetId="6" hidden="1">100</definedName>
    <definedName name="solver_tim" localSheetId="7" hidden="1">100</definedName>
    <definedName name="solver_tim" localSheetId="8" hidden="1">100</definedName>
    <definedName name="solver_tim" localSheetId="9" hidden="1">100</definedName>
    <definedName name="solver_tim" localSheetId="10" hidden="1">100</definedName>
    <definedName name="solver_tol" localSheetId="6" hidden="1">0.05</definedName>
    <definedName name="solver_tol" localSheetId="7" hidden="1">0.05</definedName>
    <definedName name="solver_tol" localSheetId="8" hidden="1">0.05</definedName>
    <definedName name="solver_tol" localSheetId="9" hidden="1">0.05</definedName>
    <definedName name="solver_tol" localSheetId="10" hidden="1">0.05</definedName>
    <definedName name="solver_typ" localSheetId="6" hidden="1">1</definedName>
    <definedName name="solver_typ" localSheetId="7" hidden="1">1</definedName>
    <definedName name="solver_typ" localSheetId="8" hidden="1">1</definedName>
    <definedName name="solver_typ" localSheetId="9" hidden="1">1</definedName>
    <definedName name="solver_typ" localSheetId="10" hidden="1">1</definedName>
    <definedName name="solver_val" localSheetId="6" hidden="1">0</definedName>
    <definedName name="solver_val" localSheetId="7" hidden="1">0</definedName>
    <definedName name="solver_val" localSheetId="8" hidden="1">0</definedName>
    <definedName name="solver_val" localSheetId="9" hidden="1">0</definedName>
    <definedName name="solver_val" localSheetId="10" hidden="1">0</definedName>
    <definedName name="sss" hidden="1">{#N/A,#N/A,TRUE,"P&amp;L HC (Nom)";#N/A,#N/A,TRUE,"BS HC (Nom)";#N/A,#N/A,TRUE,"CFlow (Nom)";#N/A,#N/A,TRUE,"P&amp;L HC (Real)";#N/A,#N/A,TRUE,"BS HC (Real)";#N/A,#N/A,TRUE,"CFlow (Real)"}</definedName>
    <definedName name="ttt" hidden="1">{#N/A,#N/A,TRUE,"P&amp;L HC (Nom)";#N/A,#N/A,TRUE,"BS HC (Nom)";#N/A,#N/A,TRUE,"CFlow (Nom)";#N/A,#N/A,TRUE,"P&amp;L HC (Real)";#N/A,#N/A,TRUE,"BS HC (Real)";#N/A,#N/A,TRUE,"CFlow (Real)"}</definedName>
    <definedName name="uiouio" hidden="1">{#N/A,#N/A,TRUE,"Ratios";#N/A,#N/A,TRUE,"Graphs"}</definedName>
    <definedName name="uuu" hidden="1">{#N/A,#N/A,TRUE,"Ratios";#N/A,#N/A,TRUE,"Graphs"}</definedName>
    <definedName name="vvv"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CCA._.Accounts." hidden="1">{#N/A,#N/A,TRUE,"P&amp;L CC";#N/A,#N/A,TRUE,"BS CC(Nom)"}</definedName>
    <definedName name="wrn.Control._.Sheets." hidden="1">{#N/A,#N/A,TRUE,"Control";#N/A,#N/A,TRUE,"Profiles"}</definedName>
    <definedName name="wrn.dfgdfg" hidden="1">{#N/A,#N/A,TRUE,"P&amp;L HC (Nom)";#N/A,#N/A,TRUE,"BS HC (Nom)";#N/A,#N/A,TRUE,"CFlow (Nom)";#N/A,#N/A,TRUE,"P&amp;L HC (Real)";#N/A,#N/A,TRUE,"BS HC (Real)";#N/A,#N/A,TRUE,"CFlow (Real)"}</definedName>
    <definedName name="wrn.HCA._.Accounts." hidden="1">{#N/A,#N/A,TRUE,"P&amp;L HC (Nom)";#N/A,#N/A,TRUE,"BS HC (Nom)";#N/A,#N/A,TRUE,"CFlow (Nom)";#N/A,#N/A,TRUE,"P&amp;L HC (Real)";#N/A,#N/A,TRUE,"BS HC (Real)";#N/A,#N/A,TRUE,"CFlow (Real)"}</definedName>
    <definedName name="wrn.Ratios._.and._.Graphs." hidden="1">{#N/A,#N/A,TRUE,"Ratios";#N/A,#N/A,TRUE,"Graphs"}</definedName>
    <definedName name="wrn.Whole._.Mode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yearinflationrange">#REF!</definedName>
    <definedName name="yearrange">'Control Sheet'!$C$13:$C$17</definedName>
  </definedNames>
  <calcPr fullCalcOnLoad="1"/>
</workbook>
</file>

<file path=xl/sharedStrings.xml><?xml version="1.0" encoding="utf-8"?>
<sst xmlns="http://schemas.openxmlformats.org/spreadsheetml/2006/main" count="12739" uniqueCount="1092">
  <si>
    <t>Managed stations income</t>
  </si>
  <si>
    <t>Freight only line charge</t>
  </si>
  <si>
    <t>Variable usage charge income</t>
  </si>
  <si>
    <t>Open access capacity charge</t>
  </si>
  <si>
    <t xml:space="preserve">  Long term charge</t>
  </si>
  <si>
    <t xml:space="preserve">  Qualifying expenditure</t>
  </si>
  <si>
    <t>Freight variable usage charge</t>
  </si>
  <si>
    <t>Freight capacity charge</t>
  </si>
  <si>
    <t>Actual</t>
  </si>
  <si>
    <t>Difference</t>
  </si>
  <si>
    <t>Income</t>
  </si>
  <si>
    <t>X</t>
  </si>
  <si>
    <t>Expenditure</t>
  </si>
  <si>
    <t>Renewals</t>
  </si>
  <si>
    <t>Enhancements</t>
  </si>
  <si>
    <t xml:space="preserve">Corporation tax </t>
  </si>
  <si>
    <t>Total expenditure</t>
  </si>
  <si>
    <t>[Please list schemes over £5m individually]</t>
  </si>
  <si>
    <t>Net debt/RAB (gearing)</t>
  </si>
  <si>
    <t>consolidated open access passenger operators (running scheduled services)</t>
  </si>
  <si>
    <t>consolidated freight operators</t>
  </si>
  <si>
    <t>consolidated charter operators</t>
  </si>
  <si>
    <t>Indexation for the year</t>
  </si>
  <si>
    <t>Amortisation</t>
  </si>
  <si>
    <t>2012-13</t>
  </si>
  <si>
    <t xml:space="preserve">Closing RAB </t>
  </si>
  <si>
    <t>Other adjustments</t>
  </si>
  <si>
    <t xml:space="preserve">Difference </t>
  </si>
  <si>
    <t>-</t>
  </si>
  <si>
    <t>Thameslink</t>
  </si>
  <si>
    <t>Funds</t>
  </si>
  <si>
    <t>Government sponsored schemes</t>
  </si>
  <si>
    <t>Crossrail</t>
  </si>
  <si>
    <t>Schemes promoted by third parties</t>
  </si>
  <si>
    <t>Other schemes promoted by third parties</t>
  </si>
  <si>
    <t>Fixed charges</t>
  </si>
  <si>
    <t>Variable charges</t>
  </si>
  <si>
    <t>Variable usage charge</t>
  </si>
  <si>
    <t>Electrification asset usage charge</t>
  </si>
  <si>
    <t>Capacity charge</t>
  </si>
  <si>
    <t>Grant income</t>
  </si>
  <si>
    <t>Depots income</t>
  </si>
  <si>
    <t>Freight income</t>
  </si>
  <si>
    <t>Open access income</t>
  </si>
  <si>
    <t>Property income</t>
  </si>
  <si>
    <t>Other income</t>
  </si>
  <si>
    <t xml:space="preserve">Total other single till income </t>
  </si>
  <si>
    <t xml:space="preserve">Total income </t>
  </si>
  <si>
    <t>Financing</t>
  </si>
  <si>
    <t>Total financing costs</t>
  </si>
  <si>
    <t>Corporation tax</t>
  </si>
  <si>
    <t>Opening net debt</t>
  </si>
  <si>
    <t>Expenditure on the FIM</t>
  </si>
  <si>
    <t>Closing net debt</t>
  </si>
  <si>
    <t>Movement in net debt</t>
  </si>
  <si>
    <t>Adjusted interest cover ratio (AICR)</t>
  </si>
  <si>
    <t>Total actual enhancement expenditure (see statement 3)</t>
  </si>
  <si>
    <t>Total enhancements (see statement 2b)</t>
  </si>
  <si>
    <t>FFO/interest</t>
  </si>
  <si>
    <t>FFO/debt</t>
  </si>
  <si>
    <t>RCF/debt</t>
  </si>
  <si>
    <t>Average interest costs on nominal debt - FIM covered</t>
  </si>
  <si>
    <t>FIM fee in %</t>
  </si>
  <si>
    <t>Average interest costs on nominal debt - unsupported</t>
  </si>
  <si>
    <t>Cumulative</t>
  </si>
  <si>
    <t xml:space="preserve">Actual </t>
  </si>
  <si>
    <r>
      <t>X</t>
    </r>
    <r>
      <rPr>
        <b/>
        <sz val="10"/>
        <rFont val="Arial"/>
        <family val="2"/>
      </rPr>
      <t xml:space="preserve"> </t>
    </r>
  </si>
  <si>
    <t>Total franchised track access income</t>
  </si>
  <si>
    <t>Total franchised track access and grant income</t>
  </si>
  <si>
    <t>Stations income</t>
  </si>
  <si>
    <t xml:space="preserve">Other </t>
  </si>
  <si>
    <t>Pensions</t>
  </si>
  <si>
    <t>Commercial property</t>
  </si>
  <si>
    <t>Information management</t>
  </si>
  <si>
    <t>Other operating income</t>
  </si>
  <si>
    <t>Other</t>
  </si>
  <si>
    <t>Total operating expenditure</t>
  </si>
  <si>
    <t>Total property income</t>
  </si>
  <si>
    <t>Total open access income</t>
  </si>
  <si>
    <t>Total stations income</t>
  </si>
  <si>
    <t>Total</t>
  </si>
  <si>
    <t>Total income</t>
  </si>
  <si>
    <t>Human resources</t>
  </si>
  <si>
    <t>Finance</t>
  </si>
  <si>
    <t>Contracts &amp; procurement</t>
  </si>
  <si>
    <t>Infrastructure investments/projects</t>
  </si>
  <si>
    <t>National delivery service</t>
  </si>
  <si>
    <t>Group/central (each cost above £1m should be separately disclosed but not published)</t>
  </si>
  <si>
    <t>Insurance</t>
  </si>
  <si>
    <t>Market based insurance</t>
  </si>
  <si>
    <t>Self insurance</t>
  </si>
  <si>
    <t>Risk</t>
  </si>
  <si>
    <t xml:space="preserve">Underlying cost </t>
  </si>
  <si>
    <t xml:space="preserve">Claims paid </t>
  </si>
  <si>
    <t xml:space="preserve">Market premiums </t>
  </si>
  <si>
    <t>Underlying cost</t>
  </si>
  <si>
    <t>Claims recognised by the captive</t>
  </si>
  <si>
    <t>Captive premiums</t>
  </si>
  <si>
    <t>Total cost</t>
  </si>
  <si>
    <t>A</t>
  </si>
  <si>
    <t>B</t>
  </si>
  <si>
    <t>C</t>
  </si>
  <si>
    <t xml:space="preserve">Property </t>
  </si>
  <si>
    <t>Business interruption</t>
  </si>
  <si>
    <t>Terrorism</t>
  </si>
  <si>
    <t>Employer’s liability</t>
  </si>
  <si>
    <t>Public &amp; products liability</t>
  </si>
  <si>
    <t>Motor</t>
  </si>
  <si>
    <t>Construction all risks</t>
  </si>
  <si>
    <t>Other cover</t>
  </si>
  <si>
    <t>Investment return</t>
  </si>
  <si>
    <t xml:space="preserve">Total </t>
  </si>
  <si>
    <t>Track</t>
  </si>
  <si>
    <t>Signalling</t>
  </si>
  <si>
    <t>Telecoms</t>
  </si>
  <si>
    <t>Other renewals</t>
  </si>
  <si>
    <t>Total renewals expenditure</t>
  </si>
  <si>
    <t>Maintenance</t>
  </si>
  <si>
    <t>Overheads</t>
  </si>
  <si>
    <t>Service</t>
  </si>
  <si>
    <t xml:space="preserve">Staff </t>
  </si>
  <si>
    <t xml:space="preserve">Agency </t>
  </si>
  <si>
    <t>Materials</t>
  </si>
  <si>
    <t>Plant</t>
  </si>
  <si>
    <t>Margin</t>
  </si>
  <si>
    <t>Operations</t>
  </si>
  <si>
    <t xml:space="preserve">Contractors &amp; consultants </t>
  </si>
  <si>
    <t>Actual spend in year</t>
  </si>
  <si>
    <t>Notes:</t>
  </si>
  <si>
    <t>Actual income in the year</t>
  </si>
  <si>
    <t xml:space="preserve">  Variable usage charges </t>
  </si>
  <si>
    <t xml:space="preserve">  Traction electricity charges</t>
  </si>
  <si>
    <t xml:space="preserve">  Electrification asset usage charges </t>
  </si>
  <si>
    <t xml:space="preserve">  Capacity charges (if applicable)</t>
  </si>
  <si>
    <t xml:space="preserve">  Fixed charges (if applicable)</t>
  </si>
  <si>
    <t xml:space="preserve">  Station long term charges (including QX, shown separately, if applicable)</t>
  </si>
  <si>
    <t xml:space="preserve">  Other charges (if applicable)</t>
  </si>
  <si>
    <t xml:space="preserve">  Other</t>
  </si>
  <si>
    <t xml:space="preserve">  Functional support </t>
  </si>
  <si>
    <t xml:space="preserve">  Training (inc Westwood)</t>
  </si>
  <si>
    <t xml:space="preserve">  Graduates</t>
  </si>
  <si>
    <t xml:space="preserve">  Apprenticeships</t>
  </si>
  <si>
    <t xml:space="preserve">  Support</t>
  </si>
  <si>
    <t xml:space="preserve">  Projects</t>
  </si>
  <si>
    <t xml:space="preserve">  Licences</t>
  </si>
  <si>
    <t>D</t>
  </si>
  <si>
    <t>Note:</t>
  </si>
  <si>
    <t xml:space="preserve">Adjustment for capitalised financing </t>
  </si>
  <si>
    <t>Adjustments relating to projects with tailored protocols or fixed price agreements</t>
  </si>
  <si>
    <t>Renewals / enhancement reallocation</t>
  </si>
  <si>
    <t>Other Adjustments</t>
  </si>
  <si>
    <t>Third party funded schemes</t>
  </si>
  <si>
    <t>Notes</t>
  </si>
  <si>
    <t>Commentary:</t>
  </si>
  <si>
    <t>Statement 6a: Analysis of income</t>
  </si>
  <si>
    <t>Statement 6c: Analysis of income by operator</t>
  </si>
  <si>
    <t>Statement 9a: Summary analysis of renewals expenditure</t>
  </si>
  <si>
    <t xml:space="preserve">each individual franchised passenger operator </t>
  </si>
  <si>
    <t>Schedule 4</t>
  </si>
  <si>
    <t>Schedule 8</t>
  </si>
  <si>
    <t>Volume incentive</t>
  </si>
  <si>
    <t>Centrally managed</t>
  </si>
  <si>
    <t xml:space="preserve">  Structures examinations</t>
  </si>
  <si>
    <t xml:space="preserve">  Major items of maintenance plant</t>
  </si>
  <si>
    <t xml:space="preserve">  HQ managed activities</t>
  </si>
  <si>
    <t>Interest expenditure on nominal debt - FIM covered</t>
  </si>
  <si>
    <t xml:space="preserve">Other single till income </t>
  </si>
  <si>
    <t xml:space="preserve">Prepared for: </t>
  </si>
  <si>
    <t>West Coast</t>
  </si>
  <si>
    <t xml:space="preserve">Renewals </t>
  </si>
  <si>
    <t>Passenger farebox</t>
  </si>
  <si>
    <t>Freight gross tonne miles</t>
  </si>
  <si>
    <t>Baseline annual growth (trigger target)</t>
  </si>
  <si>
    <t>Freight train miles</t>
  </si>
  <si>
    <t>Civils</t>
  </si>
  <si>
    <t>Managed stations</t>
  </si>
  <si>
    <t xml:space="preserve">Ref </t>
  </si>
  <si>
    <t xml:space="preserve">Description </t>
  </si>
  <si>
    <t xml:space="preserve">Unit of Measure (unit) </t>
  </si>
  <si>
    <t>MNT004</t>
  </si>
  <si>
    <t>MNT005</t>
  </si>
  <si>
    <t>MNT006</t>
  </si>
  <si>
    <t>MNT020</t>
  </si>
  <si>
    <t>MNT029</t>
  </si>
  <si>
    <t>MNT073</t>
  </si>
  <si>
    <t>Each</t>
  </si>
  <si>
    <t>Asset</t>
  </si>
  <si>
    <t>Activity type</t>
  </si>
  <si>
    <t>Financing costs</t>
  </si>
  <si>
    <t>Total renewals</t>
  </si>
  <si>
    <t>Statement 10: Other information</t>
  </si>
  <si>
    <t>Franchised stations</t>
  </si>
  <si>
    <t>Franchised stations income</t>
  </si>
  <si>
    <t xml:space="preserve">  Stations lease income</t>
  </si>
  <si>
    <t>Total other single till income</t>
  </si>
  <si>
    <t>Passenger train miles</t>
  </si>
  <si>
    <t>Total interest costs</t>
  </si>
  <si>
    <t>B) Analysis of the movement in Network Rail's net debt</t>
  </si>
  <si>
    <t>£m</t>
  </si>
  <si>
    <t>Represented by:</t>
  </si>
  <si>
    <t>New debt issued</t>
  </si>
  <si>
    <t>Debt repaid</t>
  </si>
  <si>
    <t>Increase in net cash balances</t>
  </si>
  <si>
    <t xml:space="preserve">C) Analysis of Network Rail's net debt </t>
  </si>
  <si>
    <t>% of total borrowing</t>
  </si>
  <si>
    <t>Nominal borrowings (GBP)</t>
  </si>
  <si>
    <t>Nominal borrowings (Foreign currency)</t>
  </si>
  <si>
    <t xml:space="preserve">Total nominal borrowings </t>
  </si>
  <si>
    <t>Total regulatory borrowings</t>
  </si>
  <si>
    <t>Uncleared cash items</t>
  </si>
  <si>
    <t xml:space="preserve">Obligations under finance lease </t>
  </si>
  <si>
    <t>Regulatory net debt as at 31  March</t>
  </si>
  <si>
    <t>(£m, nominal prices)</t>
  </si>
  <si>
    <t>Licence condition</t>
  </si>
  <si>
    <t>Turnover (per annum)</t>
  </si>
  <si>
    <t>Investment (any point in time)</t>
  </si>
  <si>
    <t>Specific Consents</t>
  </si>
  <si>
    <t>Property development</t>
  </si>
  <si>
    <t>Property</t>
  </si>
  <si>
    <t>Net income/(cost)</t>
  </si>
  <si>
    <t>Total Expenditure</t>
  </si>
  <si>
    <t xml:space="preserve">Volume </t>
  </si>
  <si>
    <t>Unit cost x volume</t>
  </si>
  <si>
    <t xml:space="preserve">Other non-volume costs </t>
  </si>
  <si>
    <t xml:space="preserve">Total Cost </t>
  </si>
  <si>
    <t>unit</t>
  </si>
  <si>
    <t>[1]</t>
  </si>
  <si>
    <t>[2]</t>
  </si>
  <si>
    <t>[3]</t>
  </si>
  <si>
    <t>Statement 1: Summary regulatory financial performance</t>
  </si>
  <si>
    <t>Statement 3: Analysis of enhancement capital expenditure</t>
  </si>
  <si>
    <t>Support costs</t>
  </si>
  <si>
    <t>Total support costs</t>
  </si>
  <si>
    <t>Gross costs</t>
  </si>
  <si>
    <t>Own costs capitalised</t>
  </si>
  <si>
    <t>Net costs</t>
  </si>
  <si>
    <t xml:space="preserve">  Business operations</t>
  </si>
  <si>
    <t>Total enhancements</t>
  </si>
  <si>
    <t>Re-profiled expenditure due to programme deferral</t>
  </si>
  <si>
    <t>pence per passenger train mile</t>
  </si>
  <si>
    <t>pence per freight train mile</t>
  </si>
  <si>
    <t>pence per freight 1000 gross tonne mile</t>
  </si>
  <si>
    <t>CP5</t>
  </si>
  <si>
    <t>2014-15</t>
  </si>
  <si>
    <t>2015-16</t>
  </si>
  <si>
    <t>2016-17</t>
  </si>
  <si>
    <t>2017-18</t>
  </si>
  <si>
    <t>2018-19</t>
  </si>
  <si>
    <t>Scotland</t>
  </si>
  <si>
    <t>Traction electricity</t>
  </si>
  <si>
    <t>Business rates</t>
  </si>
  <si>
    <t>ORR licence fee and railway safety levy</t>
  </si>
  <si>
    <t>Other industry costs</t>
  </si>
  <si>
    <t>Accommodation</t>
  </si>
  <si>
    <t>Utilities</t>
  </si>
  <si>
    <t>Other corporate functions</t>
  </si>
  <si>
    <t>Group costs</t>
  </si>
  <si>
    <t>Electrical power and fixed plant</t>
  </si>
  <si>
    <t>Group</t>
  </si>
  <si>
    <t>Conventional plain line renewal</t>
  </si>
  <si>
    <t>High output renewal</t>
  </si>
  <si>
    <t>Plain line refurbishment</t>
  </si>
  <si>
    <t>S&amp;C renewal</t>
  </si>
  <si>
    <t>S&amp;C refurbishment</t>
  </si>
  <si>
    <t>Track non-volume</t>
  </si>
  <si>
    <t>Off track</t>
  </si>
  <si>
    <t>Full conventional resignalling</t>
  </si>
  <si>
    <t>Modular resignalling</t>
  </si>
  <si>
    <t>ERTMS resignalling</t>
  </si>
  <si>
    <t>Partial conventional resignalling</t>
  </si>
  <si>
    <t>ERTMS train fitment</t>
  </si>
  <si>
    <t>ERTMS train fitment, risk provision</t>
  </si>
  <si>
    <t>ERTMS other costs</t>
  </si>
  <si>
    <t>Level crossings</t>
  </si>
  <si>
    <t>Minor works</t>
  </si>
  <si>
    <t>Centrally managed costs</t>
  </si>
  <si>
    <t>Capitalised overheads</t>
  </si>
  <si>
    <t>AC distribution</t>
  </si>
  <si>
    <t>Overhead Line</t>
  </si>
  <si>
    <t>Conductor rail</t>
  </si>
  <si>
    <t>SCADA</t>
  </si>
  <si>
    <t>Energy efficiency</t>
  </si>
  <si>
    <t>System capability / capacity</t>
  </si>
  <si>
    <t>Operational communications</t>
  </si>
  <si>
    <t>Network</t>
  </si>
  <si>
    <t>SISS</t>
  </si>
  <si>
    <t>Projects and other</t>
  </si>
  <si>
    <t>Wheeled plant and machinery</t>
  </si>
  <si>
    <t>High output</t>
  </si>
  <si>
    <t>Incident response</t>
  </si>
  <si>
    <t>Infrastructure monitoring</t>
  </si>
  <si>
    <t>Intervention</t>
  </si>
  <si>
    <t>Materials delivery</t>
  </si>
  <si>
    <t>On track plant</t>
  </si>
  <si>
    <t>Seasonal</t>
  </si>
  <si>
    <t>Locomotives</t>
  </si>
  <si>
    <t>Fleet support plant</t>
  </si>
  <si>
    <t>Road vehicles</t>
  </si>
  <si>
    <t>S&amp;C delivery</t>
  </si>
  <si>
    <t>IT</t>
  </si>
  <si>
    <t>IM delivered renewals</t>
  </si>
  <si>
    <t>Traffic management</t>
  </si>
  <si>
    <t>MDUs/offices</t>
  </si>
  <si>
    <t>Commercial estate</t>
  </si>
  <si>
    <t>Corporate services</t>
  </si>
  <si>
    <t>Intelligent infrastructure</t>
  </si>
  <si>
    <t>Faster isolations</t>
  </si>
  <si>
    <t>LOWS</t>
  </si>
  <si>
    <t>Small plant</t>
  </si>
  <si>
    <t>Research and development</t>
  </si>
  <si>
    <t>Phasing overlay</t>
  </si>
  <si>
    <t>Engineering Innovation Fund</t>
  </si>
  <si>
    <t>Buildings</t>
  </si>
  <si>
    <t>Committed projects</t>
  </si>
  <si>
    <t>Bridgend to Swansea electrification</t>
  </si>
  <si>
    <t>East West Rail (committed scheme)</t>
  </si>
  <si>
    <t xml:space="preserve">Northern Hub (committed pre-HLOS) </t>
  </si>
  <si>
    <t>Northern Hub post-HLOS</t>
  </si>
  <si>
    <t>IEP Programme</t>
  </si>
  <si>
    <t xml:space="preserve">North Trans Pennine electrification </t>
  </si>
  <si>
    <t>Micklefield - Selby electrification</t>
  </si>
  <si>
    <t xml:space="preserve">NW Electrification </t>
  </si>
  <si>
    <t xml:space="preserve">Reading station area redevelopment </t>
  </si>
  <si>
    <t xml:space="preserve">Stafford area improvement scheme </t>
  </si>
  <si>
    <t>Named schemes</t>
  </si>
  <si>
    <t>The Electric Spine:</t>
  </si>
  <si>
    <t xml:space="preserve">MML electrification </t>
  </si>
  <si>
    <t xml:space="preserve">Derby station area remodelling </t>
  </si>
  <si>
    <t xml:space="preserve">Leamington to Coventry capacity </t>
  </si>
  <si>
    <t xml:space="preserve">Basingstoke to Southampton DC to AC conversion </t>
  </si>
  <si>
    <t xml:space="preserve">Oxford – Bletchley – Bedford electrification (Electric Spine) </t>
  </si>
  <si>
    <t xml:space="preserve">Basingstoke - Reading electrification (Electric Spine) </t>
  </si>
  <si>
    <t>Thames Valley:</t>
  </si>
  <si>
    <t>Acton to Willesden electrification (WCML)</t>
  </si>
  <si>
    <t>Midlands</t>
  </si>
  <si>
    <t>Walsall to Rugeley electrification</t>
  </si>
  <si>
    <t>Yorkshire</t>
  </si>
  <si>
    <t xml:space="preserve">Huddersfield station capacity improvement </t>
  </si>
  <si>
    <t xml:space="preserve">Western access to London Heathrow Airport </t>
  </si>
  <si>
    <t xml:space="preserve">Service Improvements in the Ely Area </t>
  </si>
  <si>
    <t xml:space="preserve">Redhill additional platform </t>
  </si>
  <si>
    <t>South East</t>
  </si>
  <si>
    <t xml:space="preserve">Waterloo </t>
  </si>
  <si>
    <t>West</t>
  </si>
  <si>
    <t xml:space="preserve">Dr Days to Filton Abbey Wood capacity improvements </t>
  </si>
  <si>
    <t xml:space="preserve">Bristol Temple Meads passenger capacity (incl. Digby Wyatt Shed) </t>
  </si>
  <si>
    <t xml:space="preserve">Micklefield turnback </t>
  </si>
  <si>
    <t xml:space="preserve">South London HV traction power upgrade </t>
  </si>
  <si>
    <t xml:space="preserve">West Anglia main line capacity increase </t>
  </si>
  <si>
    <t>Bow Junction upgrade with Chelmsford &amp; Wickford turnbacks</t>
  </si>
  <si>
    <t>West of England DMU capability works</t>
  </si>
  <si>
    <t xml:space="preserve">South Yorkshire train lengthening </t>
  </si>
  <si>
    <t xml:space="preserve">East Kent resignalling phase 2 </t>
  </si>
  <si>
    <t xml:space="preserve">Stevenage and Gordon Hill turnbacks </t>
  </si>
  <si>
    <t>Reading, Ascot to London Waterloo train lengthening</t>
  </si>
  <si>
    <t xml:space="preserve">West Yorkshire train lengthening </t>
  </si>
  <si>
    <t xml:space="preserve">Uckfield line train lengthening </t>
  </si>
  <si>
    <t xml:space="preserve">MML long distance high speed services train lengthening </t>
  </si>
  <si>
    <t xml:space="preserve">East Leeds area </t>
  </si>
  <si>
    <t xml:space="preserve">Bradford Mill Lane capacity </t>
  </si>
  <si>
    <t xml:space="preserve">Leeds station capacity </t>
  </si>
  <si>
    <t xml:space="preserve">North West train lengthening </t>
  </si>
  <si>
    <t xml:space="preserve">Anglia traction power supply upgrade </t>
  </si>
  <si>
    <t xml:space="preserve">Sussex traction power supply upgrade </t>
  </si>
  <si>
    <t xml:space="preserve">Wessex traction power supply upgrade </t>
  </si>
  <si>
    <t xml:space="preserve">London Victoria station capacity improvements </t>
  </si>
  <si>
    <t xml:space="preserve">Kent traction power supply upgrade </t>
  </si>
  <si>
    <t xml:space="preserve">LNE routes traction power supply upgrade </t>
  </si>
  <si>
    <t>Bromsgrove Elec - Midlands Improvements Programme (E-PR08-WP8)</t>
  </si>
  <si>
    <t>Kent power supply upgrade (CP4)</t>
  </si>
  <si>
    <t>Barry - Cardiff Queen Street corridor</t>
  </si>
  <si>
    <t>Development</t>
  </si>
  <si>
    <t>Border Railway Project</t>
  </si>
  <si>
    <t>Aberdeen to Inverness journey time improvements and other enhancements</t>
  </si>
  <si>
    <t>Carstairs journey time improvements</t>
  </si>
  <si>
    <t xml:space="preserve">Highland main line journey time improvements (phase 2) </t>
  </si>
  <si>
    <t>Motherwell area stabling</t>
  </si>
  <si>
    <t>Motherwell resignalling enhancements</t>
  </si>
  <si>
    <t>Industry costs and rates</t>
  </si>
  <si>
    <t>Network operations</t>
  </si>
  <si>
    <t>Network maintenance</t>
  </si>
  <si>
    <t>Year</t>
  </si>
  <si>
    <t>Underbridges</t>
  </si>
  <si>
    <t>Overbridges</t>
  </si>
  <si>
    <t>Bridgeguard 3</t>
  </si>
  <si>
    <t>Major structures</t>
  </si>
  <si>
    <t>Tunnels</t>
  </si>
  <si>
    <t>Other assets</t>
  </si>
  <si>
    <t>Structures other</t>
  </si>
  <si>
    <t>Earthworks</t>
  </si>
  <si>
    <t>Light maint depots</t>
  </si>
  <si>
    <t>Depot plant</t>
  </si>
  <si>
    <t>Lineside buildings</t>
  </si>
  <si>
    <t>MDU buildings</t>
  </si>
  <si>
    <t>NDS depots</t>
  </si>
  <si>
    <t>Adjustment for commercial opex</t>
  </si>
  <si>
    <t>Managed Stations</t>
  </si>
  <si>
    <t>Franchised Stations</t>
  </si>
  <si>
    <t>Regulatory Accounts Checking</t>
  </si>
  <si>
    <t>Scenario Manager</t>
  </si>
  <si>
    <t>Year:</t>
  </si>
  <si>
    <t>-09</t>
  </si>
  <si>
    <t>-10</t>
  </si>
  <si>
    <t>-11</t>
  </si>
  <si>
    <t>-12</t>
  </si>
  <si>
    <t>-13</t>
  </si>
  <si>
    <t>-14</t>
  </si>
  <si>
    <t>-15</t>
  </si>
  <si>
    <t>-16</t>
  </si>
  <si>
    <t>-17</t>
  </si>
  <si>
    <t>-18</t>
  </si>
  <si>
    <t>-19</t>
  </si>
  <si>
    <t>PR13</t>
  </si>
  <si>
    <t>Adjusted PR13</t>
  </si>
  <si>
    <t>Total committed projects</t>
  </si>
  <si>
    <t>Total South East</t>
  </si>
  <si>
    <t>Total West</t>
  </si>
  <si>
    <t>Total CP4 rollovers</t>
  </si>
  <si>
    <t>Total PR13 funded enhancements (see statement 2b)</t>
  </si>
  <si>
    <t xml:space="preserve">B) Investments not included in PR13 </t>
  </si>
  <si>
    <t>Total non PR13 enhancement expenditure ( see statement 2b)</t>
  </si>
  <si>
    <t>Freight specific charge</t>
  </si>
  <si>
    <t>Total as at 31/03/15</t>
  </si>
  <si>
    <t>Total as at 31/03/16</t>
  </si>
  <si>
    <t>Total as at 31/03/17</t>
  </si>
  <si>
    <t>Total as at 31/03/18</t>
  </si>
  <si>
    <t>Fixed contractual contribution</t>
  </si>
  <si>
    <t xml:space="preserve">Due to: </t>
  </si>
  <si>
    <t>Deferral  (acceleration) of work</t>
  </si>
  <si>
    <t>Financial out / (under) performance</t>
  </si>
  <si>
    <t>Reporter's fees</t>
  </si>
  <si>
    <t>PR13 Enhancements</t>
  </si>
  <si>
    <t>CP5 Total</t>
  </si>
  <si>
    <t>Non-PR13 enhancements</t>
  </si>
  <si>
    <t>Adjustments to the PR13 determination</t>
  </si>
  <si>
    <t>CP4 deferrals to CP5</t>
  </si>
  <si>
    <t>Adjusted PR13 determination (renewals)</t>
  </si>
  <si>
    <t>Adjusted PR13 determination (enhancements)</t>
  </si>
  <si>
    <t>Non PR13 Enhancements</t>
  </si>
  <si>
    <t>Adjustments for external traction electricity</t>
  </si>
  <si>
    <t>Commentary</t>
  </si>
  <si>
    <t>Renewals per the PR13 determination</t>
  </si>
  <si>
    <t>Adjustments in accordance with the PR13 RAB roll forward policy</t>
  </si>
  <si>
    <t>Adjustment for manifestly inefficient overspend</t>
  </si>
  <si>
    <t>Total as at 31/03/19</t>
  </si>
  <si>
    <t>Enhancements per the PR13 determination</t>
  </si>
  <si>
    <t>Other adjustments through change control</t>
  </si>
  <si>
    <t>Total PR13 enhancements (added to the RAB - see statement 2a)</t>
  </si>
  <si>
    <t>Total enhancements (added to the RAB - see statement 2a)</t>
  </si>
  <si>
    <t>Total Renewals (added to the RAB - see Statement 2a)</t>
  </si>
  <si>
    <t>Total non PR13 enhancements (added to the RAB - see statement 2a)</t>
  </si>
  <si>
    <t>£m/unit</t>
  </si>
  <si>
    <t>2014-15 baseline</t>
  </si>
  <si>
    <t xml:space="preserve">% of additional farebox revenue </t>
  </si>
  <si>
    <t>B) Opex memorandum account</t>
  </si>
  <si>
    <t>Adjustments for the actual capital expenditure outturn in CP4</t>
  </si>
  <si>
    <t>Adjustments for under-delivery of regulatory outputs</t>
  </si>
  <si>
    <t>C) Network Rail's compliance with the limits set in the licence</t>
  </si>
  <si>
    <t>Traction electricity, industry costs and rates</t>
  </si>
  <si>
    <t>Total:</t>
  </si>
  <si>
    <t>Reporters fees</t>
  </si>
  <si>
    <t xml:space="preserve">Network maintenance </t>
  </si>
  <si>
    <t>Signaller expenditure</t>
  </si>
  <si>
    <t>Total capital expenditure</t>
  </si>
  <si>
    <t>Adjustments for the actual capital expenditure outturn in CP4 [2]</t>
  </si>
  <si>
    <t>Adjustments for under-delivery of regulatory outputs [3]</t>
  </si>
  <si>
    <t>Adjustments for spend to save</t>
  </si>
  <si>
    <t>Incentive Rate</t>
  </si>
  <si>
    <t>Incentive Rate Unit</t>
  </si>
  <si>
    <t>Contribution to volume incentive in year</t>
  </si>
  <si>
    <t>Total network operations expenditure</t>
  </si>
  <si>
    <t>Cumulative actual</t>
  </si>
  <si>
    <t>Cumulative PR13</t>
  </si>
  <si>
    <t>Difference to PR13</t>
  </si>
  <si>
    <t>Difference to determination</t>
  </si>
  <si>
    <t>Proposed income to be included in the CP6</t>
  </si>
  <si>
    <t xml:space="preserve">Proposed expenditure to be included in the CP6 </t>
  </si>
  <si>
    <t>Interest expenditure on government borrowing</t>
  </si>
  <si>
    <t>Annual Limit</t>
  </si>
  <si>
    <t>Memo item 1 - Outstanding non-capex RAB additions</t>
  </si>
  <si>
    <t>Investment revenues</t>
  </si>
  <si>
    <t>Profit/(loss) derived from:</t>
  </si>
  <si>
    <t>Profit/(loss) attributable to shareholders</t>
  </si>
  <si>
    <t>(X)</t>
  </si>
  <si>
    <t>Performance element income</t>
  </si>
  <si>
    <t>Performance element costs</t>
  </si>
  <si>
    <t>Market issued debt</t>
  </si>
  <si>
    <t>Borrowing from government</t>
  </si>
  <si>
    <t>To be confirmed</t>
  </si>
  <si>
    <t>Deferral/ (acceleration) of work</t>
  </si>
  <si>
    <t>Financial out/ (under) performance</t>
  </si>
  <si>
    <t>[For example] Under-delivery of train performance requirements </t>
  </si>
  <si>
    <t>[For example] Missed enhancement milestones   </t>
  </si>
  <si>
    <t>  </t>
  </si>
  <si>
    <t>Compensation</t>
  </si>
  <si>
    <t>Total financial out / (under) performance to be recognised</t>
  </si>
  <si>
    <t>Other projects</t>
  </si>
  <si>
    <t>Total other projects</t>
  </si>
  <si>
    <t>ERTMS Cab  fitment</t>
  </si>
  <si>
    <t>CP4 Project Rollovers</t>
  </si>
  <si>
    <t>Depots and stabling</t>
  </si>
  <si>
    <t>Schedule 4 costs</t>
  </si>
  <si>
    <t>REBS Baseline</t>
  </si>
  <si>
    <t>Variance to REBS Baseline</t>
  </si>
  <si>
    <t>RSSB and BT Police</t>
  </si>
  <si>
    <t>REBS out / (under) performance before adjustments</t>
  </si>
  <si>
    <t>Impact of RAB Rollforward at 25%</t>
  </si>
  <si>
    <t>Variance to PR13</t>
  </si>
  <si>
    <t>Total alliance income</t>
  </si>
  <si>
    <t>[Enhancement 1]</t>
  </si>
  <si>
    <t>[Enhancement 2]</t>
  </si>
  <si>
    <t>Actual in year</t>
  </si>
  <si>
    <t>Where:</t>
  </si>
  <si>
    <t>B = 2014-15 baseline</t>
  </si>
  <si>
    <t>D = Incentive rate</t>
  </si>
  <si>
    <t>The cumulative volume incentive is determined by the following calculation:</t>
  </si>
  <si>
    <t>Finance costs</t>
  </si>
  <si>
    <t>Total alliance costs</t>
  </si>
  <si>
    <t>VI = Cumulative volume incentive for the year</t>
  </si>
  <si>
    <t>Ct = Baseline annual growth (trigger target)</t>
  </si>
  <si>
    <t>At = Actual in year  quantity</t>
  </si>
  <si>
    <t xml:space="preserve">Leeds platform 17 lengthening </t>
  </si>
  <si>
    <t>Targeted component renewal</t>
  </si>
  <si>
    <t>PR13 enhancements</t>
  </si>
  <si>
    <t>Capitalised financing on reallocations</t>
  </si>
  <si>
    <t>Capitalised financing on CP4 deferrals</t>
  </si>
  <si>
    <t>Capitalised financing on other adjustments</t>
  </si>
  <si>
    <t>Capitalised financing on other adjustments through change control</t>
  </si>
  <si>
    <t>Capitalised financing relating to projects with tailored protocols or fixed price</t>
  </si>
  <si>
    <t>East coast connectivity</t>
  </si>
  <si>
    <t>Station improvement</t>
  </si>
  <si>
    <t>Level crossing safety</t>
  </si>
  <si>
    <t>Passenger journey improvement</t>
  </si>
  <si>
    <t>The strategic rail freight network</t>
  </si>
  <si>
    <t>Scottish stations fund</t>
  </si>
  <si>
    <t>Scottish strategic rail freight investment fund</t>
  </si>
  <si>
    <t>Scottish network improvement fund</t>
  </si>
  <si>
    <t>Future network development fund</t>
  </si>
  <si>
    <t>GW electrification (Paddington to Cardiff)</t>
  </si>
  <si>
    <t xml:space="preserve">West coast power supply upgrade  </t>
  </si>
  <si>
    <t>Thames Valley branches</t>
  </si>
  <si>
    <t>Oxford Station area capacity and station enlargement</t>
  </si>
  <si>
    <t>Rolling programme of electrification (Scotland)</t>
  </si>
  <si>
    <t>Welsh Valley lines electrification</t>
  </si>
  <si>
    <t>R&amp;D allowance</t>
  </si>
  <si>
    <t>Electricity asset utilisation charge</t>
  </si>
  <si>
    <t>Property rental</t>
  </si>
  <si>
    <t>Property sales</t>
  </si>
  <si>
    <t>Government and corporate affairs</t>
  </si>
  <si>
    <t>Group strategy</t>
  </si>
  <si>
    <t>Business services</t>
  </si>
  <si>
    <t>Legal and inquiry</t>
  </si>
  <si>
    <t>Safety and sustainable development</t>
  </si>
  <si>
    <t>Strategic sourcing</t>
  </si>
  <si>
    <t>Business change</t>
  </si>
  <si>
    <t>Asset management services</t>
  </si>
  <si>
    <t>Investment projects</t>
  </si>
  <si>
    <t>Other network operations</t>
  </si>
  <si>
    <r>
      <t>[A</t>
    </r>
    <r>
      <rPr>
        <vertAlign val="subscript"/>
        <sz val="12"/>
        <rFont val="Arial"/>
        <family val="2"/>
      </rPr>
      <t>t</t>
    </r>
    <r>
      <rPr>
        <sz val="12"/>
        <rFont val="Arial"/>
        <family val="2"/>
      </rPr>
      <t xml:space="preserve"> – (B</t>
    </r>
    <r>
      <rPr>
        <vertAlign val="subscript"/>
        <sz val="12"/>
        <rFont val="Arial"/>
        <family val="2"/>
      </rPr>
      <t>t-1</t>
    </r>
    <r>
      <rPr>
        <sz val="12"/>
        <rFont val="Arial"/>
        <family val="2"/>
      </rPr>
      <t>*(1+C</t>
    </r>
    <r>
      <rPr>
        <vertAlign val="subscript"/>
        <sz val="12"/>
        <rFont val="Arial"/>
        <family val="2"/>
      </rPr>
      <t>t</t>
    </r>
    <r>
      <rPr>
        <sz val="12"/>
        <rFont val="Arial"/>
        <family val="2"/>
      </rPr>
      <t>))] * D *5</t>
    </r>
  </si>
  <si>
    <t>Operating strategy other capex</t>
  </si>
  <si>
    <t>Other electrical power</t>
  </si>
  <si>
    <t>Fixed plant</t>
  </si>
  <si>
    <t>Asset information strategy</t>
  </si>
  <si>
    <t>Operating expenditure</t>
  </si>
  <si>
    <t>Capital expenditure</t>
  </si>
  <si>
    <t>Opening RAB for the year (2012-13 prices) [1]</t>
  </si>
  <si>
    <t>Total actual renewals expenditure (see statement 9)</t>
  </si>
  <si>
    <t>Capitalised financing relating to underspend that is not deemed efficient</t>
  </si>
  <si>
    <t>Adjustments for amortisation of non-PR13 enhancements</t>
  </si>
  <si>
    <t>Adjustments for efficient overspend</t>
  </si>
  <si>
    <t>Capitalised financing on efficient overspend</t>
  </si>
  <si>
    <t>Adjustments for efficient underspend</t>
  </si>
  <si>
    <t>Capitalised financing on efficient underspend</t>
  </si>
  <si>
    <t>25% retention of efficient overspend</t>
  </si>
  <si>
    <t>25% retention of efficient underspend</t>
  </si>
  <si>
    <t>Adjustment for 25% retention of efficient overspend</t>
  </si>
  <si>
    <t>Adjustment for 25% retention of efficient underspend</t>
  </si>
  <si>
    <t>Capitalised financing of 25% efficient overspend</t>
  </si>
  <si>
    <t>Capitalised financing of 25% efficient underspend</t>
  </si>
  <si>
    <t>Total Thames Valley</t>
  </si>
  <si>
    <t>Total Midlands</t>
  </si>
  <si>
    <t>Total Yorkshire</t>
  </si>
  <si>
    <t>Total airports &amp; ports</t>
  </si>
  <si>
    <t>Total Scotland</t>
  </si>
  <si>
    <t>Interest expenditure on index linked debt - FIM covered</t>
  </si>
  <si>
    <t>Accretion on index linked debt - FIM covered</t>
  </si>
  <si>
    <t>Average interest costs on index linked debt - FIM covered (excl. indexation)</t>
  </si>
  <si>
    <t xml:space="preserve">Net cash balances </t>
  </si>
  <si>
    <t xml:space="preserve"> Average interest costs by category of debt</t>
  </si>
  <si>
    <t>Schedule 8 costs</t>
  </si>
  <si>
    <t>Final Variance</t>
  </si>
  <si>
    <t>Traction electricity charges</t>
  </si>
  <si>
    <t>Station usage charge</t>
  </si>
  <si>
    <t xml:space="preserve">  Total managed stations income</t>
  </si>
  <si>
    <t xml:space="preserve">  Total franchised stations income</t>
  </si>
  <si>
    <t>Facility and financing charge</t>
  </si>
  <si>
    <t>Crossrail finance charge</t>
  </si>
  <si>
    <t>Welsh Valleys finance charge</t>
  </si>
  <si>
    <t>Core support costs</t>
  </si>
  <si>
    <t>Other support costs</t>
  </si>
  <si>
    <t>Total other support costs</t>
  </si>
  <si>
    <t>Total traction electricity, industry costs and rates</t>
  </si>
  <si>
    <t>[Other adjustments]</t>
  </si>
  <si>
    <t>Total insurance recognised in:</t>
  </si>
  <si>
    <t>A) Reconciliation of costs</t>
  </si>
  <si>
    <t>Total network maintenance</t>
  </si>
  <si>
    <t>Information technology</t>
  </si>
  <si>
    <t xml:space="preserve">  Total track</t>
  </si>
  <si>
    <t xml:space="preserve">  Total signalling</t>
  </si>
  <si>
    <t xml:space="preserve">  Total civils</t>
  </si>
  <si>
    <t xml:space="preserve">  Total buildings</t>
  </si>
  <si>
    <t xml:space="preserve">  Total electrical power and plant</t>
  </si>
  <si>
    <t xml:space="preserve">  Total telecoms</t>
  </si>
  <si>
    <t xml:space="preserve">  Total wheeled plant and machinery</t>
  </si>
  <si>
    <t xml:space="preserve">  Total information technology</t>
  </si>
  <si>
    <t xml:space="preserve">  Total property</t>
  </si>
  <si>
    <t>Total other renewals</t>
  </si>
  <si>
    <t>Non-route capital expenditure</t>
  </si>
  <si>
    <t>Operating strategy other capital expenditure</t>
  </si>
  <si>
    <t>DC distribution</t>
  </si>
  <si>
    <t>Engineering innovation fund</t>
  </si>
  <si>
    <t>[NR to provide detail…]</t>
  </si>
  <si>
    <t>Net alliance income / (cost)</t>
  </si>
  <si>
    <t>Total Renewals</t>
  </si>
  <si>
    <t>Airports &amp; ports:</t>
  </si>
  <si>
    <t>Total Electric Spine</t>
  </si>
  <si>
    <t>Total adjustment for under-delivery outputs</t>
  </si>
  <si>
    <t>Total freight income</t>
  </si>
  <si>
    <t>Total facility and financing charges</t>
  </si>
  <si>
    <t>Increase in net debt</t>
  </si>
  <si>
    <t xml:space="preserve">  Total human resources</t>
  </si>
  <si>
    <t>Profit/(loss) before tax</t>
  </si>
  <si>
    <t>Tax</t>
  </si>
  <si>
    <t>Cumulative limit</t>
  </si>
  <si>
    <t>1.39p</t>
  </si>
  <si>
    <t>2.81p</t>
  </si>
  <si>
    <t>2.39p</t>
  </si>
  <si>
    <t xml:space="preserve">Total volume incentive </t>
  </si>
  <si>
    <t>Total network maintenance expenditure</t>
  </si>
  <si>
    <t>[For example]  Inadequate explanation to support financial outperformance</t>
  </si>
  <si>
    <t>Facility charges</t>
  </si>
  <si>
    <t>Grant Income</t>
  </si>
  <si>
    <t>Fixed Income</t>
  </si>
  <si>
    <t>Variable Income</t>
  </si>
  <si>
    <t>Other Single Till Income</t>
  </si>
  <si>
    <t>Total Income</t>
  </si>
  <si>
    <t xml:space="preserve">Network Rail spend to save schemes </t>
  </si>
  <si>
    <t xml:space="preserve">Other government sponsored schemes </t>
  </si>
  <si>
    <t xml:space="preserve">Other spend to save schemes </t>
  </si>
  <si>
    <t>Opex memorandum account</t>
  </si>
  <si>
    <t>Adjustments for underspend that is not deemed efficient</t>
  </si>
  <si>
    <t>x</t>
  </si>
  <si>
    <t>Variance not included in total financial performance</t>
  </si>
  <si>
    <t>Variance due to ECAM adjustment</t>
  </si>
  <si>
    <t>Financing Costs</t>
  </si>
  <si>
    <t>Less adjustments for under-delivery of outputs and reduced sustainability</t>
  </si>
  <si>
    <t>Unit cost (in) / efficiency</t>
  </si>
  <si>
    <t>Volume (in) / efficiency</t>
  </si>
  <si>
    <t>Adjustments for Non PR13 enhancements income</t>
  </si>
  <si>
    <t>Adjustments for Licence and safety fees</t>
  </si>
  <si>
    <t>E</t>
  </si>
  <si>
    <t>F</t>
  </si>
  <si>
    <t>And:</t>
  </si>
  <si>
    <t>Total REBS performance</t>
  </si>
  <si>
    <t>Total adjustment for under delivery of outputs and reduced sustainability</t>
  </si>
  <si>
    <t>Breakdown of variance not included in total financial performance - OSTI:</t>
  </si>
  <si>
    <t>Adjustments for underspend on enhancements schemes with a cost cap</t>
  </si>
  <si>
    <t>Total variance not included in total financial performance:</t>
  </si>
  <si>
    <t>Signallers and level crossing keepers</t>
  </si>
  <si>
    <t>Signalling shift managers</t>
  </si>
  <si>
    <t>Local operations managers</t>
  </si>
  <si>
    <t>Controllers</t>
  </si>
  <si>
    <t>Electrical control room operators</t>
  </si>
  <si>
    <t>Mobile operations managers</t>
  </si>
  <si>
    <t>Performance</t>
  </si>
  <si>
    <t>Customer relationship executives</t>
  </si>
  <si>
    <t>Route enhancement managers</t>
  </si>
  <si>
    <t>Weather</t>
  </si>
  <si>
    <t>Operations delivery</t>
  </si>
  <si>
    <t>HQ - Operations services</t>
  </si>
  <si>
    <t>HQ - Performance and planning</t>
  </si>
  <si>
    <t>HQ - Stations and customer services</t>
  </si>
  <si>
    <t>HQ - Other</t>
  </si>
  <si>
    <t>Total non-signaller expenditure</t>
  </si>
  <si>
    <t>Bay</t>
  </si>
  <si>
    <t>Sleeper</t>
  </si>
  <si>
    <t>Number</t>
  </si>
  <si>
    <t>MNT007</t>
  </si>
  <si>
    <t>MNT012</t>
  </si>
  <si>
    <t>MNT017</t>
  </si>
  <si>
    <t>MNT036</t>
  </si>
  <si>
    <t>MNT044</t>
  </si>
  <si>
    <t>MNT045</t>
  </si>
  <si>
    <t>MNT072</t>
  </si>
  <si>
    <t>MNT075</t>
  </si>
  <si>
    <t>MNT120</t>
  </si>
  <si>
    <t>MNT122</t>
  </si>
  <si>
    <t>MNT123</t>
  </si>
  <si>
    <t>MNT124</t>
  </si>
  <si>
    <t>km</t>
  </si>
  <si>
    <t>Point End</t>
  </si>
  <si>
    <t>Mile</t>
  </si>
  <si>
    <t>Rail Yards</t>
  </si>
  <si>
    <t>Yard</t>
  </si>
  <si>
    <t>Track Yard</t>
  </si>
  <si>
    <t>H/S Switch</t>
  </si>
  <si>
    <t>Weld</t>
  </si>
  <si>
    <t>Crossing</t>
  </si>
  <si>
    <t>Signalling maintenance</t>
  </si>
  <si>
    <t>Various</t>
  </si>
  <si>
    <t>Electrical power maintenance</t>
  </si>
  <si>
    <t xml:space="preserve">MNT206 </t>
  </si>
  <si>
    <t>Maintain Conductor Rail</t>
  </si>
  <si>
    <t>MNT211</t>
  </si>
  <si>
    <t>Maintain OHL Components</t>
  </si>
  <si>
    <t xml:space="preserve">MNT212 </t>
  </si>
  <si>
    <t>Maintain Points Heating</t>
  </si>
  <si>
    <t xml:space="preserve">MNT213 </t>
  </si>
  <si>
    <t>Maintain Signalling Power Supplies</t>
  </si>
  <si>
    <t>Variances in volume of work</t>
  </si>
  <si>
    <t>G = C - D - E- F</t>
  </si>
  <si>
    <t>H = G or H = G*25%</t>
  </si>
  <si>
    <t>Favourable / Adverse</t>
  </si>
  <si>
    <t>C = B - A</t>
  </si>
  <si>
    <t>Facility and financing charges</t>
  </si>
  <si>
    <t>Total network maintenance headcount</t>
  </si>
  <si>
    <t>Route HQ</t>
  </si>
  <si>
    <t>Other HQ</t>
  </si>
  <si>
    <t>[NR to provide details of each alliance payment]</t>
  </si>
  <si>
    <t>The cumulative volume incentive for each year is calculated by multiplying the amount of over/under performance relative to the baseline by the incentive rate and by 5. This is to ensure Network Rail should benefit from growth over a five year period, regardless of when that growth occurs. The payment calculated for each year of CP5 will be a useful indication of Network Rail’s performance, however the volume incentive payment at the end of the control period will be calculated with reference to the variance to the baselines in 2019/19 (year five of CP5).</t>
  </si>
  <si>
    <t xml:space="preserve">Strategic Sourcing </t>
  </si>
  <si>
    <t xml:space="preserve">Planning &amp; development </t>
  </si>
  <si>
    <t xml:space="preserve">Safety &amp; compliance </t>
  </si>
  <si>
    <t xml:space="preserve">Other corporate services </t>
  </si>
  <si>
    <t xml:space="preserve">Commercial property </t>
  </si>
  <si>
    <t xml:space="preserve">Asset management &amp; Engineering/Asset heads </t>
  </si>
  <si>
    <t xml:space="preserve">National delivery service </t>
  </si>
  <si>
    <t>Total HLOS capacity metric schemes:</t>
  </si>
  <si>
    <t>HLOS capacity metric schemes</t>
  </si>
  <si>
    <t>Seven day railway projects</t>
  </si>
  <si>
    <t>[1] This sheet will be completed separately for Great Britain, England &amp; Wales, Scotland and each operating route.</t>
  </si>
  <si>
    <t>[4] These sheets will be completed separately for Great Britain, England &amp; Wales, Scotland and each operating route</t>
  </si>
  <si>
    <t>[1] This sheet will be completed separately for Great Britain, England &amp; Wales, Scotland and each operating route. Any 'other adjustments' must be disaggregated in note.</t>
  </si>
  <si>
    <t>[1] These sheets will be completed separately for Great Britain, England &amp; Wales, Scotland and each operating route.</t>
  </si>
  <si>
    <t>[1] Tables A) and D) will be completed separately for Great Britain, England &amp; Wales, Scotland and each operating route.</t>
  </si>
  <si>
    <t>[2] Tables B) and C) will be completed for GB only.</t>
  </si>
  <si>
    <t>[3] Table D) Only relevant years shown, e.g. in year 3, show years 1, 2 and 3</t>
  </si>
  <si>
    <t>[1] This sheet will be completed separately for Great Britain, England &amp; Wales, Scotland and each of the operating routes</t>
  </si>
  <si>
    <t>Other adjustments to PR13 [2]</t>
  </si>
  <si>
    <t>[Enhancement …[2]]</t>
  </si>
  <si>
    <t>[2] Network Rail to provide breakdown of material variances, ensuring the total variance to PR13 reconciles to 5a.</t>
  </si>
  <si>
    <t>Other adjustments [3]</t>
  </si>
  <si>
    <t>[1] This sheet will be completed separately for Scotland and each operating route.</t>
  </si>
  <si>
    <t>Property income [2]</t>
  </si>
  <si>
    <t>Renewals [2]</t>
  </si>
  <si>
    <t>[1] These sheets will be completed separately for Great Britain, England &amp; Wales, Scotland and each operating route</t>
  </si>
  <si>
    <t>Schedule 4 net income [2]</t>
  </si>
  <si>
    <t>Schedule 8 net income [3]</t>
  </si>
  <si>
    <t>[2] Schedule 4 net income includes income of £xm and costs of £xm.</t>
  </si>
  <si>
    <t>[3] Schedule 8 net income includes passenger charter access charge supplement income of £xm.</t>
  </si>
  <si>
    <t>[1] This sheet will be completed separately for Great Britain, England &amp; Wales and Scotland.</t>
  </si>
  <si>
    <t>[2] Network Rail to disclose the balance on the outstanding loan from Network Rail Infrastructure Limited to Network Rail Insurance Limited.</t>
  </si>
  <si>
    <t xml:space="preserve">[1] Network Rail will also summarise the transactions with its insurance captive by identifying the claims made to the captive and paid by the captive. </t>
  </si>
  <si>
    <t>[2] The underlying cost is the cost of the incident for which Network Rail made a claim.</t>
  </si>
  <si>
    <t>[3] Total cost D = A+B+C.</t>
  </si>
  <si>
    <t>[2] Overheads recharges are costs that are attributable to the activity in receipt of the recharge.</t>
  </si>
  <si>
    <t>MDU 1 etc.</t>
  </si>
  <si>
    <t>[1] This sheet will be completed separately for Great Britain, England and Wales, Scotland and each operating route.</t>
  </si>
  <si>
    <t>[1] Tables A), B) and D) will be completed separately for Great Britain, England &amp; Wales, Scotland and each operating route.</t>
  </si>
  <si>
    <t>[2] Table C) applies for GB only.</t>
  </si>
  <si>
    <t>[1] This sheet will be completed for Great Britain only.</t>
  </si>
  <si>
    <t>[2] Network Rail to disclose the balance on the outstanding loan from Network Rail Infrastructure Limited to Network Rail (High Speed) Limited.</t>
  </si>
  <si>
    <t>[1] This sheet will be completed separately for Great Britain, England &amp; Wales, Scotland and each operating route</t>
  </si>
  <si>
    <t>Variance to determination</t>
  </si>
  <si>
    <t>Total Cost</t>
  </si>
  <si>
    <t>Track and off-track maintenance</t>
  </si>
  <si>
    <t>MNT037</t>
  </si>
  <si>
    <t>MNT081</t>
  </si>
  <si>
    <t>MNT082</t>
  </si>
  <si>
    <t>MNT170</t>
  </si>
  <si>
    <t>Sq yard</t>
  </si>
  <si>
    <t>MNT171</t>
  </si>
  <si>
    <t>MNT309</t>
  </si>
  <si>
    <t>TBA</t>
  </si>
  <si>
    <t>MNT310</t>
  </si>
  <si>
    <t>N/A</t>
  </si>
  <si>
    <t>Total track and off-track maintenance</t>
  </si>
  <si>
    <t>Non volume signalling maintenance</t>
  </si>
  <si>
    <t>Total signalling maintenance</t>
  </si>
  <si>
    <t>MNT209</t>
  </si>
  <si>
    <t>Maintain DC Traction Power Supplies</t>
  </si>
  <si>
    <t>Non volume electrical power maintenance</t>
  </si>
  <si>
    <t>Total electrical power maintenance</t>
  </si>
  <si>
    <t>Civils maintenance</t>
  </si>
  <si>
    <t xml:space="preserve">MNT220 </t>
  </si>
  <si>
    <t>Tunnel Examinations</t>
  </si>
  <si>
    <t>No. minor elements</t>
  </si>
  <si>
    <t>MNT221</t>
  </si>
  <si>
    <t>Detailed Examinations</t>
  </si>
  <si>
    <t>No.</t>
  </si>
  <si>
    <t>MNT222</t>
  </si>
  <si>
    <t>Underwater Examination</t>
  </si>
  <si>
    <t>MNT223</t>
  </si>
  <si>
    <t>Ancillary Structure examination</t>
  </si>
  <si>
    <t>No. detailed</t>
  </si>
  <si>
    <t>MNT224</t>
  </si>
  <si>
    <t>Hidden critical element examinations</t>
  </si>
  <si>
    <t>MNT225</t>
  </si>
  <si>
    <t>Load carrying assessment</t>
  </si>
  <si>
    <t>No. spans</t>
  </si>
  <si>
    <t>MNT226a</t>
  </si>
  <si>
    <t>Visual Examinations (Civils)</t>
  </si>
  <si>
    <t>Non volume civils maintenance</t>
  </si>
  <si>
    <t>Total civils maintenance</t>
  </si>
  <si>
    <t>Buildings maintenance</t>
  </si>
  <si>
    <t>MNT226</t>
  </si>
  <si>
    <t>Visual examinations Buildings</t>
  </si>
  <si>
    <t>MNT227</t>
  </si>
  <si>
    <t>5 yearly examinations</t>
  </si>
  <si>
    <t>Non volume buildings maintenance</t>
  </si>
  <si>
    <t>Total buildings maintenance</t>
  </si>
  <si>
    <t>[1]This sheet will be completed separately for Great Britain, England &amp; Wales, Scotland and each operating route.</t>
  </si>
  <si>
    <t>[2] Network Rail to confirm correct categories of unit costs.</t>
  </si>
  <si>
    <t>in £m 2014-15 prices unless stated</t>
  </si>
  <si>
    <t>Unit</t>
  </si>
  <si>
    <t>Unit cost</t>
  </si>
  <si>
    <t>£k/unit</t>
  </si>
  <si>
    <t>Track plain line</t>
  </si>
  <si>
    <t>ckm</t>
  </si>
  <si>
    <t>S&amp;C</t>
  </si>
  <si>
    <t>Track Drainage</t>
  </si>
  <si>
    <t>Renewal</t>
  </si>
  <si>
    <t>lm</t>
  </si>
  <si>
    <t>Refurbishment</t>
  </si>
  <si>
    <t>New Build</t>
  </si>
  <si>
    <t>Resignalling</t>
  </si>
  <si>
    <t>SEU</t>
  </si>
  <si>
    <t>Signalling other</t>
  </si>
  <si>
    <t>Key structures</t>
  </si>
  <si>
    <t>m2</t>
  </si>
  <si>
    <t>Overbridges (incl BG3)</t>
  </si>
  <si>
    <t>Other structures assets</t>
  </si>
  <si>
    <t>Culverts</t>
  </si>
  <si>
    <t>Footbridges</t>
  </si>
  <si>
    <t>Coastal &amp; Estuary Defences</t>
  </si>
  <si>
    <t>m</t>
  </si>
  <si>
    <t>Retaining Walls</t>
  </si>
  <si>
    <t>5-chain</t>
  </si>
  <si>
    <t>EW Drainage</t>
  </si>
  <si>
    <t>Train Sheds</t>
  </si>
  <si>
    <t>Canopies</t>
  </si>
  <si>
    <t>Platforms</t>
  </si>
  <si>
    <t>Lifts &amp; Escalators</t>
  </si>
  <si>
    <t>Light Maintenance Depots</t>
  </si>
  <si>
    <t>Depot Shed</t>
  </si>
  <si>
    <t>Lineside Buildings</t>
  </si>
  <si>
    <t>MDU Buildings</t>
  </si>
  <si>
    <t>Depot Plant</t>
  </si>
  <si>
    <t>NDS Depots</t>
  </si>
  <si>
    <t>Contact Systems</t>
  </si>
  <si>
    <t>Overhead Line Equipment (OLE) Re-wiring</t>
  </si>
  <si>
    <t>wire runs</t>
  </si>
  <si>
    <t>Mid-life Refurbishment</t>
  </si>
  <si>
    <t>Structure Renewals</t>
  </si>
  <si>
    <t>HV Switchgear Renewal</t>
  </si>
  <si>
    <t>Booster Transformers</t>
  </si>
  <si>
    <t>HV Cables</t>
  </si>
  <si>
    <t>LV Switchgear Renewal</t>
  </si>
  <si>
    <t>LV Cables</t>
  </si>
  <si>
    <t>Transformer Rectifiers</t>
  </si>
  <si>
    <t>Signalling Power Cable Renewal</t>
  </si>
  <si>
    <t>Principle Supply Point Renewal</t>
  </si>
  <si>
    <t>Rail Heating - points heating</t>
  </si>
  <si>
    <t>Station Information and Surveillance Systems</t>
  </si>
  <si>
    <t>Customer Information Systems</t>
  </si>
  <si>
    <t>Public Address</t>
  </si>
  <si>
    <t>CCTV</t>
  </si>
  <si>
    <t>Clocks</t>
  </si>
  <si>
    <t>Operational Comms</t>
  </si>
  <si>
    <t>PABX Concentrator</t>
  </si>
  <si>
    <t>No. Lines</t>
  </si>
  <si>
    <t xml:space="preserve">Processor Controlled Concentrator </t>
  </si>
  <si>
    <t>Driver-Only Operation: CCTV</t>
  </si>
  <si>
    <t>Driver-Only Operation: Mirrors</t>
  </si>
  <si>
    <t>Public Emergency Telephone System</t>
  </si>
  <si>
    <t>Human Machine Interface Large</t>
  </si>
  <si>
    <t>Human Machine Interface Small</t>
  </si>
  <si>
    <t>Radio System</t>
  </si>
  <si>
    <t>Power Systems</t>
  </si>
  <si>
    <t>Total cumulative renewals</t>
  </si>
  <si>
    <t>In year unit cost</t>
  </si>
  <si>
    <t>PR13 enhancement</t>
  </si>
  <si>
    <t>Other expenditure</t>
  </si>
  <si>
    <t>Total other expenditure</t>
  </si>
  <si>
    <t>[1] This is the CP5 opening RAB as stated in the PR13 final determination.</t>
  </si>
  <si>
    <t>[2] This balance must be broken down in the commentary to show the difference between PR13 and the actual outturn at the end of CP4 as published in the 2013-14 regulatory accounts, changes due to ORR adjustments, and the final IOPI indexation for the final year of CP4.</t>
  </si>
  <si>
    <t>[3] This balance must be broken down in the commentary to explain which outputs have caused these adjustments and the £m impact.</t>
  </si>
  <si>
    <t>Adjustments for acceleration / (deferral) of expenditure within CP5</t>
  </si>
  <si>
    <t>Statement 2b: RAB - reconciliation of expenditure</t>
  </si>
  <si>
    <t>Capitalised financing on acceleration / (deferrals) of expenditure</t>
  </si>
  <si>
    <t>Capitalised financing on efficient overspend 25% retention</t>
  </si>
  <si>
    <t>Capitalised financing on efficient underspend 25% retention</t>
  </si>
  <si>
    <t>ECAM adjustments</t>
  </si>
  <si>
    <t>Capitalised financing on ECAM adjustments</t>
  </si>
  <si>
    <t>[2] Network Rail will need to disclose in the commentary the amounts spent on innovation in the RAB (separately for renewals and enhancements)</t>
  </si>
  <si>
    <t>Non-PR13 enhancement expenditure</t>
  </si>
  <si>
    <t>Non-PR13 enhancements expenditure qualifying for capitalised financing</t>
  </si>
  <si>
    <t>Non-PR13 enhancements expenditure not qualifying for capitalised financing</t>
  </si>
  <si>
    <t>Capitalised financing on non-PR13 enhancements expenditure</t>
  </si>
  <si>
    <t>Edinburgh Glasgow Improvements Programme (EGIP):
Electrification of Springburn to Cumbernauld</t>
  </si>
  <si>
    <t>(EGIP):
Edinburgh to Glasgow Electrification</t>
  </si>
  <si>
    <t>(EGIP):
Edinburgh Gateway Station</t>
  </si>
  <si>
    <t>(EGIP):
Infrastructure Projects</t>
  </si>
  <si>
    <t xml:space="preserve">Oxford – Leamington – Coventry – Nuneaton electrification (Electric Spine) </t>
  </si>
  <si>
    <t>MML capacity (Bedford – Sharnbrook – Kettering – Corby) plus W12</t>
  </si>
  <si>
    <t>MML Leicester capacity (aka F2N Syston – Wigston)</t>
  </si>
  <si>
    <t>Electric Spine (DfT SoFA amount)</t>
  </si>
  <si>
    <t>Edinburgh South suburban electrification</t>
  </si>
  <si>
    <t xml:space="preserve">Route gauge clearance for different EMUs </t>
  </si>
  <si>
    <t>Chiltern Main Line train lengthening</t>
  </si>
  <si>
    <t xml:space="preserve">New Cross grid </t>
  </si>
  <si>
    <t>Leeds platform</t>
  </si>
  <si>
    <t>Birmingham New St gateway</t>
  </si>
  <si>
    <t>Redditch Branch enhancement</t>
  </si>
  <si>
    <t>Other CP4 rollover</t>
  </si>
  <si>
    <t>Capitalisation and Schedule 4 adjustments</t>
  </si>
  <si>
    <t>[2] In the commentary Network Rail will need to present the difference between the final determination (FD) figure for enhancements and the adjusted PR13 figure (post ECAM) each year on an annual and cumulative basis.</t>
  </si>
  <si>
    <t>in £m nominal unless otherwise stated</t>
  </si>
  <si>
    <t>Non-PR13 enhancement</t>
  </si>
  <si>
    <t>Accretion on index linked debt</t>
  </si>
  <si>
    <t>Index linked borrowings (GBP)</t>
  </si>
  <si>
    <t>[For example] Asset management</t>
  </si>
  <si>
    <t>Less adjustments for other matters</t>
  </si>
  <si>
    <t>Total adjustments for other matters</t>
  </si>
  <si>
    <t>Breakdown of variance not included in total financial performance -Variable income:</t>
  </si>
  <si>
    <t>Breakdown of variance not included in total financial performance - Network operations:</t>
  </si>
  <si>
    <t>Breakdown of variance not included in total financial performance - Industry costs and rates:</t>
  </si>
  <si>
    <t>Breakdown of variance not included in total financial performance - Support costs:</t>
  </si>
  <si>
    <t>Adjustments for Cumulo rates</t>
  </si>
  <si>
    <t>Breakdown of variance not included in total financial performance - Traction electricity:</t>
  </si>
  <si>
    <t>Breakdown of variance not included in total financial performance - Renewals:</t>
  </si>
  <si>
    <t>Breakdown of variance not included in total financial performance - Enhancements:</t>
  </si>
  <si>
    <t>Adjustments for spend to save schemes</t>
  </si>
  <si>
    <t>Adjustments for civils adjustment mechanism</t>
  </si>
  <si>
    <t>[2] Network Rail to provide an explanation for each variance in other the adjustments column (including ECAM)</t>
  </si>
  <si>
    <t>Statement 5b: Total financial performance - renewals variance analysis</t>
  </si>
  <si>
    <t>[2] Network Rail to provide explanation in the commentary of each of the columns of (in)/efficiencies.</t>
  </si>
  <si>
    <t>A - B - C = D</t>
  </si>
  <si>
    <t>G</t>
  </si>
  <si>
    <t>D = E + F + G</t>
  </si>
  <si>
    <t>Statement 5a: Total financial performance</t>
  </si>
  <si>
    <t>Statement 5c: Total financial performance - enhancement variance analysis</t>
  </si>
  <si>
    <t>[3] Other adjustments also relates to outperformance not recognised due the balance of risks and rewards not yet passing. All adjustments included in the other adjustments column must be explained.</t>
  </si>
  <si>
    <t>[Other not material enhancement variances]</t>
  </si>
  <si>
    <t>Statement 5d: REBS Performance</t>
  </si>
  <si>
    <t>G = ( C - D - E  - F )</t>
  </si>
  <si>
    <t>F = ( C - D - E ) x 75 %</t>
  </si>
  <si>
    <t>[2] Property income and renewals and exclude spend to save</t>
  </si>
  <si>
    <t>Total adjustment for other matters</t>
  </si>
  <si>
    <t>Franchised track access income</t>
  </si>
  <si>
    <t>Total Variable charges income</t>
  </si>
  <si>
    <t>Statement 6b: Analysis of other single till income</t>
  </si>
  <si>
    <t>Freight other income</t>
  </si>
  <si>
    <t>Open access other income</t>
  </si>
  <si>
    <t>Freight traction electricity charges</t>
  </si>
  <si>
    <t>Freight electrification asset usage charge</t>
  </si>
  <si>
    <t>Open access traction electricity charges</t>
  </si>
  <si>
    <t>[2] Network Rail to explain in the commentary any hypothecated gains in the year and on a cumulative basis compared to the PR13 determination.</t>
  </si>
  <si>
    <t>Other income [3]</t>
  </si>
  <si>
    <t>[2] For each individual franchised passenger operator, the Schedule 4&amp;8 income/cost will not be published.</t>
  </si>
  <si>
    <t>Statement 7c: Insurance reconciliation</t>
  </si>
  <si>
    <t>Other maintenance</t>
  </si>
  <si>
    <t>Statement 8a: Summary analysis of network maintenance expenditure</t>
  </si>
  <si>
    <t>Statement 8b: Summary analysis of network maintenance headcount</t>
  </si>
  <si>
    <t>[2] Only relevant years shown, e.g. in year 3, show years 1, 2 and 3</t>
  </si>
  <si>
    <t>Statement 8d: Analysis of network maintenance headcount by MDU</t>
  </si>
  <si>
    <t>Access charge supplement income</t>
  </si>
  <si>
    <t>Total logged up items included in opex memorandum account</t>
  </si>
  <si>
    <t>[NR to provide details of each alliance receipt]</t>
  </si>
  <si>
    <t>Non-signaller expenditure</t>
  </si>
  <si>
    <t>Network Rail telecom</t>
  </si>
  <si>
    <t>in £m 2014-15 prices unless stated otherwise</t>
  </si>
  <si>
    <t>2010-11</t>
  </si>
  <si>
    <t>2011-12</t>
  </si>
  <si>
    <t>2013-14</t>
  </si>
  <si>
    <t xml:space="preserve">Operations and customer services signalling </t>
  </si>
  <si>
    <t xml:space="preserve">Operations and  customer services non-signalling </t>
  </si>
  <si>
    <t xml:space="preserve">  MOMS</t>
  </si>
  <si>
    <t xml:space="preserve">  Control</t>
  </si>
  <si>
    <t xml:space="preserve">  Performance</t>
  </si>
  <si>
    <t xml:space="preserve">  Planning</t>
  </si>
  <si>
    <t xml:space="preserve">  Managed stations</t>
  </si>
  <si>
    <t>Total operations &amp; customer services costs</t>
  </si>
  <si>
    <t>Support</t>
  </si>
  <si>
    <t xml:space="preserve">  Total information management</t>
  </si>
  <si>
    <t>Private party</t>
  </si>
  <si>
    <t>Total group/central costs</t>
  </si>
  <si>
    <t>Total support</t>
  </si>
  <si>
    <t>Total signaller expenditure</t>
  </si>
  <si>
    <t>British transport police costs</t>
  </si>
  <si>
    <t>RSSB costs</t>
  </si>
  <si>
    <t>Total Network Operations</t>
  </si>
  <si>
    <t>Total network operations and support costs</t>
  </si>
  <si>
    <t>[1] Network Rail to produce this statement over a rolling 5-year period</t>
  </si>
  <si>
    <t>[2] Network Rail to provide details of name changes between control periods.</t>
  </si>
  <si>
    <t>Statement 7b: Analysis of network operations expenditure and support costs by activity</t>
  </si>
  <si>
    <t>B) Analysis of Network Rail Insurance Limited</t>
  </si>
  <si>
    <t>Statement 11: Analysis of Network Rail's charges to Network Rail (High Speed) Limited for work on HS1</t>
  </si>
  <si>
    <t>Plain Line Tamping (km)</t>
  </si>
  <si>
    <t>Plain Line Stoneblowing (km)</t>
  </si>
  <si>
    <t>Manual Wet Bed removal (bay)</t>
  </si>
  <si>
    <t>S&amp;C Tamping (point end)</t>
  </si>
  <si>
    <t>Point end</t>
  </si>
  <si>
    <t>Rail Changing - Al-Thermic Weld - Standard Gap (weld)</t>
  </si>
  <si>
    <t>Rail Changing - CWR - Renew (Defects)  (rail yard)</t>
  </si>
  <si>
    <t>Mechanical Reprofiling of Ballast (Mile)</t>
  </si>
  <si>
    <t>Manual Reprofiling of Ballast (rail yard)</t>
  </si>
  <si>
    <t>Replace Pads &amp; Insulators (sleeper)</t>
  </si>
  <si>
    <t>Manual Correction of PL Track Geometry (CWR) (track yard)</t>
  </si>
  <si>
    <t>Manual Correction of PL Track Geometry (Jointed) (track yard)</t>
  </si>
  <si>
    <t>S&amp;C Renew Crossing (crossing)</t>
  </si>
  <si>
    <t>S&amp;C Maintenance (point end)</t>
  </si>
  <si>
    <t>S&amp;C Renew half set of Switches (H/S Switch)</t>
  </si>
  <si>
    <t>S&amp;C Stoneblowing (point end)</t>
  </si>
  <si>
    <t>Rail grinding plain line (TBA)</t>
  </si>
  <si>
    <t>Rail grinding S&amp;C (TBA)</t>
  </si>
  <si>
    <t>Fences &amp; Boundary Walls (yard)</t>
  </si>
  <si>
    <t>Drainage (Yard)</t>
  </si>
  <si>
    <t>LX Management - Off Track (Each)</t>
  </si>
  <si>
    <t>Vegetation Removal of Boundary Trees (No)</t>
  </si>
  <si>
    <t>Vegetation Management by Train (Mile)</t>
  </si>
  <si>
    <t>Vegetation Management Manual (Sq yard)</t>
  </si>
  <si>
    <t>Vegetation Management Mechanised (Mile)</t>
  </si>
  <si>
    <t>Non volume track and off-track maintenance</t>
  </si>
  <si>
    <t>Total financial out / (under) performance before adjusting for under-delivery of outputs and adjustments for other matters</t>
  </si>
  <si>
    <t>Total financial out / (under) performance before adjusting for under-delivery of outputs and other adjustments</t>
  </si>
  <si>
    <t>Statement 14: Renewals volumes, unit costs and expenditure</t>
  </si>
  <si>
    <t>[1] This statement will be produced for Great Britain, England and Wales, Scotland and each of the operating routes.</t>
  </si>
  <si>
    <t>Fixed Plant maintenance</t>
  </si>
  <si>
    <t>Non volume fixed plant maintenance</t>
  </si>
  <si>
    <t>Total fixed plant maintenance</t>
  </si>
  <si>
    <t>Telecoms maintenance</t>
  </si>
  <si>
    <t>Non volume telecoms maintenance</t>
  </si>
  <si>
    <t>Total telecoms maintenance</t>
  </si>
  <si>
    <t>Other network operations maintenance</t>
  </si>
  <si>
    <t>Non volume other network operations maintenance</t>
  </si>
  <si>
    <t>Total other network operations maintenance</t>
  </si>
  <si>
    <t>Asset Management maintenance</t>
  </si>
  <si>
    <t>Non volume asset management services maintenance</t>
  </si>
  <si>
    <t>Total asset management services maintenance</t>
  </si>
  <si>
    <t>National delivery service maintenance</t>
  </si>
  <si>
    <t>Non volume national delivery service maintenance</t>
  </si>
  <si>
    <t>Total national delivery service maintenance</t>
  </si>
  <si>
    <t>Property maintenance</t>
  </si>
  <si>
    <t>Non volume property maintenance</t>
  </si>
  <si>
    <t>Total property maintenance</t>
  </si>
  <si>
    <t>Group maintenance</t>
  </si>
  <si>
    <t>Non volume group maintenance</t>
  </si>
  <si>
    <t>Total group maintenance</t>
  </si>
  <si>
    <t>Non volume other maintenance</t>
  </si>
  <si>
    <t>Total other maintenance</t>
  </si>
  <si>
    <t>Statement 2a: RAB (Regulatory financial position)</t>
  </si>
  <si>
    <t>RAB (Regulatory financial position - cumulative)</t>
  </si>
  <si>
    <t>[5] Table B) Only relevant years shown, e.g. in year 3, show years 1, 2 and 3 and the total for the control period to date.</t>
  </si>
  <si>
    <t>Statement 4: Net debt and financial indicators</t>
  </si>
  <si>
    <t xml:space="preserve">Other (in) / efficiencies </t>
  </si>
  <si>
    <t>D) Financial indicators</t>
  </si>
  <si>
    <t>[3] Network Rail to explain in the commentary 'other income'.</t>
  </si>
  <si>
    <t xml:space="preserve">[3] Only relevant years shown, e.g. in year 3, show years 1, 2 and 3 and for the control period total to date. </t>
  </si>
  <si>
    <t>[For example] Inadequate explanation to support outperformance</t>
  </si>
  <si>
    <t xml:space="preserve">[3] Only relevant years shown, e.g. in year 3, show years 1, 2 and 3 and the total for the control period to date. </t>
  </si>
  <si>
    <t>[2] All these numbers should be shown net of other operating income and own costs capitalised as these are shown both gross and  in Statement 7d</t>
  </si>
  <si>
    <t>Statement 7d: Network operations and support costs reconciliation from gross expenditure to net expenditure</t>
  </si>
  <si>
    <t>[2] Network Rail to provide an explanation in the commentary of other maintenance.</t>
  </si>
  <si>
    <t>[2] Only relevant years shown, e.g. in year 3, show years 1, 2 and 3 and the total for the control period to date</t>
  </si>
  <si>
    <t>A) Schedule 4 &amp; 8 income and costs</t>
  </si>
  <si>
    <t>D) Net income and costs from alliances:</t>
  </si>
  <si>
    <t>Statement 12: Analysis of Network Rail’s performance on the volume incentive</t>
  </si>
  <si>
    <t>Statement 13: Analysis of maintenance volumes, unit costs and expenditure</t>
  </si>
  <si>
    <t>Access charge supplement Income</t>
  </si>
  <si>
    <t>Mechanical Wet bed removal (bay)</t>
  </si>
  <si>
    <t>Statement 9b: Detailed analysis of renewals expenditure</t>
  </si>
  <si>
    <t>Statement 7a: Analysis of network operations expenditure, support costs, traction electricity, industry costs and rates</t>
  </si>
  <si>
    <t>Total network operations expenditure, support costs,  traction electricity, industry costs and rates</t>
  </si>
  <si>
    <t>[3] Network Rail to provide a reconciliation of the total difference between statements 7b and 7d (e.g. Capitalised costs and operating income).</t>
  </si>
  <si>
    <t>Point ends</t>
  </si>
  <si>
    <t>Miles</t>
  </si>
  <si>
    <t>point ends</t>
  </si>
  <si>
    <t>[2] Cells highlighted in orange are the subject of continued discussion and are still to be confirmed. Example cell:</t>
  </si>
  <si>
    <t xml:space="preserve">Unit cost </t>
  </si>
  <si>
    <t>[3] It is expected the appropriate figures in the cells shaded olive green will be populated. Example cell:</t>
  </si>
  <si>
    <t xml:space="preserve">Statement 8c: Analysis of network maintenance expenditure by MDU </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</si>
</sst>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0_);[Red]\(#,##0\);_-* &quot;-&quot;??_-;_-@_-"/>
    <numFmt numFmtId="169" formatCode="#,##0;[Red]\(#,##0\)"/>
    <numFmt numFmtId="170" formatCode="#,##0\ \ \ ;\(#,##0\)\ \ "/>
    <numFmt numFmtId="171" formatCode="#,##0_ ;[Red]\(#,##0\)"/>
    <numFmt numFmtId="172" formatCode="#,##0,&quot;m&quot;\ ;\(#,##0,&quot;m&quot;\)"/>
    <numFmt numFmtId="173" formatCode="#,##0;\(##0\)"/>
    <numFmt numFmtId="174" formatCode="#,##0.00;[Red]\(#,##0.00\)"/>
    <numFmt numFmtId="175" formatCode="#,##0_ ;[Red]\(#,##0\);\-\ "/>
    <numFmt numFmtId="176" formatCode="#,##0_);[Red]\(#,##0\);\-_)"/>
    <numFmt numFmtId="177" formatCode="yyyy"/>
    <numFmt numFmtId="178" formatCode="#,##0.0"/>
    <numFmt numFmtId="179" formatCode="#,##0\ ;\(#,##0\)\ \ "/>
    <numFmt numFmtId="180" formatCode="#,##0_);\(#,##0\);\-_)"/>
    <numFmt numFmtId="181" formatCode="0.0"/>
    <numFmt numFmtId="182" formatCode="\ #,##0_);\ \(#,##0\);\ &quot;-&quot;_)"/>
    <numFmt numFmtId="183" formatCode="_-* #,##0.0_-;\-* #,##0.0_-;_-* &quot;-&quot;??_-;_-@_-"/>
    <numFmt numFmtId="184" formatCode="_-* #,##0_-;\-* #,##0_-;_-* &quot;-&quot;??_-;_-@_-"/>
    <numFmt numFmtId="185" formatCode="0.000"/>
    <numFmt numFmtId="186" formatCode="[$-809]dd\ mmmm\ yyyy"/>
    <numFmt numFmtId="187" formatCode="#,##0.0;[Red]\(#,##0.0\);\-"/>
    <numFmt numFmtId="188" formatCode="&quot;Yes&quot;;&quot;Yes&quot;;&quot;No&quot;"/>
    <numFmt numFmtId="189" formatCode="&quot;True&quot;;&quot;True&quot;;&quot;False&quot;"/>
    <numFmt numFmtId="190" formatCode="&quot;On&quot;;&quot;On&quot;;&quot;Off&quot;"/>
    <numFmt numFmtId="191" formatCode="[$€-2]\ #,##0.00_);[Red]\([$€-2]\ #,##0.00\)"/>
    <numFmt numFmtId="192" formatCode="_-* #,##0.000_-;\-* #,##0.000_-;_-* &quot;-&quot;??_-;_-@_-"/>
    <numFmt numFmtId="193" formatCode="_-* #,##0.0000_-;\-* #,##0.0000_-;_-* &quot;-&quot;??_-;_-@_-"/>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_-* #,##0.0_-;\-* #,##0.0_-;_-* &quot;-&quot;?_-;_-@_-"/>
    <numFmt numFmtId="203" formatCode="_-* #,##0.0000_-;\-* #,##0.0000_-;_-* &quot;-&quot;????_-;_-@_-"/>
    <numFmt numFmtId="204" formatCode="_-* #,##0.00000_-;\-* #,##0.00000_-;_-* &quot;-&quot;?????_-;_-@_-"/>
    <numFmt numFmtId="205" formatCode="_-* #,##0.00000000_-;\-* #,##0.00000000_-;_-* &quot;-&quot;????????_-;_-@_-"/>
    <numFmt numFmtId="206" formatCode="#,##0\ ;\(#,##0\)"/>
    <numFmt numFmtId="207" formatCode="\ #,##0.0_);\ \(#,##0.0\);\ &quot;-&quot;_)"/>
    <numFmt numFmtId="208" formatCode="\ #,##0.00000_);\ \(#,##0.00000\);\ &quot;-&quot;_)"/>
    <numFmt numFmtId="209" formatCode="\ #,##0.000_);\ \(#,##0.000\);\ &quot;-&quot;_)"/>
    <numFmt numFmtId="210" formatCode="_-* #,##0.00000_-;\-* #,##0.00000_-;_-* &quot;-&quot;??_-;_-@_-"/>
    <numFmt numFmtId="211" formatCode="0.000000000000"/>
    <numFmt numFmtId="212" formatCode="#,##0.00_ ;\-#,##0.00\ "/>
    <numFmt numFmtId="213" formatCode="#,##0_);[Red]\(#,##0\);&quot;-&quot;_)"/>
    <numFmt numFmtId="214" formatCode="General_ \ \)"/>
    <numFmt numFmtId="215" formatCode="#,##0.0_ ;\-#,##0.0\ "/>
    <numFmt numFmtId="216" formatCode="_-* #,##0.000_-;\-* #,##0.000_-;_-* &quot;-&quot;???_-;_-@_-"/>
  </numFmts>
  <fonts count="69">
    <font>
      <sz val="10"/>
      <name val="Arial"/>
      <family val="0"/>
    </font>
    <font>
      <sz val="11"/>
      <color indexed="8"/>
      <name val="Calibri"/>
      <family val="2"/>
    </font>
    <font>
      <b/>
      <sz val="10"/>
      <name val="Arial"/>
      <family val="2"/>
    </font>
    <font>
      <sz val="8"/>
      <name val="Arial"/>
      <family val="2"/>
    </font>
    <font>
      <b/>
      <sz val="14"/>
      <name val="Arial"/>
      <family val="2"/>
    </font>
    <font>
      <sz val="14"/>
      <name val="Arial"/>
      <family val="2"/>
    </font>
    <font>
      <sz val="10"/>
      <name val="Times New Roman"/>
      <family val="1"/>
    </font>
    <font>
      <b/>
      <u val="single"/>
      <sz val="10"/>
      <name val="Arial"/>
      <family val="2"/>
    </font>
    <font>
      <b/>
      <sz val="9"/>
      <name val="Arial"/>
      <family val="2"/>
    </font>
    <font>
      <b/>
      <sz val="10"/>
      <name val="Times New Roman"/>
      <family val="1"/>
    </font>
    <font>
      <sz val="12"/>
      <name val="Times New Roman"/>
      <family val="1"/>
    </font>
    <font>
      <u val="single"/>
      <sz val="10"/>
      <name val="Arial"/>
      <family val="2"/>
    </font>
    <font>
      <b/>
      <sz val="12"/>
      <name val="Arial"/>
      <family val="2"/>
    </font>
    <font>
      <sz val="12"/>
      <name val="Arial"/>
      <family val="2"/>
    </font>
    <font>
      <sz val="11"/>
      <color indexed="9"/>
      <name val="Calibri"/>
      <family val="2"/>
    </font>
    <font>
      <sz val="11"/>
      <color indexed="54"/>
      <name val="Calibri"/>
      <family val="2"/>
    </font>
    <font>
      <sz val="10"/>
      <name val="Gill Sans"/>
      <family val="0"/>
    </font>
    <font>
      <b/>
      <sz val="11"/>
      <color indexed="52"/>
      <name val="Calibri"/>
      <family val="2"/>
    </font>
    <font>
      <b/>
      <sz val="11"/>
      <color indexed="9"/>
      <name val="Calibri"/>
      <family val="2"/>
    </font>
    <font>
      <b/>
      <sz val="10"/>
      <color indexed="9"/>
      <name val="Arial"/>
      <family val="2"/>
    </font>
    <font>
      <sz val="8"/>
      <name val="Gill Sans"/>
      <family val="2"/>
    </font>
    <font>
      <i/>
      <sz val="11"/>
      <color indexed="23"/>
      <name val="Calibri"/>
      <family val="2"/>
    </font>
    <font>
      <sz val="10"/>
      <color indexed="12"/>
      <name val="Arial"/>
      <family val="2"/>
    </font>
    <font>
      <sz val="11"/>
      <color indexed="58"/>
      <name val="Calibri"/>
      <family val="2"/>
    </font>
    <font>
      <b/>
      <u val="single"/>
      <sz val="16"/>
      <color indexed="48"/>
      <name val="Gill Sans"/>
      <family val="2"/>
    </font>
    <font>
      <b/>
      <sz val="14"/>
      <color indexed="48"/>
      <name val="Gill Sans"/>
      <family val="2"/>
    </font>
    <font>
      <b/>
      <sz val="12"/>
      <color indexed="9"/>
      <name val="Arial"/>
      <family val="2"/>
    </font>
    <font>
      <b/>
      <sz val="11"/>
      <name val="Arial"/>
      <family val="2"/>
    </font>
    <font>
      <b/>
      <sz val="16"/>
      <color indexed="48"/>
      <name val="Gill Sans"/>
      <family val="2"/>
    </font>
    <font>
      <sz val="14"/>
      <color indexed="48"/>
      <name val="Gill Sans"/>
      <family val="2"/>
    </font>
    <font>
      <sz val="10"/>
      <color indexed="9"/>
      <name val="Arial"/>
      <family val="2"/>
    </font>
    <font>
      <sz val="11"/>
      <color indexed="52"/>
      <name val="Calibri"/>
      <family val="2"/>
    </font>
    <font>
      <i/>
      <sz val="8"/>
      <color indexed="12"/>
      <name val="Arial"/>
      <family val="2"/>
    </font>
    <font>
      <sz val="11"/>
      <color indexed="60"/>
      <name val="Calibri"/>
      <family val="2"/>
    </font>
    <font>
      <sz val="11"/>
      <name val="Arial"/>
      <family val="2"/>
    </font>
    <font>
      <sz val="11"/>
      <color indexed="18"/>
      <name val="Arial"/>
      <family val="2"/>
    </font>
    <font>
      <sz val="11"/>
      <color indexed="17"/>
      <name val="Arial"/>
      <family val="2"/>
    </font>
    <font>
      <b/>
      <sz val="14"/>
      <color indexed="9"/>
      <name val="Arial"/>
      <family val="2"/>
    </font>
    <font>
      <b/>
      <sz val="11"/>
      <color indexed="63"/>
      <name val="Calibri"/>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0"/>
      <name val="Gill Sans"/>
      <family val="2"/>
    </font>
    <font>
      <b/>
      <i/>
      <sz val="10"/>
      <name val="Arial"/>
      <family val="2"/>
    </font>
    <font>
      <sz val="9"/>
      <name val="Arial"/>
      <family val="2"/>
    </font>
    <font>
      <b/>
      <sz val="18"/>
      <color indexed="49"/>
      <name val="Cambria"/>
      <family val="2"/>
    </font>
    <font>
      <b/>
      <sz val="11"/>
      <color indexed="8"/>
      <name val="Calibri"/>
      <family val="2"/>
    </font>
    <font>
      <sz val="11"/>
      <color indexed="10"/>
      <name val="Calibri"/>
      <family val="2"/>
    </font>
    <font>
      <b/>
      <sz val="10"/>
      <color indexed="10"/>
      <name val="Arial"/>
      <family val="2"/>
    </font>
    <font>
      <b/>
      <sz val="11"/>
      <color indexed="10"/>
      <name val="Arial"/>
      <family val="2"/>
    </font>
    <font>
      <sz val="10"/>
      <color indexed="10"/>
      <name val="Arial"/>
      <family val="2"/>
    </font>
    <font>
      <sz val="11"/>
      <name val="Calibri"/>
      <family val="2"/>
    </font>
    <font>
      <sz val="10"/>
      <name val="Calibri"/>
      <family val="2"/>
    </font>
    <font>
      <b/>
      <sz val="10"/>
      <color indexed="8"/>
      <name val="Arial"/>
      <family val="2"/>
    </font>
    <font>
      <b/>
      <sz val="8"/>
      <color indexed="8"/>
      <name val="Arial"/>
      <family val="2"/>
    </font>
    <font>
      <b/>
      <sz val="14"/>
      <color indexed="18"/>
      <name val="Calibri"/>
      <family val="2"/>
    </font>
    <font>
      <b/>
      <sz val="12"/>
      <color indexed="18"/>
      <name val="Calibri"/>
      <family val="2"/>
    </font>
    <font>
      <sz val="10"/>
      <color indexed="8"/>
      <name val="Calibri"/>
      <family val="2"/>
    </font>
    <font>
      <sz val="8"/>
      <color indexed="8"/>
      <name val="Arial"/>
      <family val="2"/>
    </font>
    <font>
      <sz val="8"/>
      <color indexed="8"/>
      <name val="Calibri"/>
      <family val="2"/>
    </font>
    <font>
      <vertAlign val="subscript"/>
      <sz val="12"/>
      <name val="Arial"/>
      <family val="2"/>
    </font>
    <font>
      <u val="single"/>
      <sz val="10"/>
      <color indexed="20"/>
      <name val="Arial"/>
      <family val="2"/>
    </font>
    <font>
      <u val="single"/>
      <sz val="11"/>
      <color indexed="12"/>
      <name val="Calibri"/>
      <family val="2"/>
    </font>
    <font>
      <u val="single"/>
      <sz val="10"/>
      <color theme="11"/>
      <name val="Arial"/>
      <family val="2"/>
    </font>
    <font>
      <u val="single"/>
      <sz val="11"/>
      <color theme="10"/>
      <name val="Calibri"/>
      <family val="2"/>
    </font>
    <font>
      <sz val="11"/>
      <color theme="1"/>
      <name val="Calibri"/>
      <family val="2"/>
    </font>
    <font>
      <sz val="10"/>
      <color theme="1"/>
      <name val="Calibri"/>
      <family val="2"/>
    </font>
    <font>
      <b/>
      <sz val="10"/>
      <color rgb="FFFF0000"/>
      <name val="Arial"/>
      <family val="2"/>
    </font>
  </fonts>
  <fills count="35">
    <fill>
      <patternFill/>
    </fill>
    <fill>
      <patternFill patternType="gray125"/>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31"/>
        <bgColor indexed="64"/>
      </patternFill>
    </fill>
    <fill>
      <patternFill patternType="solid">
        <fgColor indexed="55"/>
        <bgColor indexed="64"/>
      </patternFill>
    </fill>
    <fill>
      <patternFill patternType="solid">
        <fgColor indexed="26"/>
        <bgColor indexed="64"/>
      </patternFill>
    </fill>
    <fill>
      <patternFill patternType="solid">
        <fgColor indexed="49"/>
        <bgColor indexed="64"/>
      </patternFill>
    </fill>
    <fill>
      <patternFill patternType="solid">
        <fgColor indexed="10"/>
        <bgColor indexed="64"/>
      </patternFill>
    </fill>
    <fill>
      <patternFill patternType="solid">
        <fgColor indexed="28"/>
        <bgColor indexed="64"/>
      </patternFill>
    </fill>
    <fill>
      <patternFill patternType="solid">
        <fgColor indexed="23"/>
        <bgColor indexed="64"/>
      </patternFill>
    </fill>
    <fill>
      <patternFill patternType="solid">
        <fgColor indexed="53"/>
        <bgColor indexed="64"/>
      </patternFill>
    </fill>
    <fill>
      <patternFill patternType="solid">
        <fgColor indexed="45"/>
        <bgColor indexed="64"/>
      </patternFill>
    </fill>
    <fill>
      <patternFill patternType="darkGrid">
        <bgColor indexed="9"/>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30"/>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50"/>
        <bgColor indexed="64"/>
      </patternFill>
    </fill>
    <fill>
      <patternFill patternType="solid">
        <fgColor indexed="46"/>
        <bgColor indexed="64"/>
      </patternFill>
    </fill>
    <fill>
      <patternFill patternType="solid">
        <fgColor indexed="13"/>
        <bgColor indexed="64"/>
      </patternFill>
    </fill>
    <fill>
      <patternFill patternType="solid">
        <fgColor indexed="17"/>
        <bgColor indexed="64"/>
      </patternFill>
    </fill>
    <fill>
      <patternFill patternType="solid">
        <fgColor indexed="40"/>
        <bgColor indexed="64"/>
      </patternFill>
    </fill>
    <fill>
      <patternFill patternType="solid">
        <fgColor indexed="35"/>
        <bgColor indexed="64"/>
      </patternFill>
    </fill>
    <fill>
      <patternFill patternType="gray125">
        <bgColor indexed="9"/>
      </patternFill>
    </fill>
    <fill>
      <patternFill patternType="solid">
        <fgColor indexed="8"/>
        <bgColor indexed="64"/>
      </patternFill>
    </fill>
    <fill>
      <patternFill patternType="solid">
        <fgColor theme="6" tint="0.5999900102615356"/>
        <bgColor indexed="64"/>
      </patternFill>
    </fill>
    <fill>
      <patternFill patternType="solid">
        <fgColor theme="9" tint="-0.24997000396251678"/>
        <bgColor indexed="64"/>
      </patternFill>
    </fill>
  </fills>
  <borders count="36">
    <border>
      <left/>
      <right/>
      <top/>
      <bottom/>
      <diagonal/>
    </border>
    <border>
      <left style="dashDot"/>
      <right style="dashDot"/>
      <top style="dashDot"/>
      <bottom style="dashDot"/>
    </border>
    <border>
      <left>
        <color indexed="63"/>
      </left>
      <right>
        <color indexed="63"/>
      </right>
      <top style="thin">
        <color indexed="55"/>
      </top>
      <bottom>
        <color indexed="63"/>
      </bottom>
    </border>
    <border>
      <left style="thin"/>
      <right style="thin"/>
      <top style="thin"/>
      <bottom style="thin"/>
    </border>
    <border>
      <left style="thin"/>
      <right style="thin"/>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dashed">
        <color indexed="53"/>
      </top>
      <bottom style="dashed">
        <color indexed="53"/>
      </bottom>
    </border>
    <border>
      <left/>
      <right/>
      <top style="dashed">
        <color indexed="23"/>
      </top>
      <bottom style="dashed">
        <color indexed="23"/>
      </bottom>
    </border>
    <border>
      <left/>
      <right/>
      <top/>
      <bottom style="double">
        <color indexed="52"/>
      </bottom>
    </border>
    <border>
      <left style="thin">
        <color indexed="55"/>
      </left>
      <right style="thin">
        <color indexed="55"/>
      </right>
      <top style="thin">
        <color indexed="55"/>
      </top>
      <bottom style="thin">
        <color indexed="55"/>
      </bottom>
    </border>
    <border>
      <left style="dashed">
        <color indexed="22"/>
      </left>
      <right style="dashed">
        <color indexed="22"/>
      </right>
      <top style="dashed">
        <color indexed="22"/>
      </top>
      <bottom style="dashed">
        <color indexed="22"/>
      </bottom>
    </border>
    <border>
      <left style="dotted">
        <color indexed="23"/>
      </left>
      <right style="dotted">
        <color indexed="23"/>
      </right>
      <top style="dotted">
        <color indexed="23"/>
      </top>
      <bottom style="dotted">
        <color indexed="23"/>
      </bottom>
    </border>
    <border>
      <left style="dotted">
        <color indexed="12"/>
      </left>
      <right style="dotted">
        <color indexed="12"/>
      </right>
      <top style="dotted">
        <color indexed="12"/>
      </top>
      <bottom style="dotted">
        <color indexed="12"/>
      </bottom>
    </border>
    <border>
      <left style="thin">
        <color indexed="63"/>
      </left>
      <right style="thin">
        <color indexed="63"/>
      </right>
      <top style="thin">
        <color indexed="63"/>
      </top>
      <bottom style="thin">
        <color indexed="63"/>
      </bottom>
    </border>
    <border>
      <left style="thin"/>
      <right style="thin"/>
      <top/>
      <bottom style="thin"/>
    </border>
    <border>
      <left/>
      <right/>
      <top style="thin"/>
      <bottom style="double"/>
    </border>
    <border>
      <left/>
      <right/>
      <top style="thin">
        <color indexed="49"/>
      </top>
      <bottom style="double">
        <color indexed="49"/>
      </bottom>
    </border>
    <border>
      <left/>
      <right/>
      <top style="thin"/>
      <bottom style="thin"/>
    </border>
    <border>
      <left/>
      <right/>
      <top/>
      <bottom style="medium"/>
    </border>
    <border>
      <left/>
      <right/>
      <top style="thin"/>
      <bottom/>
    </border>
    <border>
      <left/>
      <right/>
      <top/>
      <bottom style="thin"/>
    </border>
    <border>
      <left style="thin"/>
      <right/>
      <top style="thin"/>
      <bottom/>
    </border>
    <border>
      <left/>
      <right style="thin"/>
      <top style="thin"/>
      <bottom/>
    </border>
    <border>
      <left style="thin"/>
      <right/>
      <top/>
      <bottom/>
    </border>
    <border>
      <left>
        <color indexed="63"/>
      </left>
      <right style="thin"/>
      <top>
        <color indexed="63"/>
      </top>
      <bottom>
        <color indexed="63"/>
      </bottom>
    </border>
    <border>
      <left style="thin"/>
      <right/>
      <top>
        <color indexed="63"/>
      </top>
      <bottom style="thin"/>
    </border>
    <border>
      <left/>
      <right style="thin"/>
      <top>
        <color indexed="63"/>
      </top>
      <bottom style="thin"/>
    </border>
    <border>
      <left>
        <color indexed="63"/>
      </left>
      <right>
        <color indexed="63"/>
      </right>
      <top style="medium"/>
      <bottom style="medium"/>
    </border>
    <border>
      <left/>
      <right/>
      <top style="double"/>
      <bottom>
        <color indexed="63"/>
      </bottom>
    </border>
    <border>
      <left>
        <color indexed="63"/>
      </left>
      <right>
        <color indexed="63"/>
      </right>
      <top style="medium"/>
      <bottom style="thin"/>
    </border>
    <border>
      <left/>
      <right/>
      <top style="medium"/>
      <bottom/>
    </border>
    <border>
      <left/>
      <right style="dotted">
        <color theme="0" tint="-0.3499799966812134"/>
      </right>
      <top/>
      <bottom style="medium"/>
    </border>
    <border>
      <left/>
      <right style="dotted">
        <color theme="0" tint="-0.3499799966812134"/>
      </right>
      <top>
        <color indexed="63"/>
      </top>
      <bottom>
        <color indexed="63"/>
      </bottom>
    </border>
    <border>
      <left/>
      <right style="dotted">
        <color theme="0" tint="-0.3499799966812134"/>
      </right>
      <top style="thin"/>
      <bottom style="thin"/>
    </border>
    <border>
      <left>
        <color indexed="63"/>
      </left>
      <right style="hair"/>
      <top>
        <color indexed="63"/>
      </top>
      <bottom>
        <color indexed="63"/>
      </bottom>
    </border>
  </borders>
  <cellStyleXfs count="3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pplyNumberFormat="0" applyFont="0" applyBorder="0" applyAlignment="0">
      <protection/>
    </xf>
    <xf numFmtId="165" fontId="0" fillId="0" borderId="0" applyNumberFormat="0" applyFont="0" applyBorder="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0" fillId="15" borderId="1">
      <alignment/>
      <protection/>
    </xf>
    <xf numFmtId="0" fontId="0" fillId="15" borderId="1">
      <alignment/>
      <protection/>
    </xf>
    <xf numFmtId="0" fontId="0" fillId="15" borderId="1">
      <alignment/>
      <protection/>
    </xf>
    <xf numFmtId="0" fontId="0" fillId="15" borderId="1">
      <alignment/>
      <protection/>
    </xf>
    <xf numFmtId="0" fontId="0" fillId="15" borderId="1">
      <alignment/>
      <protection/>
    </xf>
    <xf numFmtId="213" fontId="0" fillId="0" borderId="0">
      <alignment/>
      <protection locked="0"/>
    </xf>
    <xf numFmtId="213" fontId="0" fillId="0" borderId="2">
      <alignment/>
      <protection locked="0"/>
    </xf>
    <xf numFmtId="10" fontId="0" fillId="16" borderId="3">
      <alignment horizontal="right"/>
      <protection/>
    </xf>
    <xf numFmtId="166" fontId="0" fillId="16" borderId="0">
      <alignment/>
      <protection/>
    </xf>
    <xf numFmtId="165" fontId="0" fillId="0" borderId="4">
      <alignment/>
      <protection/>
    </xf>
    <xf numFmtId="167" fontId="16" fillId="17" borderId="3">
      <alignment/>
      <protection/>
    </xf>
    <xf numFmtId="166" fontId="0" fillId="17" borderId="3">
      <alignment/>
      <protection/>
    </xf>
    <xf numFmtId="166" fontId="0" fillId="17" borderId="3">
      <alignment/>
      <protection/>
    </xf>
    <xf numFmtId="166" fontId="0" fillId="17" borderId="3">
      <alignment/>
      <protection/>
    </xf>
    <xf numFmtId="166" fontId="0" fillId="17" borderId="3">
      <alignment/>
      <protection/>
    </xf>
    <xf numFmtId="166" fontId="0" fillId="17" borderId="3">
      <alignment/>
      <protection/>
    </xf>
    <xf numFmtId="167" fontId="16" fillId="17" borderId="3">
      <alignment/>
      <protection/>
    </xf>
    <xf numFmtId="167" fontId="16" fillId="17" borderId="3">
      <alignment/>
      <protection/>
    </xf>
    <xf numFmtId="167" fontId="16" fillId="17" borderId="3">
      <alignment/>
      <protection/>
    </xf>
    <xf numFmtId="167" fontId="16" fillId="17" borderId="3">
      <alignment/>
      <protection/>
    </xf>
    <xf numFmtId="167" fontId="16" fillId="17" borderId="3">
      <alignment/>
      <protection/>
    </xf>
    <xf numFmtId="0" fontId="17" fillId="16" borderId="5" applyNumberFormat="0" applyAlignment="0" applyProtection="0"/>
    <xf numFmtId="0" fontId="16" fillId="4" borderId="3" applyAlignment="0">
      <protection/>
    </xf>
    <xf numFmtId="0" fontId="18" fillId="7" borderId="6" applyNumberFormat="0" applyAlignment="0" applyProtection="0"/>
    <xf numFmtId="0" fontId="18" fillId="7" borderId="6" applyNumberFormat="0" applyAlignment="0" applyProtection="0"/>
    <xf numFmtId="165" fontId="19" fillId="10" borderId="0">
      <alignment/>
      <protection/>
    </xf>
    <xf numFmtId="43" fontId="0" fillId="0" borderId="0" applyFont="0" applyFill="0" applyBorder="0" applyAlignment="0" applyProtection="0"/>
    <xf numFmtId="41" fontId="0" fillId="0" borderId="0" applyFont="0" applyFill="0" applyBorder="0" applyAlignment="0" applyProtection="0"/>
    <xf numFmtId="168" fontId="0" fillId="0" borderId="3">
      <alignment horizontal="center"/>
      <protection/>
    </xf>
    <xf numFmtId="168" fontId="0" fillId="0" borderId="3">
      <alignment horizontal="center"/>
      <protection/>
    </xf>
    <xf numFmtId="168" fontId="0" fillId="0" borderId="3">
      <alignment horizontal="center"/>
      <protection/>
    </xf>
    <xf numFmtId="168" fontId="0" fillId="0" borderId="3">
      <alignment horizontal="center"/>
      <protection/>
    </xf>
    <xf numFmtId="168" fontId="0" fillId="0" borderId="3">
      <alignment horizontal="center"/>
      <protection/>
    </xf>
    <xf numFmtId="169" fontId="0" fillId="18" borderId="3">
      <alignment horizontal="center"/>
      <protection locked="0"/>
    </xf>
    <xf numFmtId="169" fontId="0" fillId="18" borderId="3">
      <alignment horizontal="center"/>
      <protection locked="0"/>
    </xf>
    <xf numFmtId="169" fontId="0" fillId="18" borderId="3">
      <alignment horizontal="center"/>
      <protection locked="0"/>
    </xf>
    <xf numFmtId="169" fontId="0" fillId="18" borderId="3">
      <alignment horizontal="center"/>
      <protection locked="0"/>
    </xf>
    <xf numFmtId="169" fontId="0" fillId="18" borderId="3">
      <alignment horizontal="center"/>
      <protection locked="0"/>
    </xf>
    <xf numFmtId="41"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20" fillId="18" borderId="3">
      <alignment/>
      <protection/>
    </xf>
    <xf numFmtId="44" fontId="0" fillId="0" borderId="0" applyFont="0" applyFill="0" applyBorder="0" applyAlignment="0" applyProtection="0"/>
    <xf numFmtId="42" fontId="0" fillId="0" borderId="0" applyFont="0" applyFill="0" applyBorder="0" applyAlignment="0" applyProtection="0"/>
    <xf numFmtId="166" fontId="16" fillId="18" borderId="3">
      <alignment horizontal="center"/>
      <protection/>
    </xf>
    <xf numFmtId="15" fontId="0" fillId="0" borderId="0">
      <alignment/>
      <protection/>
    </xf>
    <xf numFmtId="15" fontId="0" fillId="0" borderId="0">
      <alignment/>
      <protection/>
    </xf>
    <xf numFmtId="15" fontId="0" fillId="0" borderId="0">
      <alignment/>
      <protection/>
    </xf>
    <xf numFmtId="15" fontId="0" fillId="0" borderId="0">
      <alignment/>
      <protection/>
    </xf>
    <xf numFmtId="15" fontId="0" fillId="0" borderId="0">
      <alignment/>
      <protection/>
    </xf>
    <xf numFmtId="15" fontId="0" fillId="0" borderId="0">
      <alignment horizontal="right" indent="1"/>
      <protection/>
    </xf>
    <xf numFmtId="17" fontId="0" fillId="0" borderId="0">
      <alignment horizontal="right" indent="1"/>
      <protection/>
    </xf>
    <xf numFmtId="177" fontId="0" fillId="0" borderId="0">
      <alignment horizontal="right" indent="1"/>
      <protection/>
    </xf>
    <xf numFmtId="0" fontId="21"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166" fontId="16" fillId="19" borderId="3">
      <alignment horizontal="center"/>
      <protection/>
    </xf>
    <xf numFmtId="0" fontId="64" fillId="0" borderId="0" applyNumberFormat="0" applyFill="0" applyBorder="0" applyAlignment="0" applyProtection="0"/>
    <xf numFmtId="167" fontId="20" fillId="19" borderId="3">
      <alignment/>
      <protection/>
    </xf>
    <xf numFmtId="170" fontId="16" fillId="20" borderId="3" applyNumberFormat="0" applyFont="0" applyBorder="0" applyAlignment="0">
      <protection/>
    </xf>
    <xf numFmtId="40" fontId="22" fillId="8" borderId="0" applyNumberFormat="0" applyBorder="0" applyAlignment="0" applyProtection="0"/>
    <xf numFmtId="0" fontId="0" fillId="0" borderId="0" applyNumberFormat="0" applyFont="0" applyFill="0" applyBorder="0" applyAlignment="0">
      <protection/>
    </xf>
    <xf numFmtId="0" fontId="0" fillId="0" borderId="0" applyNumberFormat="0" applyFont="0" applyFill="0" applyBorder="0" applyAlignment="0">
      <protection/>
    </xf>
    <xf numFmtId="0" fontId="0" fillId="0" borderId="0" applyNumberFormat="0" applyFont="0" applyFill="0" applyBorder="0" applyAlignment="0">
      <protection/>
    </xf>
    <xf numFmtId="0" fontId="0" fillId="0" borderId="0" applyNumberFormat="0" applyFont="0" applyFill="0" applyBorder="0" applyAlignment="0">
      <protection/>
    </xf>
    <xf numFmtId="0" fontId="0" fillId="0" borderId="0" applyNumberFormat="0" applyFont="0" applyFill="0" applyBorder="0" applyAlignment="0">
      <protection/>
    </xf>
    <xf numFmtId="0" fontId="23" fillId="3" borderId="0" applyNumberFormat="0" applyBorder="0" applyAlignment="0" applyProtection="0"/>
    <xf numFmtId="0" fontId="23" fillId="3" borderId="0" applyNumberFormat="0" applyBorder="0" applyAlignment="0" applyProtection="0"/>
    <xf numFmtId="0" fontId="24" fillId="0" borderId="0">
      <alignment horizontal="left" vertical="top"/>
      <protection/>
    </xf>
    <xf numFmtId="0" fontId="25" fillId="0" borderId="0">
      <alignment horizontal="left" vertical="top"/>
      <protection/>
    </xf>
    <xf numFmtId="0" fontId="56" fillId="0" borderId="0">
      <alignment/>
      <protection/>
    </xf>
    <xf numFmtId="0" fontId="57" fillId="0" borderId="0">
      <alignment/>
      <protection/>
    </xf>
    <xf numFmtId="0" fontId="26" fillId="12" borderId="0" applyNumberFormat="0">
      <alignment/>
      <protection/>
    </xf>
    <xf numFmtId="0" fontId="26" fillId="12" borderId="0" applyNumberFormat="0">
      <alignment/>
      <protection/>
    </xf>
    <xf numFmtId="0" fontId="12" fillId="4" borderId="0">
      <alignment/>
      <protection/>
    </xf>
    <xf numFmtId="0" fontId="12" fillId="4" borderId="0">
      <alignment/>
      <protection/>
    </xf>
    <xf numFmtId="0" fontId="27" fillId="0" borderId="7">
      <alignment/>
      <protection/>
    </xf>
    <xf numFmtId="0" fontId="27" fillId="0" borderId="7">
      <alignment/>
      <protection/>
    </xf>
    <xf numFmtId="0" fontId="27" fillId="0" borderId="8">
      <alignment/>
      <protection/>
    </xf>
    <xf numFmtId="0" fontId="27" fillId="0" borderId="8">
      <alignment/>
      <protection/>
    </xf>
    <xf numFmtId="0" fontId="27" fillId="0" borderId="8">
      <alignment/>
      <protection/>
    </xf>
    <xf numFmtId="0" fontId="27" fillId="0" borderId="8">
      <alignment/>
      <protection/>
    </xf>
    <xf numFmtId="0" fontId="28" fillId="0" borderId="0">
      <alignment/>
      <protection/>
    </xf>
    <xf numFmtId="0" fontId="29" fillId="0" borderId="0">
      <alignment/>
      <protection/>
    </xf>
    <xf numFmtId="0" fontId="65" fillId="0" borderId="0" applyNumberFormat="0" applyFill="0" applyBorder="0" applyAlignment="0" applyProtection="0"/>
    <xf numFmtId="164" fontId="0" fillId="18" borderId="3">
      <alignment/>
      <protection locked="0"/>
    </xf>
    <xf numFmtId="0" fontId="0" fillId="17" borderId="3">
      <alignment/>
      <protection locked="0"/>
    </xf>
    <xf numFmtId="0" fontId="0" fillId="17" borderId="3">
      <alignment/>
      <protection locked="0"/>
    </xf>
    <xf numFmtId="0" fontId="0" fillId="17" borderId="3">
      <alignment/>
      <protection locked="0"/>
    </xf>
    <xf numFmtId="0" fontId="0" fillId="17" borderId="3">
      <alignment/>
      <protection locked="0"/>
    </xf>
    <xf numFmtId="0" fontId="0" fillId="17" borderId="3">
      <alignment/>
      <protection locked="0"/>
    </xf>
    <xf numFmtId="0" fontId="0" fillId="17" borderId="3">
      <alignment/>
      <protection locked="0"/>
    </xf>
    <xf numFmtId="170" fontId="16" fillId="6" borderId="3" applyNumberFormat="0" applyFont="0" applyBorder="0" applyAlignment="0">
      <protection locked="0"/>
    </xf>
    <xf numFmtId="170" fontId="16" fillId="3" borderId="3" applyNumberFormat="0" applyFont="0" applyBorder="0" applyAlignment="0">
      <protection/>
    </xf>
    <xf numFmtId="166" fontId="0" fillId="18" borderId="3">
      <alignment/>
      <protection locked="0"/>
    </xf>
    <xf numFmtId="0" fontId="30" fillId="0" borderId="0">
      <alignment horizontal="left"/>
      <protection/>
    </xf>
    <xf numFmtId="171" fontId="0" fillId="17" borderId="3">
      <alignment/>
      <protection/>
    </xf>
    <xf numFmtId="0" fontId="31" fillId="0" borderId="9" applyNumberFormat="0" applyFill="0" applyAlignment="0" applyProtection="0"/>
    <xf numFmtId="0" fontId="31" fillId="0" borderId="9" applyNumberFormat="0" applyFill="0" applyAlignment="0" applyProtection="0"/>
    <xf numFmtId="0" fontId="2" fillId="0" borderId="0">
      <alignment horizontal="left" indent="1"/>
      <protection/>
    </xf>
    <xf numFmtId="0" fontId="2" fillId="0" borderId="0">
      <alignment horizontal="left" indent="1"/>
      <protection/>
    </xf>
    <xf numFmtId="0" fontId="2" fillId="0" borderId="0">
      <alignment horizontal="left" indent="1"/>
      <protection/>
    </xf>
    <xf numFmtId="167" fontId="16" fillId="5" borderId="3">
      <alignment/>
      <protection/>
    </xf>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32" fillId="0" borderId="0">
      <alignment horizontal="right"/>
      <protection/>
    </xf>
    <xf numFmtId="0" fontId="33" fillId="18" borderId="0" applyNumberFormat="0" applyBorder="0" applyAlignment="0" applyProtection="0"/>
    <xf numFmtId="0" fontId="33"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6" fillId="0" borderId="0">
      <alignment/>
      <protection/>
    </xf>
    <xf numFmtId="0" fontId="67" fillId="0" borderId="0">
      <alignment/>
      <protection/>
    </xf>
    <xf numFmtId="0" fontId="66" fillId="0" borderId="0">
      <alignment/>
      <protection/>
    </xf>
    <xf numFmtId="0" fontId="0" fillId="0" borderId="0">
      <alignment/>
      <protection/>
    </xf>
    <xf numFmtId="0" fontId="0" fillId="0" borderId="0">
      <alignment/>
      <protection/>
    </xf>
    <xf numFmtId="0" fontId="0" fillId="18" borderId="0">
      <alignment horizontal="left" indent="1"/>
      <protection locked="0"/>
    </xf>
    <xf numFmtId="0" fontId="0" fillId="18" borderId="0">
      <alignment horizontal="left" indent="1"/>
      <protection locked="0"/>
    </xf>
    <xf numFmtId="0" fontId="34" fillId="21" borderId="10" applyNumberFormat="0" applyFont="0" applyAlignment="0" applyProtection="0"/>
    <xf numFmtId="0" fontId="34" fillId="21" borderId="10" applyNumberFormat="0" applyFont="0" applyAlignment="0" applyProtection="0"/>
    <xf numFmtId="0" fontId="3" fillId="0" borderId="0">
      <alignment horizontal="left" indent="1"/>
      <protection/>
    </xf>
    <xf numFmtId="0" fontId="3" fillId="0" borderId="0">
      <alignment horizontal="left" indent="1"/>
      <protection/>
    </xf>
    <xf numFmtId="0" fontId="3" fillId="0" borderId="0">
      <alignment horizontal="left" indent="1"/>
      <protection/>
    </xf>
    <xf numFmtId="0" fontId="0" fillId="22" borderId="3">
      <alignment/>
      <protection locked="0"/>
    </xf>
    <xf numFmtId="0" fontId="0" fillId="22" borderId="3">
      <alignment/>
      <protection locked="0"/>
    </xf>
    <xf numFmtId="0" fontId="0" fillId="22" borderId="3">
      <alignment/>
      <protection locked="0"/>
    </xf>
    <xf numFmtId="0" fontId="0" fillId="22" borderId="3">
      <alignment/>
      <protection locked="0"/>
    </xf>
    <xf numFmtId="0" fontId="0" fillId="22" borderId="3">
      <alignment/>
      <protection locked="0"/>
    </xf>
    <xf numFmtId="3" fontId="0" fillId="0" borderId="0">
      <alignment horizontal="right" indent="1"/>
      <protection/>
    </xf>
    <xf numFmtId="178" fontId="0" fillId="0" borderId="0">
      <alignment horizontal="right" indent="1"/>
      <protection/>
    </xf>
    <xf numFmtId="4" fontId="0" fillId="0" borderId="0">
      <alignment horizontal="right" indent="1"/>
      <protection/>
    </xf>
    <xf numFmtId="165" fontId="0" fillId="0" borderId="0">
      <alignment horizontal="right" indent="1"/>
      <protection/>
    </xf>
    <xf numFmtId="176" fontId="0" fillId="18" borderId="11" applyFont="0" applyFill="0" applyBorder="0" applyAlignment="0" applyProtection="0"/>
    <xf numFmtId="176" fontId="0" fillId="18" borderId="11" applyFont="0" applyFill="0" applyBorder="0" applyAlignment="0" applyProtection="0"/>
    <xf numFmtId="176" fontId="0" fillId="18" borderId="11" applyFont="0" applyFill="0" applyBorder="0" applyAlignment="0" applyProtection="0"/>
    <xf numFmtId="176" fontId="0" fillId="18" borderId="11" applyFont="0" applyFill="0" applyBorder="0" applyAlignment="0" applyProtection="0"/>
    <xf numFmtId="176" fontId="0" fillId="18" borderId="11" applyFont="0" applyFill="0" applyBorder="0" applyAlignment="0" applyProtection="0"/>
    <xf numFmtId="175" fontId="34" fillId="16" borderId="12" applyNumberFormat="0">
      <alignment vertical="center"/>
      <protection/>
    </xf>
    <xf numFmtId="175" fontId="34" fillId="9" borderId="12" applyNumberFormat="0">
      <alignment vertical="center"/>
      <protection/>
    </xf>
    <xf numFmtId="175" fontId="34" fillId="19" borderId="12" applyNumberFormat="0">
      <alignment vertical="center"/>
      <protection/>
    </xf>
    <xf numFmtId="175" fontId="34" fillId="17" borderId="12" applyNumberFormat="0">
      <alignment vertical="center"/>
      <protection/>
    </xf>
    <xf numFmtId="175" fontId="34" fillId="14" borderId="12" applyNumberFormat="0">
      <alignment vertical="center"/>
      <protection/>
    </xf>
    <xf numFmtId="175" fontId="34" fillId="4" borderId="12" applyNumberFormat="0">
      <alignment vertical="center"/>
      <protection/>
    </xf>
    <xf numFmtId="175" fontId="34" fillId="23" borderId="12" applyNumberFormat="0">
      <alignment vertical="center"/>
      <protection/>
    </xf>
    <xf numFmtId="175" fontId="34" fillId="24" borderId="12" applyNumberFormat="0">
      <alignment vertical="center"/>
      <protection/>
    </xf>
    <xf numFmtId="175" fontId="34" fillId="25" borderId="12" applyNumberFormat="0">
      <alignment vertical="center"/>
      <protection/>
    </xf>
    <xf numFmtId="175" fontId="34" fillId="26" borderId="12" applyNumberFormat="0">
      <alignment vertical="center"/>
      <protection/>
    </xf>
    <xf numFmtId="175" fontId="35" fillId="18" borderId="12">
      <alignment/>
      <protection locked="0"/>
    </xf>
    <xf numFmtId="175" fontId="35" fillId="5" borderId="12">
      <alignment/>
      <protection locked="0"/>
    </xf>
    <xf numFmtId="175" fontId="36" fillId="5" borderId="13" applyNumberFormat="0" applyFont="0" applyFill="0" applyAlignment="0" applyProtection="0"/>
    <xf numFmtId="175" fontId="32" fillId="0" borderId="0" applyNumberFormat="0" applyFill="0">
      <alignment horizontal="left" vertical="top"/>
      <protection/>
    </xf>
    <xf numFmtId="175" fontId="32" fillId="0" borderId="0" applyNumberFormat="0" applyFill="0">
      <alignment horizontal="left" vertical="top"/>
      <protection/>
    </xf>
    <xf numFmtId="175" fontId="32" fillId="0" borderId="0" applyNumberFormat="0" applyFill="0">
      <alignment horizontal="left" vertical="top"/>
      <protection/>
    </xf>
    <xf numFmtId="0" fontId="37" fillId="13" borderId="0" applyNumberFormat="0">
      <alignment horizontal="left" vertical="center" indent="1"/>
      <protection/>
    </xf>
    <xf numFmtId="0" fontId="26" fillId="12" borderId="0" applyNumberFormat="0">
      <alignment vertical="center"/>
      <protection/>
    </xf>
    <xf numFmtId="0" fontId="12" fillId="4" borderId="0">
      <alignment vertical="center"/>
      <protection/>
    </xf>
    <xf numFmtId="0" fontId="27" fillId="0" borderId="7">
      <alignment vertical="center"/>
      <protection/>
    </xf>
    <xf numFmtId="173" fontId="0" fillId="16" borderId="0">
      <alignment horizontal="right"/>
      <protection/>
    </xf>
    <xf numFmtId="0" fontId="38" fillId="16" borderId="14" applyNumberFormat="0" applyAlignment="0" applyProtection="0"/>
    <xf numFmtId="0" fontId="38" fillId="16" borderId="14" applyNumberFormat="0" applyAlignment="0" applyProtection="0"/>
    <xf numFmtId="174" fontId="39" fillId="16" borderId="0">
      <alignment horizontal="right"/>
      <protection/>
    </xf>
    <xf numFmtId="0" fontId="40" fillId="27" borderId="0">
      <alignment horizontal="center"/>
      <protection/>
    </xf>
    <xf numFmtId="0" fontId="19" fillId="28" borderId="0">
      <alignment/>
      <protection/>
    </xf>
    <xf numFmtId="0" fontId="41" fillId="16" borderId="0" applyBorder="0">
      <alignment horizontal="centerContinuous"/>
      <protection/>
    </xf>
    <xf numFmtId="0" fontId="42" fillId="28" borderId="0" applyBorder="0">
      <alignment horizontal="centerContinuous"/>
      <protection/>
    </xf>
    <xf numFmtId="9" fontId="0" fillId="0" borderId="0">
      <alignment horizontal="right" indent="1"/>
      <protection/>
    </xf>
    <xf numFmtId="164" fontId="0" fillId="0" borderId="0">
      <alignment horizontal="right" indent="1"/>
      <protection/>
    </xf>
    <xf numFmtId="10" fontId="0" fillId="0" borderId="0">
      <alignment horizontal="right" indent="1"/>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4" borderId="0">
      <alignment/>
      <protection locked="0"/>
    </xf>
    <xf numFmtId="0" fontId="0" fillId="4" borderId="0">
      <alignment/>
      <protection locked="0"/>
    </xf>
    <xf numFmtId="0" fontId="0" fillId="4" borderId="0">
      <alignment/>
      <protection locked="0"/>
    </xf>
    <xf numFmtId="0" fontId="0" fillId="4" borderId="0">
      <alignment/>
      <protection locked="0"/>
    </xf>
    <xf numFmtId="0" fontId="0" fillId="4" borderId="0">
      <alignment/>
      <protection locked="0"/>
    </xf>
    <xf numFmtId="0" fontId="12" fillId="0" borderId="0">
      <alignment horizontal="left" indent="1"/>
      <protection/>
    </xf>
    <xf numFmtId="0" fontId="4" fillId="0" borderId="0">
      <alignment horizontal="left" indent="1"/>
      <protection/>
    </xf>
    <xf numFmtId="0" fontId="2" fillId="4" borderId="3">
      <alignment horizontal="center" vertical="center" wrapText="1"/>
      <protection/>
    </xf>
    <xf numFmtId="0" fontId="43" fillId="29" borderId="15">
      <alignment vertical="top" wrapText="1"/>
      <protection/>
    </xf>
    <xf numFmtId="164" fontId="0" fillId="30" borderId="3">
      <alignment/>
      <protection/>
    </xf>
    <xf numFmtId="0" fontId="44" fillId="0" borderId="0">
      <alignment horizontal="left"/>
      <protection/>
    </xf>
    <xf numFmtId="41" fontId="0" fillId="0" borderId="0" applyFont="0" applyFill="0" applyBorder="0" applyAlignment="0" applyProtection="0"/>
    <xf numFmtId="41" fontId="0" fillId="0" borderId="0" applyFont="0" applyFill="0" applyBorder="0" applyAlignment="0" applyProtection="0"/>
    <xf numFmtId="0" fontId="45" fillId="0" borderId="0">
      <alignment vertical="top"/>
      <protection/>
    </xf>
    <xf numFmtId="174" fontId="16" fillId="17" borderId="16">
      <alignment/>
      <protection/>
    </xf>
    <xf numFmtId="0" fontId="16" fillId="18" borderId="3">
      <alignment/>
      <protection/>
    </xf>
    <xf numFmtId="0" fontId="46" fillId="0" borderId="0" applyNumberFormat="0" applyFill="0" applyBorder="0" applyAlignment="0" applyProtection="0"/>
    <xf numFmtId="0" fontId="46" fillId="0" borderId="0" applyNumberFormat="0" applyFill="0" applyBorder="0" applyAlignment="0" applyProtection="0"/>
    <xf numFmtId="0" fontId="47" fillId="0" borderId="17" applyNumberFormat="0" applyFill="0" applyAlignment="0" applyProtection="0"/>
    <xf numFmtId="0" fontId="47" fillId="0" borderId="1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566">
    <xf numFmtId="0" fontId="0" fillId="0" borderId="0" xfId="0" applyAlignment="1">
      <alignment/>
    </xf>
    <xf numFmtId="0" fontId="2" fillId="0" borderId="0" xfId="0" applyFont="1" applyBorder="1" applyAlignment="1">
      <alignment wrapText="1"/>
    </xf>
    <xf numFmtId="0" fontId="2" fillId="0" borderId="0" xfId="0" applyFont="1" applyBorder="1" applyAlignment="1">
      <alignment horizontal="center" wrapText="1"/>
    </xf>
    <xf numFmtId="0" fontId="0" fillId="0" borderId="0" xfId="0" applyAlignment="1">
      <alignment/>
    </xf>
    <xf numFmtId="0" fontId="0" fillId="0" borderId="0" xfId="0" applyAlignment="1">
      <alignment wrapText="1"/>
    </xf>
    <xf numFmtId="0" fontId="4" fillId="0" borderId="0" xfId="257" applyFont="1">
      <alignment/>
      <protection/>
    </xf>
    <xf numFmtId="0" fontId="5" fillId="0" borderId="0" xfId="257" applyFont="1">
      <alignment/>
      <protection/>
    </xf>
    <xf numFmtId="0" fontId="0" fillId="0" borderId="0" xfId="257">
      <alignment/>
      <protection/>
    </xf>
    <xf numFmtId="0" fontId="0" fillId="0" borderId="0" xfId="257" applyFont="1" applyAlignment="1">
      <alignment/>
      <protection/>
    </xf>
    <xf numFmtId="0" fontId="2" fillId="0" borderId="0" xfId="257" applyFont="1" applyAlignment="1">
      <alignment horizontal="center" wrapText="1"/>
      <protection/>
    </xf>
    <xf numFmtId="0" fontId="6" fillId="0" borderId="0" xfId="257" applyFont="1" applyAlignment="1">
      <alignment wrapText="1"/>
      <protection/>
    </xf>
    <xf numFmtId="0" fontId="6" fillId="0" borderId="0" xfId="257" applyFont="1" applyAlignment="1">
      <alignment vertical="center" wrapText="1"/>
      <protection/>
    </xf>
    <xf numFmtId="0" fontId="0" fillId="0" borderId="0" xfId="257" applyFont="1" applyAlignment="1">
      <alignment vertical="center"/>
      <protection/>
    </xf>
    <xf numFmtId="0" fontId="2" fillId="0" borderId="0" xfId="257" applyFont="1" applyAlignment="1">
      <alignment horizontal="right" vertical="center" wrapText="1"/>
      <protection/>
    </xf>
    <xf numFmtId="0" fontId="0" fillId="0" borderId="0" xfId="257" applyFont="1">
      <alignment/>
      <protection/>
    </xf>
    <xf numFmtId="0" fontId="9" fillId="0" borderId="0" xfId="257" applyFont="1" applyAlignment="1">
      <alignment vertical="center" wrapText="1"/>
      <protection/>
    </xf>
    <xf numFmtId="0" fontId="2" fillId="0" borderId="0" xfId="257" applyFont="1" applyAlignment="1">
      <alignment vertical="center"/>
      <protection/>
    </xf>
    <xf numFmtId="0" fontId="2" fillId="0" borderId="0" xfId="257" applyFont="1" applyBorder="1" applyAlignment="1">
      <alignment vertical="center" wrapText="1"/>
      <protection/>
    </xf>
    <xf numFmtId="0" fontId="2" fillId="0" borderId="0" xfId="257" applyFont="1" applyAlignment="1">
      <alignment vertical="center"/>
      <protection/>
    </xf>
    <xf numFmtId="0" fontId="11" fillId="0" borderId="0" xfId="257" applyFont="1" applyAlignment="1">
      <alignment vertical="center"/>
      <protection/>
    </xf>
    <xf numFmtId="0" fontId="0" fillId="0" borderId="0" xfId="257" applyFont="1" applyBorder="1" applyAlignment="1">
      <alignment vertical="center" wrapText="1"/>
      <protection/>
    </xf>
    <xf numFmtId="0" fontId="2" fillId="0" borderId="0" xfId="257" applyFont="1" applyBorder="1" applyAlignment="1">
      <alignment vertical="center"/>
      <protection/>
    </xf>
    <xf numFmtId="0" fontId="0" fillId="0" borderId="0" xfId="257" applyAlignment="1">
      <alignment vertical="center"/>
      <protection/>
    </xf>
    <xf numFmtId="0" fontId="12" fillId="0" borderId="0" xfId="257" applyFont="1" applyAlignment="1">
      <alignment vertical="center"/>
      <protection/>
    </xf>
    <xf numFmtId="0" fontId="0" fillId="0" borderId="0" xfId="257" applyBorder="1">
      <alignment/>
      <protection/>
    </xf>
    <xf numFmtId="0" fontId="2" fillId="0" borderId="0" xfId="0" applyFont="1" applyAlignment="1">
      <alignment wrapText="1"/>
    </xf>
    <xf numFmtId="0" fontId="2"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2" fillId="0" borderId="0" xfId="0" applyFont="1" applyBorder="1" applyAlignment="1">
      <alignment vertical="top" wrapText="1"/>
    </xf>
    <xf numFmtId="0" fontId="6" fillId="0" borderId="0" xfId="0" applyFont="1" applyBorder="1" applyAlignment="1">
      <alignment vertical="top" wrapText="1"/>
    </xf>
    <xf numFmtId="0" fontId="0"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9" fillId="0" borderId="0" xfId="257" applyFont="1" applyFill="1" applyAlignment="1">
      <alignment vertical="center" wrapText="1"/>
      <protection/>
    </xf>
    <xf numFmtId="0" fontId="2" fillId="0" borderId="0" xfId="257" applyFont="1" applyFill="1" applyAlignment="1">
      <alignment vertical="center"/>
      <protection/>
    </xf>
    <xf numFmtId="1" fontId="0" fillId="0" borderId="0" xfId="257" applyNumberFormat="1" applyAlignment="1">
      <alignment vertical="center"/>
      <protection/>
    </xf>
    <xf numFmtId="0" fontId="2" fillId="0" borderId="0" xfId="257" applyFont="1" applyBorder="1" applyAlignment="1">
      <alignment horizontal="center"/>
      <protection/>
    </xf>
    <xf numFmtId="1" fontId="2" fillId="0" borderId="0" xfId="257" applyNumberFormat="1" applyFont="1" applyAlignment="1">
      <alignment vertical="center"/>
      <protection/>
    </xf>
    <xf numFmtId="1" fontId="2" fillId="0" borderId="0" xfId="0" applyNumberFormat="1" applyFont="1" applyBorder="1" applyAlignment="1">
      <alignment vertical="top" wrapText="1"/>
    </xf>
    <xf numFmtId="0" fontId="0" fillId="0" borderId="0" xfId="0" applyFill="1" applyAlignment="1">
      <alignment/>
    </xf>
    <xf numFmtId="0" fontId="2" fillId="0" borderId="0" xfId="257" applyFont="1" applyBorder="1" applyAlignment="1">
      <alignment horizontal="right" wrapText="1"/>
      <protection/>
    </xf>
    <xf numFmtId="0" fontId="0" fillId="0" borderId="0" xfId="257" applyFont="1" applyBorder="1" applyAlignment="1">
      <alignment/>
      <protection/>
    </xf>
    <xf numFmtId="0" fontId="2" fillId="0" borderId="0" xfId="257" applyFont="1" applyBorder="1" applyAlignment="1">
      <alignment horizontal="center" wrapText="1"/>
      <protection/>
    </xf>
    <xf numFmtId="0" fontId="2" fillId="0" borderId="0" xfId="0" applyFont="1" applyBorder="1" applyAlignment="1">
      <alignment horizontal="center"/>
    </xf>
    <xf numFmtId="0" fontId="2" fillId="0" borderId="18" xfId="257" applyFont="1" applyBorder="1" applyAlignment="1">
      <alignment vertical="center"/>
      <protection/>
    </xf>
    <xf numFmtId="0" fontId="0" fillId="0" borderId="0" xfId="257" applyAlignment="1">
      <alignment vertical="center" wrapText="1"/>
      <protection/>
    </xf>
    <xf numFmtId="0" fontId="0" fillId="0" borderId="0" xfId="257" applyFont="1" applyAlignment="1">
      <alignment horizontal="right"/>
      <protection/>
    </xf>
    <xf numFmtId="0" fontId="0" fillId="0" borderId="0" xfId="257" applyBorder="1" applyAlignment="1">
      <alignment horizontal="right"/>
      <protection/>
    </xf>
    <xf numFmtId="0" fontId="11" fillId="0" borderId="0" xfId="257" applyFont="1" applyBorder="1" applyAlignment="1">
      <alignment vertical="center"/>
      <protection/>
    </xf>
    <xf numFmtId="0" fontId="2" fillId="0" borderId="0" xfId="257" applyFont="1" applyBorder="1" applyAlignment="1">
      <alignment horizontal="right"/>
      <protection/>
    </xf>
    <xf numFmtId="0" fontId="2" fillId="0" borderId="0" xfId="257" applyFont="1" applyBorder="1" applyAlignment="1">
      <alignment wrapText="1"/>
      <protection/>
    </xf>
    <xf numFmtId="0" fontId="2" fillId="0" borderId="0" xfId="0" applyFont="1" applyAlignment="1">
      <alignment/>
    </xf>
    <xf numFmtId="0" fontId="2" fillId="0" borderId="0" xfId="0" applyFont="1" applyFill="1" applyAlignment="1">
      <alignment/>
    </xf>
    <xf numFmtId="0" fontId="0" fillId="0" borderId="19" xfId="257" applyFont="1" applyBorder="1" applyAlignment="1">
      <alignment horizontal="left" vertical="center" wrapText="1"/>
      <protection/>
    </xf>
    <xf numFmtId="0" fontId="2" fillId="0" borderId="19" xfId="257" applyFont="1" applyBorder="1" applyAlignment="1">
      <alignment horizontal="right" wrapText="1"/>
      <protection/>
    </xf>
    <xf numFmtId="0" fontId="0" fillId="0" borderId="0" xfId="0" applyFont="1" applyBorder="1" applyAlignment="1">
      <alignment wrapText="1"/>
    </xf>
    <xf numFmtId="0" fontId="2" fillId="0" borderId="19" xfId="0" applyFont="1" applyBorder="1" applyAlignment="1">
      <alignment horizontal="right" wrapText="1"/>
    </xf>
    <xf numFmtId="0" fontId="2" fillId="0" borderId="19" xfId="0" applyFont="1" applyBorder="1" applyAlignment="1">
      <alignment horizontal="left" wrapText="1"/>
    </xf>
    <xf numFmtId="0" fontId="0" fillId="0" borderId="0" xfId="257" applyFont="1" applyBorder="1" applyAlignment="1">
      <alignment horizontal="right" wrapText="1"/>
      <protection/>
    </xf>
    <xf numFmtId="0" fontId="2" fillId="0" borderId="18" xfId="257" applyFont="1" applyBorder="1" applyAlignment="1">
      <alignment wrapText="1"/>
      <protection/>
    </xf>
    <xf numFmtId="0" fontId="2" fillId="0" borderId="18" xfId="257" applyFont="1" applyBorder="1" applyAlignment="1">
      <alignment horizontal="right" wrapText="1"/>
      <protection/>
    </xf>
    <xf numFmtId="0" fontId="2" fillId="0" borderId="0" xfId="257" applyFont="1" applyAlignment="1">
      <alignment wrapText="1"/>
      <protection/>
    </xf>
    <xf numFmtId="0" fontId="2" fillId="0" borderId="19" xfId="257" applyFont="1" applyBorder="1" applyAlignment="1">
      <alignment horizontal="left" wrapText="1"/>
      <protection/>
    </xf>
    <xf numFmtId="0" fontId="2" fillId="0" borderId="0" xfId="257" applyFont="1" applyAlignment="1">
      <alignment horizontal="right" wrapText="1"/>
      <protection/>
    </xf>
    <xf numFmtId="0" fontId="0" fillId="0" borderId="0" xfId="0" applyFont="1" applyBorder="1" applyAlignment="1">
      <alignment horizontal="right" wrapText="1"/>
    </xf>
    <xf numFmtId="0" fontId="4" fillId="0" borderId="0" xfId="0" applyFont="1" applyAlignment="1">
      <alignment/>
    </xf>
    <xf numFmtId="0" fontId="0" fillId="0" borderId="0" xfId="257" applyFont="1" applyAlignment="1">
      <alignment/>
      <protection/>
    </xf>
    <xf numFmtId="0" fontId="2" fillId="0" borderId="19" xfId="0" applyFont="1" applyFill="1" applyBorder="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2" fillId="0" borderId="16" xfId="0" applyFont="1" applyBorder="1" applyAlignment="1">
      <alignment wrapText="1"/>
    </xf>
    <xf numFmtId="0" fontId="2" fillId="0" borderId="16" xfId="0" applyFont="1" applyBorder="1" applyAlignment="1">
      <alignment horizontal="right" wrapText="1"/>
    </xf>
    <xf numFmtId="0" fontId="4" fillId="0" borderId="0" xfId="257" applyFont="1" applyAlignment="1">
      <alignment/>
      <protection/>
    </xf>
    <xf numFmtId="0" fontId="5" fillId="0" borderId="0" xfId="257" applyFont="1" applyAlignment="1">
      <alignment/>
      <protection/>
    </xf>
    <xf numFmtId="0" fontId="0" fillId="0" borderId="0" xfId="257" applyAlignment="1">
      <alignment/>
      <protection/>
    </xf>
    <xf numFmtId="0" fontId="7" fillId="0" borderId="0" xfId="257" applyFont="1" applyBorder="1" applyAlignment="1">
      <alignment/>
      <protection/>
    </xf>
    <xf numFmtId="0" fontId="0" fillId="0" borderId="0" xfId="257" applyFont="1" applyAlignment="1">
      <alignment horizontal="right" wrapText="1"/>
      <protection/>
    </xf>
    <xf numFmtId="0" fontId="2" fillId="0" borderId="0" xfId="257" applyFont="1" applyBorder="1" applyAlignment="1">
      <alignment horizontal="left" wrapText="1"/>
      <protection/>
    </xf>
    <xf numFmtId="0" fontId="0" fillId="0" borderId="0" xfId="257" applyFont="1" applyBorder="1" applyAlignment="1">
      <alignment wrapText="1"/>
      <protection/>
    </xf>
    <xf numFmtId="0" fontId="0" fillId="0" borderId="0" xfId="257" applyFont="1" applyAlignment="1">
      <alignment wrapText="1"/>
      <protection/>
    </xf>
    <xf numFmtId="0" fontId="2" fillId="0" borderId="16" xfId="257" applyFont="1" applyBorder="1" applyAlignment="1">
      <alignment wrapText="1"/>
      <protection/>
    </xf>
    <xf numFmtId="0" fontId="2" fillId="0" borderId="16" xfId="257" applyFont="1" applyBorder="1" applyAlignment="1">
      <alignment horizontal="right" wrapText="1"/>
      <protection/>
    </xf>
    <xf numFmtId="0" fontId="2" fillId="0" borderId="0" xfId="257" applyFont="1" applyAlignment="1">
      <alignment horizontal="left" wrapText="1"/>
      <protection/>
    </xf>
    <xf numFmtId="0" fontId="7" fillId="0" borderId="0" xfId="257" applyFont="1" applyAlignment="1">
      <alignment/>
      <protection/>
    </xf>
    <xf numFmtId="0" fontId="0" fillId="0" borderId="19" xfId="257" applyBorder="1" applyAlignment="1">
      <alignment/>
      <protection/>
    </xf>
    <xf numFmtId="0" fontId="8" fillId="0" borderId="19" xfId="257" applyFont="1" applyBorder="1" applyAlignment="1">
      <alignment horizontal="right" wrapText="1"/>
      <protection/>
    </xf>
    <xf numFmtId="0" fontId="6" fillId="0" borderId="0" xfId="257" applyFont="1" applyBorder="1" applyAlignment="1">
      <alignment wrapText="1"/>
      <protection/>
    </xf>
    <xf numFmtId="0" fontId="2" fillId="0" borderId="0" xfId="257" applyFont="1" applyFill="1" applyBorder="1" applyAlignment="1">
      <alignment horizontal="right" wrapText="1"/>
      <protection/>
    </xf>
    <xf numFmtId="0" fontId="2" fillId="0" borderId="0" xfId="257" applyFont="1" applyBorder="1" applyAlignment="1">
      <alignment/>
      <protection/>
    </xf>
    <xf numFmtId="0" fontId="2" fillId="0" borderId="0" xfId="257" applyFont="1" applyAlignment="1">
      <alignment/>
      <protection/>
    </xf>
    <xf numFmtId="0" fontId="0" fillId="0" borderId="0" xfId="257" applyBorder="1" applyAlignment="1">
      <alignment/>
      <protection/>
    </xf>
    <xf numFmtId="0" fontId="0" fillId="0" borderId="0" xfId="257" applyFont="1" applyBorder="1" applyAlignment="1">
      <alignment horizontal="left" wrapText="1" indent="1"/>
      <protection/>
    </xf>
    <xf numFmtId="0" fontId="9" fillId="0" borderId="0" xfId="257" applyFont="1" applyAlignment="1">
      <alignment wrapText="1"/>
      <protection/>
    </xf>
    <xf numFmtId="0" fontId="0" fillId="0" borderId="0" xfId="257" applyFont="1" applyFill="1" applyBorder="1" applyAlignment="1">
      <alignment horizontal="left" wrapText="1" indent="1"/>
      <protection/>
    </xf>
    <xf numFmtId="0" fontId="2" fillId="0" borderId="0" xfId="257" applyFont="1" applyAlignment="1">
      <alignment/>
      <protection/>
    </xf>
    <xf numFmtId="0" fontId="11" fillId="0" borderId="0" xfId="257" applyFont="1" applyBorder="1" applyAlignment="1">
      <alignment horizontal="right" wrapText="1"/>
      <protection/>
    </xf>
    <xf numFmtId="0" fontId="11" fillId="0" borderId="0" xfId="257" applyFont="1" applyAlignment="1">
      <alignment/>
      <protection/>
    </xf>
    <xf numFmtId="0" fontId="11" fillId="0" borderId="0" xfId="257" applyFont="1" applyBorder="1" applyAlignment="1">
      <alignment/>
      <protection/>
    </xf>
    <xf numFmtId="0" fontId="2" fillId="0" borderId="20" xfId="257" applyFont="1" applyBorder="1" applyAlignment="1">
      <alignment horizontal="right" wrapText="1"/>
      <protection/>
    </xf>
    <xf numFmtId="0" fontId="12" fillId="0" borderId="0" xfId="257" applyFont="1" applyAlignment="1">
      <alignment/>
      <protection/>
    </xf>
    <xf numFmtId="0" fontId="2" fillId="0" borderId="19" xfId="0" applyFont="1" applyBorder="1" applyAlignment="1">
      <alignment horizontal="center" wrapText="1"/>
    </xf>
    <xf numFmtId="0" fontId="2" fillId="0" borderId="0" xfId="257" applyFont="1" applyFill="1" applyBorder="1" applyAlignment="1">
      <alignment wrapText="1"/>
      <protection/>
    </xf>
    <xf numFmtId="0" fontId="2" fillId="0" borderId="20" xfId="257" applyFont="1" applyBorder="1" applyAlignment="1">
      <alignment wrapText="1"/>
      <protection/>
    </xf>
    <xf numFmtId="0" fontId="0" fillId="0" borderId="21" xfId="0" applyFont="1" applyBorder="1" applyAlignment="1">
      <alignment horizontal="right" wrapText="1"/>
    </xf>
    <xf numFmtId="0" fontId="0" fillId="0" borderId="0" xfId="0" applyFont="1" applyFill="1" applyBorder="1" applyAlignment="1">
      <alignment horizontal="right" wrapText="1"/>
    </xf>
    <xf numFmtId="0" fontId="2" fillId="0" borderId="18" xfId="0" applyFont="1" applyBorder="1" applyAlignment="1">
      <alignment horizontal="right" wrapText="1"/>
    </xf>
    <xf numFmtId="0" fontId="2" fillId="0" borderId="0" xfId="0" applyFont="1" applyBorder="1" applyAlignment="1">
      <alignment horizontal="right" wrapText="1"/>
    </xf>
    <xf numFmtId="0" fontId="0" fillId="0" borderId="0" xfId="0" applyFont="1" applyBorder="1" applyAlignment="1">
      <alignment/>
    </xf>
    <xf numFmtId="0" fontId="2" fillId="0" borderId="18" xfId="0" applyFont="1" applyBorder="1" applyAlignment="1">
      <alignment wrapText="1"/>
    </xf>
    <xf numFmtId="0" fontId="2" fillId="0" borderId="0" xfId="0" applyFont="1" applyAlignment="1">
      <alignment/>
    </xf>
    <xf numFmtId="0" fontId="0" fillId="0" borderId="0" xfId="0" applyFont="1" applyBorder="1" applyAlignment="1">
      <alignment horizontal="center" wrapText="1"/>
    </xf>
    <xf numFmtId="0" fontId="0" fillId="0" borderId="0" xfId="0" applyFont="1" applyAlignment="1">
      <alignment horizontal="center" wrapText="1"/>
    </xf>
    <xf numFmtId="0" fontId="0" fillId="0" borderId="19" xfId="0" applyFont="1" applyBorder="1" applyAlignment="1">
      <alignment horizontal="center" wrapText="1"/>
    </xf>
    <xf numFmtId="0" fontId="0" fillId="0" borderId="0" xfId="0" applyFont="1" applyBorder="1" applyAlignment="1">
      <alignment horizontal="left" wrapText="1"/>
    </xf>
    <xf numFmtId="0" fontId="2" fillId="0" borderId="19" xfId="0" applyFont="1" applyBorder="1" applyAlignment="1">
      <alignment wrapText="1"/>
    </xf>
    <xf numFmtId="0" fontId="2" fillId="0" borderId="20" xfId="0" applyFont="1" applyBorder="1" applyAlignment="1">
      <alignment horizontal="right" wrapText="1"/>
    </xf>
    <xf numFmtId="0" fontId="2" fillId="0" borderId="20" xfId="0" applyFont="1" applyBorder="1" applyAlignment="1">
      <alignment wrapText="1"/>
    </xf>
    <xf numFmtId="0" fontId="2" fillId="0" borderId="0" xfId="0" applyFont="1" applyAlignment="1">
      <alignment horizontal="left" wrapText="1"/>
    </xf>
    <xf numFmtId="0" fontId="0" fillId="0" borderId="19" xfId="0" applyFont="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0" fillId="0" borderId="0" xfId="0" applyBorder="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Border="1" applyAlignment="1">
      <alignment/>
    </xf>
    <xf numFmtId="0" fontId="0" fillId="0" borderId="0" xfId="0" applyFont="1" applyAlignment="1">
      <alignment/>
    </xf>
    <xf numFmtId="0" fontId="2" fillId="0" borderId="0"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0" fillId="0" borderId="0" xfId="0" applyBorder="1" applyAlignment="1">
      <alignment/>
    </xf>
    <xf numFmtId="0" fontId="0" fillId="0" borderId="19" xfId="0" applyBorder="1" applyAlignment="1">
      <alignment/>
    </xf>
    <xf numFmtId="0" fontId="2" fillId="0" borderId="19" xfId="0" applyFont="1" applyBorder="1" applyAlignment="1">
      <alignment horizontal="right"/>
    </xf>
    <xf numFmtId="0" fontId="0" fillId="0" borderId="0" xfId="0" applyAlignment="1">
      <alignment horizontal="right"/>
    </xf>
    <xf numFmtId="0" fontId="0" fillId="0" borderId="0" xfId="0" applyAlignment="1">
      <alignment horizontal="center"/>
    </xf>
    <xf numFmtId="0" fontId="2" fillId="0" borderId="16" xfId="0" applyFont="1" applyBorder="1" applyAlignment="1">
      <alignment/>
    </xf>
    <xf numFmtId="0" fontId="2" fillId="0" borderId="16" xfId="0" applyFont="1" applyBorder="1" applyAlignment="1">
      <alignment horizontal="center"/>
    </xf>
    <xf numFmtId="0" fontId="0" fillId="0" borderId="0" xfId="0" applyFont="1" applyBorder="1" applyAlignment="1">
      <alignment horizontal="left" wrapText="1" indent="1"/>
    </xf>
    <xf numFmtId="0" fontId="2" fillId="0" borderId="19" xfId="0" applyFont="1" applyBorder="1" applyAlignment="1">
      <alignment horizontal="left"/>
    </xf>
    <xf numFmtId="0" fontId="0" fillId="0" borderId="0" xfId="0" applyFill="1" applyBorder="1" applyAlignment="1">
      <alignment/>
    </xf>
    <xf numFmtId="0" fontId="2" fillId="0" borderId="18" xfId="0" applyFont="1" applyBorder="1" applyAlignment="1">
      <alignment/>
    </xf>
    <xf numFmtId="0" fontId="0" fillId="0" borderId="18" xfId="0" applyBorder="1" applyAlignment="1">
      <alignment/>
    </xf>
    <xf numFmtId="1" fontId="2" fillId="0" borderId="0" xfId="257" applyNumberFormat="1" applyFont="1" applyBorder="1" applyAlignment="1">
      <alignment horizontal="right" wrapText="1"/>
      <protection/>
    </xf>
    <xf numFmtId="1" fontId="0" fillId="0" borderId="0" xfId="257" applyNumberFormat="1" applyFont="1" applyBorder="1" applyAlignment="1">
      <alignment horizontal="right" wrapText="1"/>
      <protection/>
    </xf>
    <xf numFmtId="0" fontId="4" fillId="0" borderId="0" xfId="257" applyFont="1" applyBorder="1" applyAlignment="1">
      <alignment/>
      <protection/>
    </xf>
    <xf numFmtId="0" fontId="5" fillId="0" borderId="0" xfId="257" applyFont="1" applyBorder="1" applyAlignment="1">
      <alignment/>
      <protection/>
    </xf>
    <xf numFmtId="0" fontId="0" fillId="0" borderId="0" xfId="257" applyFont="1" applyBorder="1" applyAlignment="1">
      <alignment/>
      <protection/>
    </xf>
    <xf numFmtId="0" fontId="2" fillId="0" borderId="16" xfId="0" applyFont="1" applyBorder="1" applyAlignment="1">
      <alignment horizontal="right"/>
    </xf>
    <xf numFmtId="0" fontId="0" fillId="0" borderId="0" xfId="0" applyFont="1" applyAlignment="1">
      <alignment horizontal="right"/>
    </xf>
    <xf numFmtId="0" fontId="2" fillId="0" borderId="18" xfId="0" applyFont="1" applyBorder="1" applyAlignment="1">
      <alignment horizontal="right"/>
    </xf>
    <xf numFmtId="0" fontId="2" fillId="0" borderId="0" xfId="0" applyFont="1" applyFill="1" applyBorder="1" applyAlignment="1">
      <alignment horizontal="right" wrapText="1"/>
    </xf>
    <xf numFmtId="0" fontId="11" fillId="0" borderId="0" xfId="257" applyFont="1" applyFill="1" applyAlignment="1">
      <alignment/>
      <protection/>
    </xf>
    <xf numFmtId="0" fontId="0" fillId="0" borderId="0" xfId="257" applyFont="1" applyBorder="1" applyAlignment="1">
      <alignment vertical="center"/>
      <protection/>
    </xf>
    <xf numFmtId="0" fontId="7" fillId="0" borderId="0" xfId="0" applyFont="1" applyAlignment="1">
      <alignment/>
    </xf>
    <xf numFmtId="0" fontId="2" fillId="0" borderId="0" xfId="257" applyFont="1" applyFill="1" applyAlignment="1">
      <alignment/>
      <protection/>
    </xf>
    <xf numFmtId="0" fontId="2" fillId="0" borderId="0" xfId="257" applyFont="1" applyFill="1" applyBorder="1" applyAlignment="1">
      <alignment horizontal="center" wrapText="1"/>
      <protection/>
    </xf>
    <xf numFmtId="0" fontId="2" fillId="0" borderId="18" xfId="0" applyFont="1" applyBorder="1" applyAlignment="1">
      <alignment horizontal="center" wrapText="1"/>
    </xf>
    <xf numFmtId="0" fontId="0" fillId="0" borderId="21" xfId="0" applyFont="1" applyBorder="1" applyAlignment="1">
      <alignment/>
    </xf>
    <xf numFmtId="0" fontId="2" fillId="0" borderId="0" xfId="0" applyFont="1" applyBorder="1" applyAlignment="1">
      <alignment horizontal="right"/>
    </xf>
    <xf numFmtId="0" fontId="0" fillId="0" borderId="0" xfId="257" applyAlignment="1">
      <alignment horizontal="right"/>
      <protection/>
    </xf>
    <xf numFmtId="0" fontId="2" fillId="0" borderId="0" xfId="257" applyFont="1" applyAlignment="1">
      <alignment horizontal="right"/>
      <protection/>
    </xf>
    <xf numFmtId="0" fontId="0" fillId="0" borderId="0" xfId="257" applyAlignment="1">
      <alignment horizontal="right" wrapText="1"/>
      <protection/>
    </xf>
    <xf numFmtId="0" fontId="0" fillId="0" borderId="0" xfId="0" applyFill="1" applyAlignment="1">
      <alignment/>
    </xf>
    <xf numFmtId="0" fontId="6" fillId="0" borderId="0" xfId="0" applyFont="1" applyBorder="1" applyAlignment="1">
      <alignment horizontal="right" wrapText="1"/>
    </xf>
    <xf numFmtId="179" fontId="0" fillId="0" borderId="0" xfId="0" applyNumberFormat="1" applyFont="1" applyFill="1" applyAlignment="1">
      <alignment horizontal="right" wrapText="1"/>
    </xf>
    <xf numFmtId="179" fontId="2" fillId="0" borderId="0" xfId="0" applyNumberFormat="1" applyFont="1" applyFill="1" applyAlignment="1">
      <alignment horizontal="right" wrapText="1"/>
    </xf>
    <xf numFmtId="0" fontId="2" fillId="0" borderId="16" xfId="0" applyFont="1" applyFill="1" applyBorder="1" applyAlignment="1">
      <alignment horizontal="right" wrapText="1"/>
    </xf>
    <xf numFmtId="0" fontId="0" fillId="0" borderId="0" xfId="257" applyFont="1" applyFill="1" applyBorder="1" applyAlignment="1">
      <alignment wrapText="1"/>
      <protection/>
    </xf>
    <xf numFmtId="0" fontId="0" fillId="0" borderId="0" xfId="257" applyFont="1" applyFill="1" applyBorder="1" applyAlignment="1">
      <alignment horizontal="right" wrapText="1"/>
      <protection/>
    </xf>
    <xf numFmtId="0" fontId="2" fillId="0" borderId="18" xfId="257" applyFont="1" applyFill="1" applyBorder="1" applyAlignment="1">
      <alignment wrapText="1"/>
      <protection/>
    </xf>
    <xf numFmtId="0" fontId="2" fillId="0" borderId="18" xfId="257" applyFont="1" applyFill="1" applyBorder="1" applyAlignment="1">
      <alignment horizontal="right" wrapText="1"/>
      <protection/>
    </xf>
    <xf numFmtId="0" fontId="2" fillId="0" borderId="0" xfId="0" applyFont="1" applyFill="1" applyBorder="1" applyAlignment="1">
      <alignment/>
    </xf>
    <xf numFmtId="0" fontId="0" fillId="0" borderId="0" xfId="0" applyFont="1" applyFill="1" applyBorder="1" applyAlignment="1">
      <alignment/>
    </xf>
    <xf numFmtId="3" fontId="0" fillId="0" borderId="0" xfId="0" applyNumberFormat="1" applyAlignment="1">
      <alignment/>
    </xf>
    <xf numFmtId="3" fontId="7" fillId="0" borderId="0" xfId="0" applyNumberFormat="1" applyFont="1" applyAlignment="1">
      <alignment/>
    </xf>
    <xf numFmtId="9" fontId="0" fillId="0" borderId="19" xfId="0" applyNumberFormat="1" applyBorder="1" applyAlignment="1">
      <alignment/>
    </xf>
    <xf numFmtId="0" fontId="2" fillId="0" borderId="0" xfId="0" applyFont="1" applyAlignment="1">
      <alignment horizontal="right"/>
    </xf>
    <xf numFmtId="0" fontId="2" fillId="0" borderId="0" xfId="0" applyFont="1" applyFill="1" applyBorder="1" applyAlignment="1">
      <alignment horizontal="left"/>
    </xf>
    <xf numFmtId="0" fontId="49" fillId="0" borderId="0" xfId="0" applyFont="1" applyAlignment="1">
      <alignment/>
    </xf>
    <xf numFmtId="0" fontId="0" fillId="0" borderId="0" xfId="0" applyFont="1" applyBorder="1" applyAlignment="1">
      <alignment horizontal="right"/>
    </xf>
    <xf numFmtId="0" fontId="0" fillId="0" borderId="16" xfId="0" applyBorder="1" applyAlignment="1">
      <alignment/>
    </xf>
    <xf numFmtId="0" fontId="0" fillId="0" borderId="0" xfId="0" applyBorder="1" applyAlignment="1">
      <alignment horizontal="right"/>
    </xf>
    <xf numFmtId="0" fontId="0" fillId="0" borderId="18" xfId="0" applyFont="1" applyBorder="1" applyAlignment="1">
      <alignment horizontal="right"/>
    </xf>
    <xf numFmtId="0" fontId="50" fillId="0" borderId="0" xfId="0" applyFont="1" applyAlignment="1">
      <alignment/>
    </xf>
    <xf numFmtId="0" fontId="0" fillId="0" borderId="19" xfId="0" applyBorder="1" applyAlignment="1">
      <alignment horizontal="right"/>
    </xf>
    <xf numFmtId="0" fontId="2" fillId="0" borderId="0" xfId="0" applyFont="1" applyAlignment="1">
      <alignment horizontal="center"/>
    </xf>
    <xf numFmtId="1" fontId="2" fillId="0" borderId="18" xfId="257" applyNumberFormat="1" applyFont="1" applyBorder="1" applyAlignment="1">
      <alignment horizontal="right" wrapText="1"/>
      <protection/>
    </xf>
    <xf numFmtId="1" fontId="2" fillId="0" borderId="16" xfId="257" applyNumberFormat="1" applyFont="1" applyBorder="1" applyAlignment="1">
      <alignment horizontal="right" wrapText="1"/>
      <protection/>
    </xf>
    <xf numFmtId="2" fontId="0" fillId="0" borderId="0" xfId="0" applyNumberFormat="1" applyAlignment="1">
      <alignment wrapText="1"/>
    </xf>
    <xf numFmtId="1" fontId="0" fillId="0" borderId="0" xfId="0" applyNumberFormat="1" applyBorder="1" applyAlignment="1">
      <alignment horizontal="center" wrapText="1"/>
    </xf>
    <xf numFmtId="2" fontId="0" fillId="0" borderId="0" xfId="0" applyNumberFormat="1" applyBorder="1" applyAlignment="1">
      <alignment horizontal="center" wrapText="1"/>
    </xf>
    <xf numFmtId="2" fontId="0" fillId="0" borderId="0" xfId="257" applyNumberFormat="1" applyFont="1" applyAlignment="1">
      <alignment horizontal="center" vertical="center"/>
      <protection/>
    </xf>
    <xf numFmtId="0" fontId="7" fillId="0" borderId="19" xfId="257" applyFont="1" applyFill="1" applyBorder="1" applyAlignment="1">
      <alignment wrapText="1"/>
      <protection/>
    </xf>
    <xf numFmtId="0" fontId="2" fillId="0" borderId="19" xfId="257" applyFont="1" applyFill="1" applyBorder="1" applyAlignment="1">
      <alignment horizontal="right" wrapText="1"/>
      <protection/>
    </xf>
    <xf numFmtId="0" fontId="7" fillId="0" borderId="0" xfId="257" applyFont="1" applyFill="1" applyBorder="1" applyAlignment="1">
      <alignment/>
      <protection/>
    </xf>
    <xf numFmtId="0" fontId="2" fillId="0" borderId="18" xfId="257" applyFont="1" applyFill="1" applyBorder="1" applyAlignment="1">
      <alignment horizontal="left" wrapText="1"/>
      <protection/>
    </xf>
    <xf numFmtId="0" fontId="2" fillId="0" borderId="16" xfId="257" applyFont="1" applyFill="1" applyBorder="1" applyAlignment="1">
      <alignment wrapText="1"/>
      <protection/>
    </xf>
    <xf numFmtId="0" fontId="2" fillId="0" borderId="16" xfId="257" applyFont="1" applyFill="1" applyBorder="1" applyAlignment="1">
      <alignment horizontal="right" wrapText="1"/>
      <protection/>
    </xf>
    <xf numFmtId="0" fontId="0" fillId="0" borderId="0" xfId="257" applyFont="1" applyFill="1" applyBorder="1" applyAlignment="1">
      <alignment vertical="center" wrapText="1"/>
      <protection/>
    </xf>
    <xf numFmtId="0" fontId="2" fillId="0" borderId="0" xfId="257" applyFont="1" applyFill="1" applyBorder="1" applyAlignment="1">
      <alignment/>
      <protection/>
    </xf>
    <xf numFmtId="0" fontId="51" fillId="0" borderId="0" xfId="0" applyFont="1" applyFill="1" applyAlignment="1">
      <alignment wrapText="1"/>
    </xf>
    <xf numFmtId="0" fontId="51" fillId="0" borderId="0" xfId="257" applyFont="1" applyFill="1" applyAlignment="1">
      <alignment horizontal="right" wrapText="1"/>
      <protection/>
    </xf>
    <xf numFmtId="0" fontId="0" fillId="0" borderId="0" xfId="257" applyFill="1" applyBorder="1" applyAlignment="1">
      <alignment/>
      <protection/>
    </xf>
    <xf numFmtId="0" fontId="0" fillId="0" borderId="0" xfId="257" applyFill="1" applyAlignment="1">
      <alignment/>
      <protection/>
    </xf>
    <xf numFmtId="0" fontId="0" fillId="0" borderId="0" xfId="257" applyFill="1" applyBorder="1" applyAlignment="1">
      <alignment vertical="center"/>
      <protection/>
    </xf>
    <xf numFmtId="0" fontId="0" fillId="0" borderId="0" xfId="257" applyFill="1" applyBorder="1">
      <alignment/>
      <protection/>
    </xf>
    <xf numFmtId="0" fontId="2" fillId="0" borderId="0" xfId="0" applyFont="1" applyFill="1" applyAlignment="1">
      <alignment wrapText="1"/>
    </xf>
    <xf numFmtId="0" fontId="0" fillId="0" borderId="0" xfId="0" applyFill="1" applyAlignment="1">
      <alignment wrapText="1"/>
    </xf>
    <xf numFmtId="1" fontId="0" fillId="0" borderId="0" xfId="257" applyNumberFormat="1" applyFont="1" applyAlignment="1">
      <alignment horizontal="right" wrapText="1"/>
      <protection/>
    </xf>
    <xf numFmtId="0" fontId="0" fillId="0" borderId="0" xfId="257" applyFont="1" applyBorder="1" applyAlignment="1">
      <alignment horizontal="center" vertical="center"/>
      <protection/>
    </xf>
    <xf numFmtId="0" fontId="2" fillId="0" borderId="16" xfId="258" applyFont="1" applyBorder="1" applyAlignment="1">
      <alignment vertical="center" wrapText="1"/>
      <protection/>
    </xf>
    <xf numFmtId="0" fontId="2" fillId="0" borderId="16" xfId="258" applyFont="1" applyBorder="1" applyAlignment="1">
      <alignment horizontal="right" wrapText="1"/>
      <protection/>
    </xf>
    <xf numFmtId="0" fontId="2" fillId="0" borderId="20" xfId="258" applyFont="1" applyBorder="1" applyAlignment="1">
      <alignment horizontal="right" wrapText="1"/>
      <protection/>
    </xf>
    <xf numFmtId="0" fontId="2" fillId="0" borderId="20" xfId="258" applyFont="1" applyBorder="1" applyAlignment="1">
      <alignment vertical="center" wrapText="1"/>
      <protection/>
    </xf>
    <xf numFmtId="1" fontId="2" fillId="0" borderId="0" xfId="257" applyNumberFormat="1" applyFont="1" applyAlignment="1">
      <alignment wrapText="1"/>
      <protection/>
    </xf>
    <xf numFmtId="1" fontId="2" fillId="0" borderId="0" xfId="257" applyNumberFormat="1" applyFont="1" applyBorder="1" applyAlignment="1">
      <alignment horizontal="right"/>
      <protection/>
    </xf>
    <xf numFmtId="0" fontId="0" fillId="0" borderId="0" xfId="0" applyFont="1" applyAlignment="1">
      <alignment horizontal="left"/>
    </xf>
    <xf numFmtId="0" fontId="0" fillId="0" borderId="0" xfId="0" applyBorder="1" applyAlignment="1">
      <alignment horizontal="center" wrapText="1"/>
    </xf>
    <xf numFmtId="0" fontId="0" fillId="0" borderId="0" xfId="0" applyFont="1" applyAlignment="1">
      <alignment/>
    </xf>
    <xf numFmtId="0" fontId="0" fillId="0" borderId="21"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wrapText="1"/>
    </xf>
    <xf numFmtId="0" fontId="0" fillId="0" borderId="21" xfId="0" applyFont="1" applyBorder="1" applyAlignment="1">
      <alignment/>
    </xf>
    <xf numFmtId="0" fontId="0" fillId="0" borderId="0" xfId="0" applyFont="1" applyFill="1" applyAlignment="1">
      <alignment/>
    </xf>
    <xf numFmtId="0" fontId="0" fillId="0" borderId="0" xfId="0" applyFont="1" applyBorder="1" applyAlignment="1">
      <alignment horizontal="right" wrapText="1"/>
    </xf>
    <xf numFmtId="0" fontId="0" fillId="16" borderId="0" xfId="0" applyFont="1" applyFill="1" applyBorder="1" applyAlignment="1">
      <alignment/>
    </xf>
    <xf numFmtId="0" fontId="0" fillId="12" borderId="0" xfId="0" applyFill="1" applyAlignment="1">
      <alignment/>
    </xf>
    <xf numFmtId="0" fontId="0" fillId="16" borderId="0" xfId="0" applyFill="1" applyAlignment="1">
      <alignment/>
    </xf>
    <xf numFmtId="0" fontId="2" fillId="16" borderId="22" xfId="0" applyFont="1" applyFill="1" applyBorder="1" applyAlignment="1">
      <alignment/>
    </xf>
    <xf numFmtId="0" fontId="0" fillId="16" borderId="20" xfId="0" applyFill="1" applyBorder="1" applyAlignment="1">
      <alignment/>
    </xf>
    <xf numFmtId="0" fontId="0" fillId="16" borderId="23" xfId="0" applyFont="1" applyFill="1" applyBorder="1" applyAlignment="1">
      <alignment/>
    </xf>
    <xf numFmtId="0" fontId="2" fillId="16" borderId="24" xfId="0" applyFont="1" applyFill="1" applyBorder="1" applyAlignment="1">
      <alignment/>
    </xf>
    <xf numFmtId="0" fontId="0" fillId="16" borderId="0" xfId="0" applyFill="1" applyBorder="1" applyAlignment="1">
      <alignment/>
    </xf>
    <xf numFmtId="0" fontId="0" fillId="16" borderId="25" xfId="0" applyFill="1" applyBorder="1" applyAlignment="1">
      <alignment/>
    </xf>
    <xf numFmtId="0" fontId="0" fillId="16" borderId="24" xfId="0" applyFill="1" applyBorder="1" applyAlignment="1">
      <alignment/>
    </xf>
    <xf numFmtId="0" fontId="2" fillId="16" borderId="0" xfId="0" applyFont="1" applyFill="1" applyBorder="1" applyAlignment="1">
      <alignment/>
    </xf>
    <xf numFmtId="0" fontId="0" fillId="16" borderId="21" xfId="0" applyFill="1" applyBorder="1" applyAlignment="1">
      <alignment/>
    </xf>
    <xf numFmtId="0" fontId="0" fillId="16" borderId="23" xfId="0" applyFill="1" applyBorder="1" applyAlignment="1">
      <alignment/>
    </xf>
    <xf numFmtId="0" fontId="0" fillId="16" borderId="26" xfId="0" applyFill="1" applyBorder="1" applyAlignment="1">
      <alignment/>
    </xf>
    <xf numFmtId="0" fontId="0" fillId="16" borderId="27" xfId="0" applyFill="1" applyBorder="1" applyAlignment="1">
      <alignment/>
    </xf>
    <xf numFmtId="0" fontId="0" fillId="16" borderId="0" xfId="0" applyFont="1" applyFill="1" applyBorder="1" applyAlignment="1" quotePrefix="1">
      <alignment/>
    </xf>
    <xf numFmtId="0" fontId="2" fillId="31" borderId="0" xfId="0" applyFont="1" applyFill="1" applyBorder="1" applyAlignment="1">
      <alignment horizontal="center"/>
    </xf>
    <xf numFmtId="0" fontId="0" fillId="16" borderId="0" xfId="0" applyFill="1" applyBorder="1" applyAlignment="1">
      <alignment horizontal="center"/>
    </xf>
    <xf numFmtId="0" fontId="0" fillId="32" borderId="0" xfId="0" applyFont="1" applyFill="1" applyAlignment="1">
      <alignment/>
    </xf>
    <xf numFmtId="0" fontId="2" fillId="0" borderId="0" xfId="0" applyFont="1" applyFill="1" applyBorder="1" applyAlignment="1">
      <alignment wrapText="1"/>
    </xf>
    <xf numFmtId="0" fontId="0" fillId="32" borderId="0" xfId="0" applyFont="1" applyFill="1" applyAlignment="1">
      <alignment/>
    </xf>
    <xf numFmtId="0" fontId="0" fillId="0" borderId="0" xfId="257" applyFont="1" applyFill="1" applyBorder="1" applyAlignment="1">
      <alignment horizontal="left" wrapText="1" indent="1"/>
      <protection/>
    </xf>
    <xf numFmtId="184" fontId="2" fillId="0" borderId="0" xfId="112" applyNumberFormat="1" applyFont="1" applyBorder="1" applyAlignment="1">
      <alignment horizontal="right" wrapText="1"/>
    </xf>
    <xf numFmtId="0" fontId="0" fillId="0" borderId="0" xfId="0" applyFont="1" applyAlignment="1">
      <alignment horizontal="right" wrapText="1"/>
    </xf>
    <xf numFmtId="0" fontId="0" fillId="0" borderId="0" xfId="257" applyFont="1" applyBorder="1" applyAlignment="1">
      <alignment horizontal="left" wrapText="1" indent="1"/>
      <protection/>
    </xf>
    <xf numFmtId="0" fontId="2" fillId="0" borderId="0" xfId="257" applyFont="1" applyBorder="1" applyAlignment="1">
      <alignment horizontal="left" wrapText="1" indent="1"/>
      <protection/>
    </xf>
    <xf numFmtId="0" fontId="0" fillId="0" borderId="0" xfId="257" applyFont="1" applyAlignment="1">
      <alignment horizontal="right" vertical="center"/>
      <protection/>
    </xf>
    <xf numFmtId="0" fontId="0" fillId="0" borderId="0" xfId="15" applyFont="1" applyFill="1" applyBorder="1" applyAlignment="1">
      <alignment horizontal="left" indent="1"/>
      <protection/>
    </xf>
    <xf numFmtId="0" fontId="0" fillId="0" borderId="0" xfId="15" applyFont="1" applyFill="1" applyBorder="1" applyAlignment="1">
      <alignment horizontal="left" indent="2"/>
      <protection/>
    </xf>
    <xf numFmtId="0" fontId="0" fillId="0" borderId="0" xfId="257" applyFont="1" applyBorder="1" applyAlignment="1">
      <alignment horizontal="left" wrapText="1" indent="2"/>
      <protection/>
    </xf>
    <xf numFmtId="0" fontId="0" fillId="0" borderId="0" xfId="257" applyFont="1" applyBorder="1" applyAlignment="1">
      <alignment horizontal="right" wrapText="1"/>
      <protection/>
    </xf>
    <xf numFmtId="0" fontId="2" fillId="0" borderId="0" xfId="15" applyFont="1" applyFill="1" applyBorder="1" applyAlignment="1">
      <alignment/>
      <protection/>
    </xf>
    <xf numFmtId="0" fontId="2" fillId="0" borderId="0" xfId="15" applyFont="1" applyFill="1" applyBorder="1">
      <alignment/>
      <protection/>
    </xf>
    <xf numFmtId="0" fontId="2" fillId="0" borderId="0" xfId="15" applyFont="1" applyFill="1" applyBorder="1" applyAlignment="1">
      <alignment horizontal="left" indent="1"/>
      <protection/>
    </xf>
    <xf numFmtId="0" fontId="0" fillId="0" borderId="0" xfId="257" applyFont="1" applyAlignment="1">
      <alignment horizontal="right" wrapText="1"/>
      <protection/>
    </xf>
    <xf numFmtId="0" fontId="0" fillId="32" borderId="0" xfId="0" applyFont="1" applyFill="1" applyAlignment="1">
      <alignment/>
    </xf>
    <xf numFmtId="0" fontId="0" fillId="32" borderId="0" xfId="0" applyFont="1" applyFill="1" applyAlignment="1">
      <alignment/>
    </xf>
    <xf numFmtId="0" fontId="0" fillId="0" borderId="0" xfId="257" applyFont="1" applyFill="1" applyBorder="1" applyAlignment="1">
      <alignment horizontal="right" wrapText="1"/>
      <protection/>
    </xf>
    <xf numFmtId="0" fontId="0" fillId="0" borderId="0" xfId="257" applyFont="1" applyFill="1" applyBorder="1" applyAlignment="1" quotePrefix="1">
      <alignment horizontal="left" wrapText="1" indent="1"/>
      <protection/>
    </xf>
    <xf numFmtId="0" fontId="2" fillId="0" borderId="0" xfId="257" applyFont="1" applyFill="1" applyBorder="1" applyAlignment="1">
      <alignment horizontal="right"/>
      <protection/>
    </xf>
    <xf numFmtId="0" fontId="0" fillId="0" borderId="20" xfId="0" applyFont="1" applyBorder="1" applyAlignment="1">
      <alignment horizontal="right" wrapText="1"/>
    </xf>
    <xf numFmtId="0" fontId="0" fillId="0" borderId="21" xfId="257" applyFont="1" applyFill="1" applyBorder="1" applyAlignment="1">
      <alignment horizontal="left" wrapText="1" indent="1"/>
      <protection/>
    </xf>
    <xf numFmtId="0" fontId="0" fillId="32" borderId="0" xfId="0" applyFill="1" applyAlignment="1">
      <alignment/>
    </xf>
    <xf numFmtId="0" fontId="52" fillId="0" borderId="0" xfId="0" applyFont="1" applyFill="1" applyAlignment="1">
      <alignment/>
    </xf>
    <xf numFmtId="0" fontId="55" fillId="0" borderId="0" xfId="0" applyFont="1" applyFill="1" applyAlignment="1">
      <alignment horizontal="right" vertical="center" wrapText="1"/>
    </xf>
    <xf numFmtId="0" fontId="55" fillId="0" borderId="0" xfId="0" applyFont="1" applyFill="1" applyAlignment="1">
      <alignment horizontal="right" vertical="center"/>
    </xf>
    <xf numFmtId="0" fontId="39" fillId="0" borderId="0" xfId="0" applyFont="1" applyFill="1" applyAlignment="1">
      <alignment horizontal="right" vertical="center" wrapText="1"/>
    </xf>
    <xf numFmtId="0" fontId="54" fillId="0" borderId="0" xfId="0" applyFont="1" applyFill="1" applyAlignment="1">
      <alignment horizontal="right" vertical="center"/>
    </xf>
    <xf numFmtId="0" fontId="39" fillId="0" borderId="0" xfId="0" applyFont="1" applyFill="1" applyAlignment="1">
      <alignment horizontal="right" vertical="center"/>
    </xf>
    <xf numFmtId="0" fontId="39" fillId="0" borderId="0" xfId="0" applyFont="1" applyFill="1" applyAlignment="1">
      <alignment vertical="center"/>
    </xf>
    <xf numFmtId="0" fontId="53" fillId="0" borderId="0" xfId="0" applyFont="1" applyFill="1" applyAlignment="1">
      <alignment/>
    </xf>
    <xf numFmtId="0" fontId="54" fillId="0" borderId="0" xfId="0" applyFont="1" applyFill="1" applyAlignment="1">
      <alignment vertical="center"/>
    </xf>
    <xf numFmtId="0" fontId="54" fillId="0" borderId="28" xfId="0" applyFont="1" applyFill="1" applyBorder="1" applyAlignment="1">
      <alignment horizontal="right" vertical="center"/>
    </xf>
    <xf numFmtId="0" fontId="54" fillId="0" borderId="0" xfId="0" applyFont="1" applyFill="1" applyAlignment="1">
      <alignment vertical="center" wrapText="1"/>
    </xf>
    <xf numFmtId="0" fontId="0" fillId="32" borderId="0" xfId="0" applyFill="1" applyBorder="1" applyAlignment="1">
      <alignment/>
    </xf>
    <xf numFmtId="0" fontId="0" fillId="0" borderId="0" xfId="257" applyFont="1" applyFill="1" applyBorder="1" applyAlignment="1">
      <alignment wrapText="1"/>
      <protection/>
    </xf>
    <xf numFmtId="0" fontId="0" fillId="0" borderId="0" xfId="257" applyFont="1" applyFill="1" applyBorder="1" applyAlignment="1">
      <alignment horizontal="left" wrapText="1"/>
      <protection/>
    </xf>
    <xf numFmtId="0" fontId="2" fillId="0" borderId="19" xfId="257" applyFont="1" applyFill="1" applyBorder="1" applyAlignment="1">
      <alignment horizontal="center" wrapText="1"/>
      <protection/>
    </xf>
    <xf numFmtId="164" fontId="39" fillId="0" borderId="0" xfId="311" applyNumberFormat="1" applyFont="1" applyFill="1" applyBorder="1" applyAlignment="1">
      <alignment horizontal="center"/>
    </xf>
    <xf numFmtId="0" fontId="54" fillId="0" borderId="0" xfId="0" applyFont="1" applyFill="1" applyBorder="1" applyAlignment="1">
      <alignment horizontal="right" vertical="center"/>
    </xf>
    <xf numFmtId="0" fontId="54" fillId="0" borderId="0" xfId="0" applyFont="1" applyFill="1" applyBorder="1" applyAlignment="1">
      <alignment vertical="center"/>
    </xf>
    <xf numFmtId="184" fontId="2" fillId="0" borderId="0" xfId="0" applyNumberFormat="1" applyFont="1" applyBorder="1" applyAlignment="1">
      <alignment horizontal="right" wrapText="1"/>
    </xf>
    <xf numFmtId="184" fontId="0" fillId="0" borderId="0" xfId="0" applyNumberFormat="1" applyFont="1" applyBorder="1" applyAlignment="1">
      <alignment horizontal="right" wrapText="1"/>
    </xf>
    <xf numFmtId="0" fontId="2" fillId="0" borderId="18" xfId="0" applyFont="1" applyBorder="1" applyAlignment="1">
      <alignment vertical="top" wrapText="1"/>
    </xf>
    <xf numFmtId="0" fontId="49" fillId="0" borderId="0" xfId="257" applyFont="1" applyBorder="1">
      <alignment/>
      <protection/>
    </xf>
    <xf numFmtId="0" fontId="7" fillId="0" borderId="0" xfId="257" applyFont="1" applyBorder="1" applyAlignment="1">
      <alignment vertical="center"/>
      <protection/>
    </xf>
    <xf numFmtId="0" fontId="0" fillId="0" borderId="19" xfId="0" applyFont="1" applyBorder="1" applyAlignment="1">
      <alignment horizontal="right"/>
    </xf>
    <xf numFmtId="0" fontId="0" fillId="0" borderId="0" xfId="0" applyFont="1" applyAlignment="1">
      <alignment horizontal="right"/>
    </xf>
    <xf numFmtId="0" fontId="0" fillId="0" borderId="0" xfId="0" applyFont="1" applyAlignment="1">
      <alignment horizontal="left"/>
    </xf>
    <xf numFmtId="0" fontId="2" fillId="0" borderId="0" xfId="0" applyFont="1" applyBorder="1" applyAlignment="1">
      <alignment/>
    </xf>
    <xf numFmtId="0" fontId="2" fillId="0" borderId="0" xfId="0" applyFont="1" applyAlignment="1" quotePrefix="1">
      <alignment/>
    </xf>
    <xf numFmtId="0" fontId="0" fillId="0" borderId="0" xfId="257" applyFont="1" applyFill="1" applyBorder="1" applyAlignment="1" quotePrefix="1">
      <alignment horizontal="left" wrapText="1" indent="2"/>
      <protection/>
    </xf>
    <xf numFmtId="0" fontId="0" fillId="0" borderId="0" xfId="257" applyFont="1" applyFill="1" applyBorder="1" applyAlignment="1">
      <alignment horizontal="left" wrapText="1" indent="2"/>
      <protection/>
    </xf>
    <xf numFmtId="0" fontId="0" fillId="0" borderId="0" xfId="257" applyFont="1" applyFill="1" applyBorder="1" applyAlignment="1">
      <alignment horizontal="left" wrapText="1" indent="2"/>
      <protection/>
    </xf>
    <xf numFmtId="0" fontId="0" fillId="0" borderId="0" xfId="0" applyFont="1" applyAlignment="1">
      <alignment horizontal="center"/>
    </xf>
    <xf numFmtId="1" fontId="0" fillId="0" borderId="0" xfId="0" applyNumberFormat="1" applyFont="1" applyBorder="1" applyAlignment="1">
      <alignment horizontal="right" wrapText="1"/>
    </xf>
    <xf numFmtId="0" fontId="0" fillId="0" borderId="0" xfId="0" applyFont="1" applyBorder="1" applyAlignment="1">
      <alignment horizontal="left" wrapText="1" indent="1"/>
    </xf>
    <xf numFmtId="43" fontId="0" fillId="0" borderId="0" xfId="112" applyNumberFormat="1" applyFont="1" applyBorder="1" applyAlignment="1">
      <alignment horizontal="left" indent="1"/>
    </xf>
    <xf numFmtId="0" fontId="0" fillId="0" borderId="0" xfId="0" applyFont="1" applyFill="1" applyBorder="1" applyAlignment="1">
      <alignment horizontal="left" wrapText="1" indent="1"/>
    </xf>
    <xf numFmtId="0" fontId="0" fillId="0" borderId="0" xfId="0" applyFont="1" applyAlignment="1">
      <alignment horizontal="left" indent="1"/>
    </xf>
    <xf numFmtId="184" fontId="2" fillId="0" borderId="0" xfId="112" applyNumberFormat="1" applyFont="1" applyAlignment="1">
      <alignment horizontal="right" wrapText="1"/>
    </xf>
    <xf numFmtId="0" fontId="0" fillId="0" borderId="0" xfId="0" applyFont="1" applyAlignment="1">
      <alignment horizontal="left" wrapText="1" indent="1"/>
    </xf>
    <xf numFmtId="0" fontId="0" fillId="0" borderId="0" xfId="0" applyFont="1" applyFill="1" applyAlignment="1">
      <alignment horizontal="left" wrapText="1" indent="1"/>
    </xf>
    <xf numFmtId="0" fontId="0" fillId="0" borderId="0" xfId="0" applyFont="1" applyFill="1" applyAlignment="1">
      <alignment horizontal="left" indent="1"/>
    </xf>
    <xf numFmtId="0" fontId="0" fillId="0" borderId="0" xfId="0" applyFont="1" applyFill="1" applyAlignment="1">
      <alignment horizontal="left" wrapText="1" indent="1"/>
    </xf>
    <xf numFmtId="0" fontId="0" fillId="0" borderId="0" xfId="257" applyFont="1" applyAlignment="1">
      <alignment wrapText="1"/>
      <protection/>
    </xf>
    <xf numFmtId="164" fontId="0" fillId="0" borderId="0" xfId="312" applyNumberFormat="1" applyFont="1" applyAlignment="1">
      <alignment horizontal="center"/>
    </xf>
    <xf numFmtId="0" fontId="0" fillId="0" borderId="0" xfId="0" applyFont="1" applyAlignment="1">
      <alignment horizontal="left" indent="1"/>
    </xf>
    <xf numFmtId="0" fontId="0" fillId="0" borderId="0" xfId="0" applyAlignment="1">
      <alignment horizontal="left" indent="1"/>
    </xf>
    <xf numFmtId="0" fontId="2" fillId="0" borderId="29" xfId="0" applyFont="1" applyBorder="1" applyAlignment="1">
      <alignment horizontal="right"/>
    </xf>
    <xf numFmtId="0" fontId="0" fillId="27" borderId="0" xfId="0" applyFont="1" applyFill="1" applyAlignment="1">
      <alignment horizontal="left" indent="2"/>
    </xf>
    <xf numFmtId="0" fontId="0" fillId="27" borderId="0" xfId="257" applyFill="1" applyAlignment="1">
      <alignment horizontal="left" indent="2"/>
      <protection/>
    </xf>
    <xf numFmtId="0" fontId="39" fillId="0" borderId="0" xfId="0" applyFont="1" applyFill="1" applyAlignment="1">
      <alignment horizontal="left" vertical="center" indent="1"/>
    </xf>
    <xf numFmtId="0" fontId="0" fillId="0" borderId="0" xfId="0" applyFont="1" applyAlignment="1">
      <alignment horizontal="right"/>
    </xf>
    <xf numFmtId="0" fontId="0" fillId="0" borderId="0" xfId="0" applyFont="1" applyBorder="1" applyAlignment="1">
      <alignment horizontal="left" vertical="top" wrapText="1" indent="1"/>
    </xf>
    <xf numFmtId="0" fontId="2" fillId="0" borderId="0" xfId="0" applyFont="1" applyBorder="1" applyAlignment="1">
      <alignment horizontal="left" vertical="top" wrapText="1"/>
    </xf>
    <xf numFmtId="0" fontId="2" fillId="0" borderId="16" xfId="0" applyFont="1" applyFill="1" applyBorder="1" applyAlignment="1">
      <alignment wrapText="1"/>
    </xf>
    <xf numFmtId="0" fontId="0" fillId="0" borderId="0" xfId="0" applyFont="1" applyBorder="1" applyAlignment="1">
      <alignment horizontal="center" wrapText="1"/>
    </xf>
    <xf numFmtId="0" fontId="0" fillId="0" borderId="19" xfId="0" applyFont="1" applyBorder="1" applyAlignment="1">
      <alignment/>
    </xf>
    <xf numFmtId="0" fontId="0" fillId="0" borderId="18" xfId="0" applyFont="1" applyBorder="1" applyAlignment="1">
      <alignment horizontal="right" wrapText="1"/>
    </xf>
    <xf numFmtId="0" fontId="2" fillId="0" borderId="18" xfId="0" applyFont="1" applyBorder="1" applyAlignment="1">
      <alignment/>
    </xf>
    <xf numFmtId="0" fontId="2" fillId="0" borderId="19" xfId="0" applyFont="1" applyBorder="1" applyAlignment="1">
      <alignment/>
    </xf>
    <xf numFmtId="0" fontId="0" fillId="0" borderId="21" xfId="0" applyFont="1" applyBorder="1" applyAlignment="1">
      <alignment horizontal="left" wrapText="1" indent="1"/>
    </xf>
    <xf numFmtId="0" fontId="0" fillId="0" borderId="21" xfId="0" applyFont="1" applyBorder="1" applyAlignment="1">
      <alignment horizontal="left" indent="1"/>
    </xf>
    <xf numFmtId="0" fontId="2" fillId="0" borderId="0" xfId="0" applyFont="1" applyFill="1" applyAlignment="1">
      <alignment/>
    </xf>
    <xf numFmtId="0" fontId="0" fillId="27" borderId="0" xfId="0" applyFont="1" applyFill="1" applyAlignment="1">
      <alignment horizontal="right"/>
    </xf>
    <xf numFmtId="0" fontId="0" fillId="27" borderId="0" xfId="0" applyFont="1" applyFill="1" applyAlignment="1">
      <alignment horizontal="left" indent="1"/>
    </xf>
    <xf numFmtId="0" fontId="54" fillId="0" borderId="28" xfId="0" applyFont="1" applyFill="1" applyBorder="1" applyAlignment="1">
      <alignment vertical="center"/>
    </xf>
    <xf numFmtId="0" fontId="39" fillId="0" borderId="0" xfId="0" applyFont="1" applyFill="1" applyBorder="1" applyAlignment="1">
      <alignment vertical="center"/>
    </xf>
    <xf numFmtId="0" fontId="0" fillId="0" borderId="0" xfId="252" applyFont="1" applyFill="1" applyBorder="1" applyAlignment="1">
      <alignment wrapText="1"/>
      <protection/>
    </xf>
    <xf numFmtId="0" fontId="0" fillId="0" borderId="0" xfId="252" applyFont="1" applyFill="1" applyBorder="1" applyAlignment="1">
      <alignment horizontal="left" wrapText="1"/>
      <protection/>
    </xf>
    <xf numFmtId="0" fontId="0" fillId="0" borderId="0" xfId="252">
      <alignment/>
      <protection/>
    </xf>
    <xf numFmtId="0" fontId="0" fillId="0" borderId="0" xfId="252" applyFont="1" applyAlignment="1">
      <alignment/>
      <protection/>
    </xf>
    <xf numFmtId="0" fontId="2" fillId="0" borderId="0" xfId="252" applyFont="1">
      <alignment/>
      <protection/>
    </xf>
    <xf numFmtId="0" fontId="2" fillId="0" borderId="0" xfId="252" applyFont="1" applyAlignment="1">
      <alignment horizontal="right" wrapText="1"/>
      <protection/>
    </xf>
    <xf numFmtId="0" fontId="2" fillId="0" borderId="0" xfId="252" applyFont="1" applyAlignment="1">
      <alignment horizontal="right"/>
      <protection/>
    </xf>
    <xf numFmtId="0" fontId="0" fillId="0" borderId="19" xfId="252" applyBorder="1">
      <alignment/>
      <protection/>
    </xf>
    <xf numFmtId="0" fontId="0" fillId="0" borderId="19" xfId="252" applyFont="1" applyBorder="1" applyAlignment="1">
      <alignment horizontal="right"/>
      <protection/>
    </xf>
    <xf numFmtId="0" fontId="0" fillId="0" borderId="19" xfId="252" applyBorder="1" applyAlignment="1">
      <alignment horizontal="right"/>
      <protection/>
    </xf>
    <xf numFmtId="0" fontId="2" fillId="0" borderId="19" xfId="252" applyFont="1" applyBorder="1" applyAlignment="1">
      <alignment horizontal="left" wrapText="1"/>
      <protection/>
    </xf>
    <xf numFmtId="0" fontId="0" fillId="0" borderId="0" xfId="252" applyFont="1">
      <alignment/>
      <protection/>
    </xf>
    <xf numFmtId="0" fontId="0" fillId="0" borderId="0" xfId="252" applyFont="1" applyAlignment="1">
      <alignment horizontal="right"/>
      <protection/>
    </xf>
    <xf numFmtId="0" fontId="0" fillId="0" borderId="0" xfId="252" applyFont="1" applyBorder="1">
      <alignment/>
      <protection/>
    </xf>
    <xf numFmtId="0" fontId="2" fillId="0" borderId="18" xfId="252" applyFont="1" applyBorder="1">
      <alignment/>
      <protection/>
    </xf>
    <xf numFmtId="0" fontId="2" fillId="0" borderId="18" xfId="252" applyFont="1" applyBorder="1" applyAlignment="1">
      <alignment horizontal="right"/>
      <protection/>
    </xf>
    <xf numFmtId="0" fontId="0" fillId="0" borderId="0" xfId="252" applyAlignment="1">
      <alignment horizontal="right"/>
      <protection/>
    </xf>
    <xf numFmtId="0" fontId="0" fillId="0" borderId="0" xfId="252" applyFont="1" applyBorder="1" applyAlignment="1">
      <alignment wrapText="1"/>
      <protection/>
    </xf>
    <xf numFmtId="0" fontId="2" fillId="0" borderId="0" xfId="252" applyFont="1" applyBorder="1">
      <alignment/>
      <protection/>
    </xf>
    <xf numFmtId="0" fontId="2" fillId="0" borderId="0" xfId="252" applyFont="1" applyBorder="1" applyAlignment="1">
      <alignment horizontal="right"/>
      <protection/>
    </xf>
    <xf numFmtId="0" fontId="0" fillId="0" borderId="21" xfId="252" applyFont="1" applyBorder="1" applyAlignment="1">
      <alignment wrapText="1"/>
      <protection/>
    </xf>
    <xf numFmtId="0" fontId="54" fillId="0" borderId="28" xfId="0" applyFont="1" applyFill="1" applyBorder="1" applyAlignment="1">
      <alignment horizontal="left" vertical="center"/>
    </xf>
    <xf numFmtId="0" fontId="39" fillId="0" borderId="0" xfId="0" applyFont="1" applyFill="1" applyBorder="1" applyAlignment="1">
      <alignment horizontal="right" vertical="center" wrapText="1"/>
    </xf>
    <xf numFmtId="0" fontId="0" fillId="32" borderId="0" xfId="257" applyFont="1" applyFill="1">
      <alignment/>
      <protection/>
    </xf>
    <xf numFmtId="0" fontId="39" fillId="0" borderId="0" xfId="0" applyFont="1" applyFill="1" applyBorder="1" applyAlignment="1">
      <alignment horizontal="right" vertical="center"/>
    </xf>
    <xf numFmtId="0" fontId="59" fillId="0" borderId="19" xfId="0" applyFont="1" applyFill="1" applyBorder="1" applyAlignment="1">
      <alignment horizontal="right" vertical="center"/>
    </xf>
    <xf numFmtId="0" fontId="55" fillId="0" borderId="0" xfId="0" applyFont="1" applyFill="1" applyBorder="1" applyAlignment="1">
      <alignment horizontal="right" vertical="center"/>
    </xf>
    <xf numFmtId="0" fontId="59" fillId="0" borderId="0" xfId="0" applyFont="1" applyFill="1" applyBorder="1" applyAlignment="1">
      <alignment horizontal="right" vertical="center"/>
    </xf>
    <xf numFmtId="0" fontId="60" fillId="0" borderId="28" xfId="0" applyFont="1" applyFill="1" applyBorder="1" applyAlignment="1">
      <alignment vertical="center"/>
    </xf>
    <xf numFmtId="0" fontId="55" fillId="0" borderId="28" xfId="0" applyFont="1" applyFill="1" applyBorder="1" applyAlignment="1">
      <alignment horizontal="right" vertical="center" wrapText="1"/>
    </xf>
    <xf numFmtId="0" fontId="55" fillId="0" borderId="19" xfId="0" applyFont="1" applyFill="1" applyBorder="1" applyAlignment="1">
      <alignment vertical="center"/>
    </xf>
    <xf numFmtId="0" fontId="59" fillId="0" borderId="19" xfId="0" applyFont="1" applyFill="1" applyBorder="1" applyAlignment="1">
      <alignment vertical="center"/>
    </xf>
    <xf numFmtId="0" fontId="59" fillId="0" borderId="19" xfId="0" applyFont="1" applyFill="1" applyBorder="1" applyAlignment="1">
      <alignment horizontal="right" vertical="center" wrapText="1"/>
    </xf>
    <xf numFmtId="0" fontId="55" fillId="0" borderId="19" xfId="0" applyFont="1" applyFill="1" applyBorder="1" applyAlignment="1">
      <alignment horizontal="right" vertical="center" wrapText="1"/>
    </xf>
    <xf numFmtId="0" fontId="55" fillId="0" borderId="0" xfId="0" applyFont="1" applyFill="1" applyBorder="1" applyAlignment="1">
      <alignment horizontal="right" vertical="center" wrapText="1"/>
    </xf>
    <xf numFmtId="0" fontId="2" fillId="0" borderId="0" xfId="252" applyFont="1" applyBorder="1" applyAlignment="1">
      <alignment/>
      <protection/>
    </xf>
    <xf numFmtId="0" fontId="2" fillId="0" borderId="0" xfId="252" applyFont="1" applyBorder="1" applyAlignment="1">
      <alignment wrapText="1"/>
      <protection/>
    </xf>
    <xf numFmtId="0" fontId="34" fillId="0" borderId="0" xfId="0" applyFont="1" applyFill="1" applyAlignment="1">
      <alignment/>
    </xf>
    <xf numFmtId="0" fontId="0" fillId="32" borderId="0" xfId="0" applyFont="1" applyFill="1" applyAlignment="1">
      <alignment/>
    </xf>
    <xf numFmtId="0" fontId="0" fillId="32" borderId="0" xfId="257" applyFont="1" applyFill="1" applyAlignment="1">
      <alignment/>
      <protection/>
    </xf>
    <xf numFmtId="0" fontId="39" fillId="0" borderId="0" xfId="0" applyFont="1" applyFill="1" applyBorder="1" applyAlignment="1">
      <alignment horizontal="left" vertical="center" indent="1"/>
    </xf>
    <xf numFmtId="0" fontId="0" fillId="0" borderId="0" xfId="257" applyFont="1" applyAlignment="1">
      <alignment horizontal="left" vertical="center" indent="1"/>
      <protection/>
    </xf>
    <xf numFmtId="0" fontId="54" fillId="0" borderId="0" xfId="0" applyFont="1" applyFill="1" applyBorder="1" applyAlignment="1">
      <alignment horizontal="left" vertical="center"/>
    </xf>
    <xf numFmtId="0" fontId="2" fillId="0" borderId="0" xfId="0" applyFont="1" applyAlignment="1">
      <alignment horizontal="left"/>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Fill="1" applyBorder="1" applyAlignment="1">
      <alignment vertical="center"/>
    </xf>
    <xf numFmtId="0" fontId="4" fillId="0" borderId="0" xfId="257" applyFont="1" applyFill="1" applyAlignment="1">
      <alignment/>
      <protection/>
    </xf>
    <xf numFmtId="0" fontId="0" fillId="0" borderId="0" xfId="257" applyFont="1" applyFill="1" applyAlignment="1">
      <alignment vertical="center"/>
      <protection/>
    </xf>
    <xf numFmtId="0" fontId="39" fillId="0" borderId="0" xfId="0" applyFont="1" applyFill="1" applyAlignment="1">
      <alignment vertical="center"/>
    </xf>
    <xf numFmtId="0" fontId="52" fillId="0" borderId="0" xfId="0" applyFont="1" applyFill="1" applyBorder="1" applyAlignment="1">
      <alignment horizontal="justify" vertical="center"/>
    </xf>
    <xf numFmtId="0" fontId="39" fillId="0" borderId="0" xfId="0" applyFont="1" applyFill="1" applyAlignment="1">
      <alignment horizontal="left" vertical="center" indent="1"/>
    </xf>
    <xf numFmtId="0" fontId="34" fillId="0" borderId="0" xfId="0" applyFont="1" applyAlignment="1">
      <alignment vertical="center"/>
    </xf>
    <xf numFmtId="0" fontId="0" fillId="0" borderId="0" xfId="257" applyFont="1" applyFill="1" applyAlignment="1">
      <alignment horizontal="right" wrapText="1"/>
      <protection/>
    </xf>
    <xf numFmtId="0" fontId="11" fillId="0" borderId="0" xfId="257" applyFont="1" applyFill="1" applyBorder="1" applyAlignment="1">
      <alignment horizontal="right" wrapText="1"/>
      <protection/>
    </xf>
    <xf numFmtId="0" fontId="2" fillId="0" borderId="20" xfId="257" applyFont="1" applyFill="1" applyBorder="1" applyAlignment="1">
      <alignment wrapText="1"/>
      <protection/>
    </xf>
    <xf numFmtId="0" fontId="2" fillId="0" borderId="20" xfId="257" applyFont="1" applyFill="1" applyBorder="1" applyAlignment="1">
      <alignment horizontal="right" wrapText="1"/>
      <protection/>
    </xf>
    <xf numFmtId="0" fontId="0" fillId="0" borderId="0" xfId="0" applyFont="1" applyBorder="1" applyAlignment="1">
      <alignment/>
    </xf>
    <xf numFmtId="0" fontId="2" fillId="0" borderId="18" xfId="257" applyFont="1" applyBorder="1" applyAlignment="1">
      <alignment horizontal="left" wrapText="1" indent="1"/>
      <protection/>
    </xf>
    <xf numFmtId="1" fontId="0" fillId="0" borderId="0" xfId="257" applyNumberFormat="1" applyFont="1" applyAlignment="1">
      <alignment horizontal="right" wrapText="1"/>
      <protection/>
    </xf>
    <xf numFmtId="0" fontId="54" fillId="0" borderId="0" xfId="0" applyFont="1" applyFill="1" applyAlignment="1">
      <alignment vertical="center"/>
    </xf>
    <xf numFmtId="0" fontId="54" fillId="0" borderId="28" xfId="0" applyFont="1" applyFill="1" applyBorder="1" applyAlignment="1">
      <alignment horizontal="left" vertical="center"/>
    </xf>
    <xf numFmtId="0" fontId="39" fillId="0" borderId="0" xfId="255" applyFont="1" applyFill="1" applyBorder="1" applyAlignment="1">
      <alignment horizontal="left" indent="1"/>
      <protection/>
    </xf>
    <xf numFmtId="0" fontId="39" fillId="0" borderId="0" xfId="255" applyFont="1" applyFill="1" applyBorder="1">
      <alignment/>
      <protection/>
    </xf>
    <xf numFmtId="0" fontId="0" fillId="0" borderId="21" xfId="257" applyFont="1" applyFill="1" applyBorder="1" applyAlignment="1">
      <alignment horizontal="left" wrapText="1" indent="1"/>
      <protection/>
    </xf>
    <xf numFmtId="0" fontId="0" fillId="0" borderId="20" xfId="257" applyFont="1" applyBorder="1" applyAlignment="1">
      <alignment horizontal="left" wrapText="1" indent="1"/>
      <protection/>
    </xf>
    <xf numFmtId="0" fontId="0" fillId="0" borderId="21" xfId="257" applyFont="1" applyBorder="1" applyAlignment="1">
      <alignment horizontal="left" wrapText="1" indent="1"/>
      <protection/>
    </xf>
    <xf numFmtId="43" fontId="2" fillId="0" borderId="0" xfId="112" applyNumberFormat="1" applyFont="1" applyBorder="1" applyAlignment="1">
      <alignment/>
    </xf>
    <xf numFmtId="0" fontId="0" fillId="0" borderId="18" xfId="0" applyFont="1" applyBorder="1" applyAlignment="1">
      <alignment horizontal="center" wrapText="1"/>
    </xf>
    <xf numFmtId="0" fontId="0" fillId="0" borderId="18" xfId="0" applyFont="1" applyBorder="1" applyAlignment="1">
      <alignment/>
    </xf>
    <xf numFmtId="0" fontId="0" fillId="0" borderId="18" xfId="0" applyFont="1" applyBorder="1" applyAlignment="1">
      <alignment horizontal="right" wrapText="1"/>
    </xf>
    <xf numFmtId="0" fontId="0" fillId="0" borderId="18" xfId="0" applyFont="1" applyBorder="1" applyAlignment="1">
      <alignment/>
    </xf>
    <xf numFmtId="0" fontId="54" fillId="0" borderId="28" xfId="0" applyFont="1" applyFill="1" applyBorder="1" applyAlignment="1">
      <alignment vertical="center"/>
    </xf>
    <xf numFmtId="0" fontId="7" fillId="0" borderId="0" xfId="257" applyFont="1" applyFill="1" applyBorder="1" applyAlignment="1">
      <alignment wrapText="1"/>
      <protection/>
    </xf>
    <xf numFmtId="0" fontId="2" fillId="0" borderId="21" xfId="257" applyFont="1" applyFill="1" applyBorder="1" applyAlignment="1">
      <alignment wrapText="1"/>
      <protection/>
    </xf>
    <xf numFmtId="0" fontId="2" fillId="0" borderId="21" xfId="257" applyFont="1" applyBorder="1" applyAlignment="1">
      <alignment horizontal="right" wrapText="1"/>
      <protection/>
    </xf>
    <xf numFmtId="0" fontId="0" fillId="0" borderId="30" xfId="257" applyBorder="1" applyAlignment="1">
      <alignment/>
      <protection/>
    </xf>
    <xf numFmtId="0" fontId="8" fillId="0" borderId="30" xfId="257" applyFont="1" applyBorder="1" applyAlignment="1">
      <alignment horizontal="right" wrapText="1"/>
      <protection/>
    </xf>
    <xf numFmtId="0" fontId="0" fillId="0" borderId="21" xfId="0" applyFont="1" applyBorder="1" applyAlignment="1">
      <alignment horizontal="left" indent="1"/>
    </xf>
    <xf numFmtId="212" fontId="39" fillId="0" borderId="0" xfId="112" applyNumberFormat="1" applyFont="1" applyFill="1" applyBorder="1" applyAlignment="1">
      <alignment horizontal="center"/>
    </xf>
    <xf numFmtId="0" fontId="39" fillId="0" borderId="0" xfId="0" applyFont="1" applyFill="1" applyAlignment="1">
      <alignment horizontal="right" vertical="center" wrapText="1"/>
    </xf>
    <xf numFmtId="0" fontId="54" fillId="0" borderId="28" xfId="0" applyFont="1" applyFill="1" applyBorder="1" applyAlignment="1">
      <alignment horizontal="right" vertical="center"/>
    </xf>
    <xf numFmtId="0" fontId="54" fillId="0" borderId="0" xfId="0" applyFont="1" applyFill="1" applyAlignment="1">
      <alignment horizontal="right" vertical="center"/>
    </xf>
    <xf numFmtId="0" fontId="0" fillId="32" borderId="0" xfId="0" applyFont="1" applyFill="1" applyBorder="1" applyAlignment="1">
      <alignment/>
    </xf>
    <xf numFmtId="0" fontId="39" fillId="0" borderId="0" xfId="0" applyFont="1" applyFill="1" applyBorder="1" applyAlignment="1">
      <alignment horizontal="left" vertical="center" indent="1"/>
    </xf>
    <xf numFmtId="0" fontId="39" fillId="0" borderId="0" xfId="0" applyFont="1" applyFill="1" applyBorder="1" applyAlignment="1">
      <alignment horizontal="right" vertical="center"/>
    </xf>
    <xf numFmtId="0" fontId="0" fillId="0" borderId="18" xfId="257" applyBorder="1" applyAlignment="1">
      <alignment horizontal="right" vertical="center"/>
      <protection/>
    </xf>
    <xf numFmtId="0" fontId="0" fillId="0" borderId="0" xfId="0" applyFont="1" applyBorder="1" applyAlignment="1">
      <alignment horizontal="left" vertical="top" indent="1"/>
    </xf>
    <xf numFmtId="0" fontId="0" fillId="0" borderId="0" xfId="257" applyAlignment="1">
      <alignment horizontal="left" vertical="center" indent="1"/>
      <protection/>
    </xf>
    <xf numFmtId="0" fontId="39" fillId="0" borderId="0" xfId="0" applyFont="1" applyFill="1" applyBorder="1" applyAlignment="1">
      <alignment horizontal="left" vertical="center"/>
    </xf>
    <xf numFmtId="0" fontId="39" fillId="0" borderId="0" xfId="0" applyFont="1" applyFill="1" applyAlignment="1">
      <alignment horizontal="right" vertical="center"/>
    </xf>
    <xf numFmtId="0" fontId="0" fillId="0" borderId="0" xfId="252" applyFont="1" applyBorder="1" applyAlignment="1">
      <alignment horizontal="left" indent="1"/>
      <protection/>
    </xf>
    <xf numFmtId="0" fontId="0" fillId="0" borderId="31" xfId="0" applyBorder="1" applyAlignment="1">
      <alignment/>
    </xf>
    <xf numFmtId="0" fontId="2" fillId="0" borderId="0" xfId="252" applyFont="1" applyFill="1" applyBorder="1">
      <alignment/>
      <protection/>
    </xf>
    <xf numFmtId="0" fontId="0" fillId="0" borderId="0" xfId="252" applyFont="1" applyFill="1" applyBorder="1" applyAlignment="1">
      <alignment horizontal="left" indent="1"/>
      <protection/>
    </xf>
    <xf numFmtId="0" fontId="0" fillId="0" borderId="0" xfId="257" applyFont="1" applyBorder="1" applyAlignment="1">
      <alignment horizontal="left" wrapText="1"/>
      <protection/>
    </xf>
    <xf numFmtId="0" fontId="2" fillId="0" borderId="0" xfId="252" applyFont="1" applyAlignment="1">
      <alignment horizontal="center"/>
      <protection/>
    </xf>
    <xf numFmtId="0" fontId="0" fillId="0" borderId="0" xfId="257" applyFont="1" applyBorder="1" applyAlignment="1">
      <alignment horizontal="left" indent="1"/>
      <protection/>
    </xf>
    <xf numFmtId="0" fontId="0" fillId="0" borderId="0" xfId="257" applyFont="1" applyBorder="1" applyAlignment="1">
      <alignment horizontal="left" indent="1"/>
      <protection/>
    </xf>
    <xf numFmtId="0" fontId="0" fillId="0" borderId="21" xfId="257" applyFont="1" applyBorder="1" applyAlignment="1">
      <alignment wrapText="1"/>
      <protection/>
    </xf>
    <xf numFmtId="0" fontId="0" fillId="0" borderId="21" xfId="257" applyFont="1" applyBorder="1" applyAlignment="1">
      <alignment horizontal="right" wrapText="1"/>
      <protection/>
    </xf>
    <xf numFmtId="0" fontId="3" fillId="0" borderId="19" xfId="0" applyFont="1" applyBorder="1" applyAlignment="1">
      <alignment horizontal="center" wrapText="1"/>
    </xf>
    <xf numFmtId="0" fontId="3" fillId="0" borderId="0" xfId="0" applyFont="1" applyBorder="1" applyAlignment="1">
      <alignment horizontal="center" wrapText="1"/>
    </xf>
    <xf numFmtId="0" fontId="2" fillId="0" borderId="21" xfId="0" applyFont="1" applyBorder="1" applyAlignment="1">
      <alignment wrapText="1"/>
    </xf>
    <xf numFmtId="0" fontId="0" fillId="0" borderId="32" xfId="0" applyFont="1" applyBorder="1" applyAlignment="1">
      <alignment horizontal="right"/>
    </xf>
    <xf numFmtId="0" fontId="0" fillId="0" borderId="33" xfId="0" applyBorder="1" applyAlignment="1">
      <alignment/>
    </xf>
    <xf numFmtId="0" fontId="2" fillId="0" borderId="34" xfId="0" applyFont="1" applyBorder="1" applyAlignment="1">
      <alignment horizontal="right"/>
    </xf>
    <xf numFmtId="0" fontId="2" fillId="0" borderId="33" xfId="0" applyFont="1" applyBorder="1" applyAlignment="1">
      <alignment horizontal="right"/>
    </xf>
    <xf numFmtId="0" fontId="2" fillId="0" borderId="35" xfId="252" applyFont="1" applyBorder="1">
      <alignment/>
      <protection/>
    </xf>
    <xf numFmtId="0" fontId="0" fillId="0" borderId="0" xfId="252" applyFont="1" applyAlignment="1">
      <alignment horizontal="left" wrapText="1" indent="2"/>
      <protection/>
    </xf>
    <xf numFmtId="0" fontId="0" fillId="0" borderId="0" xfId="252" applyFont="1" applyFill="1" applyAlignment="1">
      <alignment horizontal="left" wrapText="1" indent="2"/>
      <protection/>
    </xf>
    <xf numFmtId="3" fontId="0" fillId="0" borderId="0" xfId="15" applyNumberFormat="1" applyFont="1" applyFill="1" applyBorder="1" applyAlignment="1">
      <alignment horizontal="left" vertical="center" indent="1"/>
      <protection/>
    </xf>
    <xf numFmtId="0" fontId="0" fillId="0" borderId="19" xfId="257" applyFont="1" applyBorder="1" applyAlignment="1">
      <alignment/>
      <protection/>
    </xf>
    <xf numFmtId="0" fontId="0" fillId="0" borderId="33" xfId="0" applyFont="1" applyBorder="1" applyAlignment="1">
      <alignment horizontal="right"/>
    </xf>
    <xf numFmtId="0" fontId="0" fillId="0" borderId="0" xfId="0" applyFont="1" applyBorder="1" applyAlignment="1">
      <alignment horizontal="right"/>
    </xf>
    <xf numFmtId="0" fontId="0" fillId="0" borderId="0" xfId="252" applyFont="1" applyBorder="1">
      <alignment/>
      <protection/>
    </xf>
    <xf numFmtId="0" fontId="0" fillId="0" borderId="0" xfId="252" applyFont="1" applyBorder="1" applyAlignment="1">
      <alignment horizontal="left" indent="1"/>
      <protection/>
    </xf>
    <xf numFmtId="0" fontId="0" fillId="0" borderId="0" xfId="0" applyFont="1" applyBorder="1" applyAlignment="1">
      <alignment horizontal="right"/>
    </xf>
    <xf numFmtId="0" fontId="0" fillId="0" borderId="33" xfId="0" applyFont="1" applyBorder="1" applyAlignment="1">
      <alignment horizontal="right"/>
    </xf>
    <xf numFmtId="0" fontId="2" fillId="0" borderId="18" xfId="252" applyFont="1" applyBorder="1" applyAlignment="1">
      <alignment horizontal="left"/>
      <protection/>
    </xf>
    <xf numFmtId="0" fontId="0" fillId="0" borderId="0" xfId="252" applyFont="1" applyFill="1" applyBorder="1" applyAlignment="1">
      <alignment horizontal="left" indent="1"/>
      <protection/>
    </xf>
    <xf numFmtId="0" fontId="0" fillId="33" borderId="0" xfId="252" applyFill="1" applyAlignment="1">
      <alignment horizontal="right"/>
      <protection/>
    </xf>
    <xf numFmtId="0" fontId="0" fillId="0" borderId="0" xfId="252" applyFont="1" applyAlignment="1">
      <alignment horizontal="left" indent="1"/>
      <protection/>
    </xf>
    <xf numFmtId="0" fontId="0" fillId="0" borderId="0" xfId="252" applyFont="1" applyAlignment="1">
      <alignment horizontal="left"/>
      <protection/>
    </xf>
    <xf numFmtId="0" fontId="0" fillId="33" borderId="0" xfId="252" applyFont="1" applyFill="1" applyAlignment="1">
      <alignment horizontal="right"/>
      <protection/>
    </xf>
    <xf numFmtId="0" fontId="0" fillId="0" borderId="0" xfId="252" applyFont="1" applyFill="1" applyAlignment="1">
      <alignment horizontal="right"/>
      <protection/>
    </xf>
    <xf numFmtId="0" fontId="2" fillId="0" borderId="0" xfId="252" applyFont="1" applyAlignment="1">
      <alignment horizontal="left"/>
      <protection/>
    </xf>
    <xf numFmtId="0" fontId="2" fillId="0" borderId="0" xfId="252" applyFont="1" applyBorder="1" applyAlignment="1">
      <alignment horizontal="left" wrapText="1"/>
      <protection/>
    </xf>
    <xf numFmtId="0" fontId="0" fillId="0" borderId="0" xfId="252" applyFont="1" applyBorder="1" applyAlignment="1">
      <alignment horizontal="left" wrapText="1" indent="1"/>
      <protection/>
    </xf>
    <xf numFmtId="0" fontId="0" fillId="0" borderId="0" xfId="252" applyFont="1" applyBorder="1" applyAlignment="1">
      <alignment horizontal="left" wrapText="1"/>
      <protection/>
    </xf>
    <xf numFmtId="0" fontId="0" fillId="0" borderId="0" xfId="252" applyFill="1" applyAlignment="1">
      <alignment horizontal="right"/>
      <protection/>
    </xf>
    <xf numFmtId="0" fontId="0" fillId="0" borderId="0" xfId="252" applyFill="1">
      <alignment/>
      <protection/>
    </xf>
    <xf numFmtId="0" fontId="2" fillId="0" borderId="18" xfId="252" applyFont="1" applyFill="1" applyBorder="1" applyAlignment="1">
      <alignment horizontal="right"/>
      <protection/>
    </xf>
    <xf numFmtId="0" fontId="0" fillId="0" borderId="0" xfId="252" applyAlignment="1">
      <alignment horizontal="left" indent="1"/>
      <protection/>
    </xf>
    <xf numFmtId="0" fontId="0" fillId="0" borderId="0" xfId="252" applyAlignment="1">
      <alignment horizontal="left"/>
      <protection/>
    </xf>
    <xf numFmtId="0" fontId="0" fillId="0" borderId="0" xfId="0" applyFont="1" applyBorder="1" applyAlignment="1">
      <alignment horizontal="right" wrapText="1" indent="1"/>
    </xf>
    <xf numFmtId="0" fontId="0" fillId="0" borderId="0" xfId="0" applyFont="1" applyBorder="1" applyAlignment="1">
      <alignment horizontal="right" wrapText="1" indent="2"/>
    </xf>
    <xf numFmtId="0" fontId="0" fillId="0" borderId="19" xfId="0" applyFont="1" applyBorder="1" applyAlignment="1">
      <alignment horizontal="right" wrapText="1"/>
    </xf>
    <xf numFmtId="0" fontId="54" fillId="0" borderId="0" xfId="0" applyFont="1" applyFill="1" applyBorder="1" applyAlignment="1">
      <alignment horizontal="left" vertical="center"/>
    </xf>
    <xf numFmtId="0" fontId="2" fillId="0" borderId="0" xfId="0" applyFont="1" applyFill="1" applyBorder="1" applyAlignment="1">
      <alignment horizontal="left" wrapText="1" indent="1"/>
    </xf>
    <xf numFmtId="0" fontId="2" fillId="0" borderId="0" xfId="257" applyFont="1" applyFill="1" applyBorder="1" applyAlignment="1">
      <alignment horizontal="left" wrapText="1" indent="1"/>
      <protection/>
    </xf>
    <xf numFmtId="0" fontId="0" fillId="0" borderId="21" xfId="257" applyFont="1" applyBorder="1" applyAlignment="1">
      <alignment horizontal="left" wrapText="1" indent="2"/>
      <protection/>
    </xf>
    <xf numFmtId="0" fontId="2" fillId="0" borderId="0" xfId="252" applyFont="1" applyAlignment="1">
      <alignment horizontal="center" wrapText="1"/>
      <protection/>
    </xf>
    <xf numFmtId="0" fontId="2" fillId="0" borderId="0" xfId="252" applyFont="1" applyAlignment="1">
      <alignment wrapText="1"/>
      <protection/>
    </xf>
    <xf numFmtId="0" fontId="2" fillId="0" borderId="19" xfId="252" applyFont="1" applyBorder="1" applyAlignment="1">
      <alignment horizontal="right" wrapText="1"/>
      <protection/>
    </xf>
    <xf numFmtId="0" fontId="0" fillId="0" borderId="0" xfId="252" applyFont="1" applyAlignment="1">
      <alignment wrapText="1"/>
      <protection/>
    </xf>
    <xf numFmtId="0" fontId="0" fillId="0" borderId="0" xfId="252" applyFont="1" applyAlignment="1">
      <alignment horizontal="right" wrapText="1"/>
      <protection/>
    </xf>
    <xf numFmtId="0" fontId="2" fillId="0" borderId="0" xfId="252" applyFont="1" applyAlignment="1">
      <alignment horizontal="left" wrapText="1" indent="1"/>
      <protection/>
    </xf>
    <xf numFmtId="0" fontId="2" fillId="0" borderId="20" xfId="252" applyFont="1" applyBorder="1" applyAlignment="1">
      <alignment horizontal="left" wrapText="1" indent="1"/>
      <protection/>
    </xf>
    <xf numFmtId="0" fontId="2" fillId="0" borderId="20" xfId="252" applyNumberFormat="1" applyFont="1" applyBorder="1" applyAlignment="1">
      <alignment horizontal="right" wrapText="1"/>
      <protection/>
    </xf>
    <xf numFmtId="0" fontId="2" fillId="0" borderId="20" xfId="252" applyFont="1" applyBorder="1" applyAlignment="1">
      <alignment horizontal="right" wrapText="1"/>
      <protection/>
    </xf>
    <xf numFmtId="0" fontId="2" fillId="0" borderId="18" xfId="252" applyFont="1" applyBorder="1" applyAlignment="1">
      <alignment wrapText="1"/>
      <protection/>
    </xf>
    <xf numFmtId="0" fontId="2" fillId="0" borderId="18" xfId="252" applyFont="1" applyBorder="1" applyAlignment="1">
      <alignment horizontal="right" wrapText="1"/>
      <protection/>
    </xf>
    <xf numFmtId="184" fontId="2" fillId="0" borderId="18" xfId="252" applyNumberFormat="1" applyFont="1" applyBorder="1" applyAlignment="1">
      <alignment horizontal="right" wrapText="1"/>
      <protection/>
    </xf>
    <xf numFmtId="0" fontId="0" fillId="0" borderId="0" xfId="252" applyFont="1" applyAlignment="1">
      <alignment horizontal="left" indent="2"/>
      <protection/>
    </xf>
    <xf numFmtId="0" fontId="0" fillId="0" borderId="0" xfId="252" applyFont="1" applyAlignment="1">
      <alignment horizontal="center"/>
      <protection/>
    </xf>
    <xf numFmtId="0" fontId="0" fillId="0" borderId="0" xfId="252" applyFont="1" applyFill="1" applyAlignment="1">
      <alignment/>
      <protection/>
    </xf>
    <xf numFmtId="0" fontId="0" fillId="18" borderId="0" xfId="257" applyFont="1" applyFill="1" applyBorder="1" applyAlignment="1">
      <alignment horizontal="left" wrapText="1" indent="1"/>
      <protection/>
    </xf>
    <xf numFmtId="0" fontId="0" fillId="19" borderId="0" xfId="257" applyFont="1" applyFill="1" applyBorder="1" applyAlignment="1">
      <alignment horizontal="left" wrapText="1" indent="1"/>
      <protection/>
    </xf>
    <xf numFmtId="0" fontId="2" fillId="0" borderId="18" xfId="252" applyFont="1" applyBorder="1" applyAlignment="1">
      <alignment horizontal="left" indent="1"/>
      <protection/>
    </xf>
    <xf numFmtId="0" fontId="2" fillId="0" borderId="0" xfId="252" applyFont="1" applyBorder="1" applyAlignment="1">
      <alignment horizontal="left" indent="1"/>
      <protection/>
    </xf>
    <xf numFmtId="0" fontId="2" fillId="0" borderId="0" xfId="252" applyFont="1" applyBorder="1" applyAlignment="1">
      <alignment horizontal="right" wrapText="1"/>
      <protection/>
    </xf>
    <xf numFmtId="0" fontId="0" fillId="0" borderId="0" xfId="252" applyFont="1" applyBorder="1" applyAlignment="1">
      <alignment horizontal="right" wrapText="1"/>
      <protection/>
    </xf>
    <xf numFmtId="0" fontId="0" fillId="0" borderId="0" xfId="252" applyFont="1" applyFill="1" applyBorder="1" applyAlignment="1">
      <alignment horizontal="right" wrapText="1"/>
      <protection/>
    </xf>
    <xf numFmtId="0" fontId="2" fillId="0" borderId="20" xfId="252" applyFont="1" applyBorder="1" applyAlignment="1">
      <alignment wrapText="1"/>
      <protection/>
    </xf>
    <xf numFmtId="0" fontId="2" fillId="0" borderId="16" xfId="252" applyFont="1" applyFill="1" applyBorder="1" applyAlignment="1">
      <alignment wrapText="1"/>
      <protection/>
    </xf>
    <xf numFmtId="0" fontId="2" fillId="0" borderId="16" xfId="252" applyFont="1" applyBorder="1" applyAlignment="1">
      <alignment horizontal="right" wrapText="1"/>
      <protection/>
    </xf>
    <xf numFmtId="0" fontId="2" fillId="0" borderId="0" xfId="252" applyFont="1" applyBorder="1" applyAlignment="1">
      <alignment vertical="top" wrapText="1"/>
      <protection/>
    </xf>
    <xf numFmtId="0" fontId="0" fillId="0" borderId="0" xfId="252" applyAlignment="1">
      <alignment wrapText="1"/>
      <protection/>
    </xf>
    <xf numFmtId="0" fontId="2" fillId="0" borderId="0" xfId="252" applyFont="1" applyFill="1" applyAlignment="1">
      <alignment wrapText="1"/>
      <protection/>
    </xf>
    <xf numFmtId="0" fontId="0" fillId="0" borderId="0" xfId="252" applyFont="1" applyAlignment="1">
      <alignment horizontal="left" wrapText="1" indent="1"/>
      <protection/>
    </xf>
    <xf numFmtId="0" fontId="0" fillId="0" borderId="20" xfId="252" applyFont="1" applyBorder="1" applyAlignment="1">
      <alignment horizontal="left" wrapText="1" indent="1"/>
      <protection/>
    </xf>
    <xf numFmtId="0" fontId="0" fillId="0" borderId="20" xfId="252" applyFont="1" applyBorder="1" applyAlignment="1">
      <alignment horizontal="right"/>
      <protection/>
    </xf>
    <xf numFmtId="0" fontId="0" fillId="0" borderId="21" xfId="252" applyFont="1" applyBorder="1" applyAlignment="1">
      <alignment horizontal="left" wrapText="1" indent="2"/>
      <protection/>
    </xf>
    <xf numFmtId="0" fontId="0" fillId="0" borderId="21" xfId="252" applyFont="1" applyBorder="1" applyAlignment="1">
      <alignment horizontal="right" wrapText="1"/>
      <protection/>
    </xf>
    <xf numFmtId="0" fontId="0" fillId="0" borderId="0" xfId="252" applyFont="1" applyFill="1" applyAlignment="1">
      <alignment horizontal="right" wrapText="1"/>
      <protection/>
    </xf>
    <xf numFmtId="0" fontId="0" fillId="0" borderId="0" xfId="252" applyFont="1" applyAlignment="1">
      <alignment horizontal="left" wrapText="1" indent="3"/>
      <protection/>
    </xf>
    <xf numFmtId="0" fontId="0" fillId="0" borderId="21" xfId="252" applyFont="1" applyBorder="1" applyAlignment="1">
      <alignment horizontal="left" wrapText="1" indent="3"/>
      <protection/>
    </xf>
    <xf numFmtId="0" fontId="2" fillId="0" borderId="0" xfId="252" applyFont="1" applyAlignment="1">
      <alignment horizontal="left" wrapText="1"/>
      <protection/>
    </xf>
    <xf numFmtId="0" fontId="2" fillId="0" borderId="19" xfId="252" applyFont="1" applyBorder="1" applyAlignment="1">
      <alignment wrapText="1"/>
      <protection/>
    </xf>
    <xf numFmtId="0" fontId="0" fillId="0" borderId="0" xfId="252" applyFont="1" applyBorder="1" applyAlignment="1">
      <alignment/>
      <protection/>
    </xf>
    <xf numFmtId="0" fontId="2" fillId="0" borderId="16" xfId="252" applyFont="1" applyBorder="1" applyAlignment="1">
      <alignment wrapText="1"/>
      <protection/>
    </xf>
    <xf numFmtId="0" fontId="2" fillId="0" borderId="0" xfId="252" applyFont="1" applyBorder="1" applyAlignment="1">
      <alignment horizontal="center" wrapText="1"/>
      <protection/>
    </xf>
    <xf numFmtId="0" fontId="2" fillId="0" borderId="18" xfId="252" applyFont="1" applyFill="1" applyBorder="1" applyAlignment="1">
      <alignment wrapText="1"/>
      <protection/>
    </xf>
    <xf numFmtId="0" fontId="54" fillId="0" borderId="0" xfId="0" applyFont="1" applyFill="1" applyAlignment="1">
      <alignment horizontal="left" vertical="center"/>
    </xf>
    <xf numFmtId="0" fontId="54" fillId="0" borderId="0" xfId="0" applyFont="1" applyFill="1" applyAlignment="1">
      <alignment horizontal="right" vertical="center" wrapText="1"/>
    </xf>
    <xf numFmtId="0" fontId="2" fillId="0" borderId="18" xfId="257" applyFont="1" applyBorder="1" applyAlignment="1">
      <alignment horizontal="right" vertical="center"/>
      <protection/>
    </xf>
    <xf numFmtId="0" fontId="2" fillId="0" borderId="18" xfId="252" applyFont="1" applyBorder="1" applyAlignment="1">
      <alignment horizontal="left" wrapText="1"/>
      <protection/>
    </xf>
    <xf numFmtId="0" fontId="0" fillId="16" borderId="24" xfId="0" applyFont="1" applyFill="1" applyBorder="1" applyAlignment="1">
      <alignment/>
    </xf>
    <xf numFmtId="0" fontId="0" fillId="34" borderId="0" xfId="252" applyFont="1" applyFill="1" applyAlignment="1">
      <alignment horizontal="left"/>
      <protection/>
    </xf>
    <xf numFmtId="0" fontId="0" fillId="34" borderId="0" xfId="252" applyFill="1" applyAlignment="1">
      <alignment horizontal="right"/>
      <protection/>
    </xf>
    <xf numFmtId="0" fontId="0" fillId="34" borderId="0" xfId="252" applyFont="1" applyFill="1" applyBorder="1" applyAlignment="1">
      <alignment horizontal="left" wrapText="1" indent="1"/>
      <protection/>
    </xf>
    <xf numFmtId="0" fontId="0" fillId="34" borderId="0" xfId="252" applyFont="1" applyFill="1" applyAlignment="1">
      <alignment horizontal="right"/>
      <protection/>
    </xf>
    <xf numFmtId="0" fontId="2" fillId="34" borderId="0" xfId="252" applyFont="1" applyFill="1" applyAlignment="1">
      <alignment horizontal="left"/>
      <protection/>
    </xf>
    <xf numFmtId="0" fontId="0" fillId="34" borderId="3" xfId="252" applyFill="1" applyBorder="1">
      <alignment/>
      <protection/>
    </xf>
    <xf numFmtId="0" fontId="0" fillId="33" borderId="3" xfId="252" applyFill="1" applyBorder="1" applyAlignment="1">
      <alignment horizontal="right"/>
      <protection/>
    </xf>
    <xf numFmtId="0" fontId="0" fillId="0" borderId="0" xfId="0" applyFont="1" applyAlignment="1">
      <alignment wrapText="1"/>
    </xf>
    <xf numFmtId="0" fontId="0" fillId="0" borderId="0" xfId="0" applyAlignment="1">
      <alignment wrapText="1"/>
    </xf>
    <xf numFmtId="0" fontId="0" fillId="0" borderId="0" xfId="0" applyBorder="1" applyAlignment="1">
      <alignment horizontal="center" wrapText="1"/>
    </xf>
    <xf numFmtId="0" fontId="0" fillId="0" borderId="0" xfId="0" applyFont="1" applyAlignment="1">
      <alignment wrapText="1"/>
    </xf>
    <xf numFmtId="0" fontId="0" fillId="0" borderId="0" xfId="257" applyFont="1" applyAlignment="1">
      <alignment horizontal="left"/>
      <protection/>
    </xf>
    <xf numFmtId="0" fontId="0" fillId="0" borderId="0" xfId="0" applyAlignment="1">
      <alignment/>
    </xf>
    <xf numFmtId="0" fontId="0" fillId="0" borderId="0" xfId="0" applyFont="1" applyBorder="1" applyAlignment="1">
      <alignment wrapText="1"/>
    </xf>
    <xf numFmtId="0" fontId="0" fillId="0" borderId="0" xfId="0" applyBorder="1" applyAlignment="1">
      <alignment wrapText="1"/>
    </xf>
    <xf numFmtId="0" fontId="0" fillId="0" borderId="0" xfId="257" applyFont="1" applyAlignment="1">
      <alignment horizontal="justify" vertical="top"/>
      <protection/>
    </xf>
    <xf numFmtId="0" fontId="0" fillId="0" borderId="0" xfId="257" applyFont="1" applyBorder="1" applyAlignment="1">
      <alignment horizontal="left" wrapText="1"/>
      <protection/>
    </xf>
    <xf numFmtId="0" fontId="2" fillId="0" borderId="0" xfId="257" applyFont="1" applyAlignment="1">
      <alignment horizontal="center" wrapText="1"/>
      <protection/>
    </xf>
    <xf numFmtId="0" fontId="0" fillId="0" borderId="0" xfId="0" applyFont="1" applyBorder="1" applyAlignment="1">
      <alignment horizontal="justify" vertical="top"/>
    </xf>
    <xf numFmtId="0" fontId="2" fillId="0" borderId="0" xfId="0" applyFont="1" applyBorder="1" applyAlignment="1">
      <alignment horizontal="center" vertical="center" wrapText="1"/>
    </xf>
    <xf numFmtId="0" fontId="2" fillId="0" borderId="0" xfId="0" applyFont="1" applyAlignment="1">
      <alignment horizontal="center" wrapText="1"/>
    </xf>
    <xf numFmtId="0" fontId="2" fillId="0" borderId="0" xfId="0" applyFont="1" applyBorder="1" applyAlignment="1">
      <alignment horizontal="right" wrapText="1"/>
    </xf>
    <xf numFmtId="0" fontId="2" fillId="0" borderId="0" xfId="0" applyFont="1" applyFill="1" applyAlignment="1">
      <alignment horizontal="center" wrapText="1"/>
    </xf>
    <xf numFmtId="0" fontId="2" fillId="0" borderId="0" xfId="0" applyFont="1" applyAlignment="1">
      <alignment horizontal="left" wrapText="1" indent="19"/>
    </xf>
    <xf numFmtId="0" fontId="39" fillId="0" borderId="0" xfId="0" applyFont="1" applyFill="1" applyAlignment="1">
      <alignment horizontal="justify" vertical="center"/>
    </xf>
    <xf numFmtId="0" fontId="39" fillId="0" borderId="0" xfId="0" applyFont="1" applyFill="1" applyAlignment="1">
      <alignment vertical="center"/>
    </xf>
    <xf numFmtId="0" fontId="39" fillId="0" borderId="0" xfId="0" applyFont="1" applyFill="1" applyAlignment="1">
      <alignment vertical="center"/>
    </xf>
    <xf numFmtId="0" fontId="2" fillId="0" borderId="0" xfId="0" applyFont="1" applyBorder="1" applyAlignment="1">
      <alignment horizontal="center" wrapText="1"/>
    </xf>
    <xf numFmtId="0" fontId="68" fillId="0" borderId="0" xfId="252" applyFont="1" applyAlignment="1">
      <alignment horizontal="left" vertical="top" wrapText="1"/>
      <protection/>
    </xf>
    <xf numFmtId="0" fontId="0" fillId="0" borderId="0" xfId="0" applyFont="1" applyBorder="1" applyAlignment="1">
      <alignment wrapText="1"/>
    </xf>
    <xf numFmtId="0" fontId="0" fillId="0" borderId="0" xfId="0" applyBorder="1" applyAlignment="1">
      <alignment/>
    </xf>
    <xf numFmtId="0" fontId="2" fillId="0" borderId="0" xfId="252" applyFont="1" applyAlignment="1">
      <alignment horizontal="center"/>
      <protection/>
    </xf>
    <xf numFmtId="0" fontId="0" fillId="0" borderId="0" xfId="252" applyFont="1" applyAlignment="1">
      <alignment wrapText="1"/>
      <protection/>
    </xf>
    <xf numFmtId="0" fontId="0" fillId="0" borderId="0" xfId="252" applyAlignment="1">
      <alignment wrapText="1"/>
      <protection/>
    </xf>
    <xf numFmtId="0" fontId="2" fillId="0" borderId="0" xfId="0" applyFont="1" applyAlignment="1">
      <alignment horizontal="center"/>
    </xf>
    <xf numFmtId="0" fontId="2" fillId="0" borderId="0" xfId="0" applyFont="1" applyAlignment="1" quotePrefix="1">
      <alignment horizontal="center"/>
    </xf>
    <xf numFmtId="0" fontId="2" fillId="0" borderId="0" xfId="0" applyFont="1" applyAlignment="1">
      <alignment wrapText="1"/>
    </xf>
    <xf numFmtId="0" fontId="0" fillId="0" borderId="0" xfId="0" applyFont="1" applyAlignment="1">
      <alignment/>
    </xf>
    <xf numFmtId="0" fontId="0" fillId="0" borderId="0" xfId="0" applyFont="1" applyFill="1" applyBorder="1" applyAlignment="1">
      <alignment horizontal="justify" vertical="top"/>
    </xf>
  </cellXfs>
  <cellStyles count="325">
    <cellStyle name="Normal" xfId="0"/>
    <cellStyle name="%" xfId="15"/>
    <cellStyle name="% 2" xfId="16"/>
    <cellStyle name="% 2 2" xfId="17"/>
    <cellStyle name="% 3" xfId="18"/>
    <cellStyle name="_Annex E &amp; X" xfId="19"/>
    <cellStyle name="_Annex E &amp; X 2" xfId="20"/>
    <cellStyle name="_Annex E &amp; X 2 2" xfId="21"/>
    <cellStyle name="_Annex E &amp; X 3" xfId="22"/>
    <cellStyle name="_Annex E &amp; X 3 2" xfId="23"/>
    <cellStyle name="_ORR-#304151-v1H-Financial_Model_EW_for_JUN08_Draft_Determinations" xfId="24"/>
    <cellStyle name="_ORR-#304151-v1H-Financial_Model_EW_for_JUN08_Draft_Determinations 2" xfId="25"/>
    <cellStyle name="_ORR-#304151-v1H-Financial_Model_EW_for_JUN08_Draft_Determinations 2 2" xfId="26"/>
    <cellStyle name="_ORR-#304151-v1H-Financial_Model_EW_for_JUN08_Draft_Determinations 3" xfId="27"/>
    <cellStyle name="_ORR-#304151-v1H-Financial_Model_EW_for_JUN08_Draft_Determinations 3 2" xfId="28"/>
    <cellStyle name="=C:\WINNT\SYSTEM32\COMMAND.COM" xfId="29"/>
    <cellStyle name="=C:\WINNT\SYSTEM32\COMMAND.COM 2" xfId="30"/>
    <cellStyle name="=C:\WINNT\SYSTEM32\COMMAND.COM 2 2" xfId="31"/>
    <cellStyle name="=C:\WINNT\SYSTEM32\COMMAND.COM 3" xfId="32"/>
    <cellStyle name="=C:\WINNT\SYSTEM32\COMMAND.COM 3 2" xfId="33"/>
    <cellStyle name="1.031 1.045 1.054 1.055 1.057" xfId="34"/>
    <cellStyle name="1.031 1.045 1.054 1.055 1.057 2" xfId="35"/>
    <cellStyle name="20% - Accent1" xfId="36"/>
    <cellStyle name="20% - Accent1 2" xfId="37"/>
    <cellStyle name="20% - Accent2" xfId="38"/>
    <cellStyle name="20% - Accent2 2" xfId="39"/>
    <cellStyle name="20% - Accent3" xfId="40"/>
    <cellStyle name="20% - Accent3 2" xfId="41"/>
    <cellStyle name="20% - Accent4" xfId="42"/>
    <cellStyle name="20% - Accent4 2" xfId="43"/>
    <cellStyle name="20% - Accent5" xfId="44"/>
    <cellStyle name="20% - Accent5 2" xfId="45"/>
    <cellStyle name="20% - Accent6" xfId="46"/>
    <cellStyle name="20% - Accent6 2" xfId="47"/>
    <cellStyle name="40% - Accent1" xfId="48"/>
    <cellStyle name="40% - Accent1 2" xfId="49"/>
    <cellStyle name="40% - Accent2" xfId="50"/>
    <cellStyle name="40% - Accent2 2" xfId="51"/>
    <cellStyle name="40% - Accent3" xfId="52"/>
    <cellStyle name="40% - Accent3 2" xfId="53"/>
    <cellStyle name="40% - Accent4" xfId="54"/>
    <cellStyle name="40% - Accent4 2" xfId="55"/>
    <cellStyle name="40% - Accent5" xfId="56"/>
    <cellStyle name="40% - Accent5 2" xfId="57"/>
    <cellStyle name="40% - Accent6" xfId="58"/>
    <cellStyle name="40% - Accent6 2" xfId="59"/>
    <cellStyle name="60% - Accent1" xfId="60"/>
    <cellStyle name="60% - Accent1 2" xfId="61"/>
    <cellStyle name="60% - Accent2" xfId="62"/>
    <cellStyle name="60% - Accent2 2" xfId="63"/>
    <cellStyle name="60% - Accent3" xfId="64"/>
    <cellStyle name="60% - Accent3 2" xfId="65"/>
    <cellStyle name="60% - Accent4" xfId="66"/>
    <cellStyle name="60% - Accent4 2" xfId="67"/>
    <cellStyle name="60% - Accent5" xfId="68"/>
    <cellStyle name="60% - Accent5 2" xfId="69"/>
    <cellStyle name="60% - Accent6" xfId="70"/>
    <cellStyle name="60% - Accent6 2" xfId="71"/>
    <cellStyle name="Accent1" xfId="72"/>
    <cellStyle name="Accent1 2" xfId="73"/>
    <cellStyle name="Accent2" xfId="74"/>
    <cellStyle name="Accent2 2" xfId="75"/>
    <cellStyle name="Accent3" xfId="76"/>
    <cellStyle name="Accent3 2" xfId="77"/>
    <cellStyle name="Accent4" xfId="78"/>
    <cellStyle name="Accent4 2" xfId="79"/>
    <cellStyle name="Accent5" xfId="80"/>
    <cellStyle name="Accent5 2" xfId="81"/>
    <cellStyle name="Accent6" xfId="82"/>
    <cellStyle name="Accent6 2" xfId="83"/>
    <cellStyle name="Bad" xfId="84"/>
    <cellStyle name="Bad 2" xfId="85"/>
    <cellStyle name="BlankCellReferred" xfId="86"/>
    <cellStyle name="BlankCellReferred 2" xfId="87"/>
    <cellStyle name="BlankCellReferred 2 2" xfId="88"/>
    <cellStyle name="BlankCellReferred 3" xfId="89"/>
    <cellStyle name="BlankCellReferred 3 2" xfId="90"/>
    <cellStyle name="Calc - Amount" xfId="91"/>
    <cellStyle name="Calc - AmountTotS" xfId="92"/>
    <cellStyle name="Calc_%(2dp)" xfId="93"/>
    <cellStyle name="Calcs_(sum0dp)" xfId="94"/>
    <cellStyle name="Calculated_Money" xfId="95"/>
    <cellStyle name="calculation" xfId="96"/>
    <cellStyle name="calculation (0dp)" xfId="97"/>
    <cellStyle name="calculation (0dp) 2" xfId="98"/>
    <cellStyle name="calculation (0dp) 2 2" xfId="99"/>
    <cellStyle name="calculation (0dp) 3" xfId="100"/>
    <cellStyle name="calculation (0dp) 3 2" xfId="101"/>
    <cellStyle name="calculation 2" xfId="102"/>
    <cellStyle name="calculation 3" xfId="103"/>
    <cellStyle name="calculation 4" xfId="104"/>
    <cellStyle name="calculation 5" xfId="105"/>
    <cellStyle name="calculation 6" xfId="106"/>
    <cellStyle name="Calculation_Amortisation" xfId="107"/>
    <cellStyle name="category_heading" xfId="108"/>
    <cellStyle name="Check Cell" xfId="109"/>
    <cellStyle name="Check Cell 2" xfId="110"/>
    <cellStyle name="CheckCell" xfId="111"/>
    <cellStyle name="Comma" xfId="112"/>
    <cellStyle name="Comma [0]" xfId="113"/>
    <cellStyle name="Comma [0] - Calcs" xfId="114"/>
    <cellStyle name="Comma [0] - Calcs 2" xfId="115"/>
    <cellStyle name="Comma [0] - Calcs 2 2" xfId="116"/>
    <cellStyle name="Comma [0] - Calcs 3" xfId="117"/>
    <cellStyle name="Comma [0] - Calcs 3 2" xfId="118"/>
    <cellStyle name="Comma [0] - Inputs" xfId="119"/>
    <cellStyle name="Comma [0] - Inputs 2" xfId="120"/>
    <cellStyle name="Comma [0] - Inputs 2 2" xfId="121"/>
    <cellStyle name="Comma [0] - Inputs 3" xfId="122"/>
    <cellStyle name="Comma [0] - Inputs 3 2" xfId="123"/>
    <cellStyle name="Comma [0F" xfId="124"/>
    <cellStyle name="Comma 10" xfId="125"/>
    <cellStyle name="Comma 10 2" xfId="126"/>
    <cellStyle name="Comma 11" xfId="127"/>
    <cellStyle name="Comma 11 2" xfId="128"/>
    <cellStyle name="Comma 12" xfId="129"/>
    <cellStyle name="Comma 12 2" xfId="130"/>
    <cellStyle name="Comma 13" xfId="131"/>
    <cellStyle name="Comma 13 2" xfId="132"/>
    <cellStyle name="Comma 14" xfId="133"/>
    <cellStyle name="Comma 14 2" xfId="134"/>
    <cellStyle name="Comma 15" xfId="135"/>
    <cellStyle name="Comma 15 2" xfId="136"/>
    <cellStyle name="Comma 16" xfId="137"/>
    <cellStyle name="Comma 16 2" xfId="138"/>
    <cellStyle name="Comma 17" xfId="139"/>
    <cellStyle name="Comma 17 2" xfId="140"/>
    <cellStyle name="Comma 18" xfId="141"/>
    <cellStyle name="Comma 18 2" xfId="142"/>
    <cellStyle name="Comma 19" xfId="143"/>
    <cellStyle name="Comma 19 2" xfId="144"/>
    <cellStyle name="Comma 2" xfId="145"/>
    <cellStyle name="Comma 2 2" xfId="146"/>
    <cellStyle name="Comma 20" xfId="147"/>
    <cellStyle name="Comma 21" xfId="148"/>
    <cellStyle name="Comma 22" xfId="149"/>
    <cellStyle name="Comma 23" xfId="150"/>
    <cellStyle name="Comma 24" xfId="151"/>
    <cellStyle name="Comma 25" xfId="152"/>
    <cellStyle name="Comma 26" xfId="153"/>
    <cellStyle name="Comma 27" xfId="154"/>
    <cellStyle name="Comma 28" xfId="155"/>
    <cellStyle name="Comma 29" xfId="156"/>
    <cellStyle name="Comma 3" xfId="157"/>
    <cellStyle name="Comma 3 2" xfId="158"/>
    <cellStyle name="Comma 30" xfId="159"/>
    <cellStyle name="Comma 31" xfId="160"/>
    <cellStyle name="Comma 32" xfId="161"/>
    <cellStyle name="Comma 33" xfId="162"/>
    <cellStyle name="Comma 34" xfId="163"/>
    <cellStyle name="Comma 35" xfId="164"/>
    <cellStyle name="Comma 36" xfId="165"/>
    <cellStyle name="Comma 37" xfId="166"/>
    <cellStyle name="Comma 38" xfId="167"/>
    <cellStyle name="Comma 39" xfId="168"/>
    <cellStyle name="Comma 4" xfId="169"/>
    <cellStyle name="Comma 4 2" xfId="170"/>
    <cellStyle name="Comma 5" xfId="171"/>
    <cellStyle name="Comma 5 2" xfId="172"/>
    <cellStyle name="Comma 6" xfId="173"/>
    <cellStyle name="Comma 6 2" xfId="174"/>
    <cellStyle name="Comma 7" xfId="175"/>
    <cellStyle name="Comma 7 2" xfId="176"/>
    <cellStyle name="Comma 8" xfId="177"/>
    <cellStyle name="Comma 8 2" xfId="178"/>
    <cellStyle name="Comma 9" xfId="179"/>
    <cellStyle name="Comma 9 2" xfId="180"/>
    <cellStyle name="CP4" xfId="181"/>
    <cellStyle name="Currency" xfId="182"/>
    <cellStyle name="Currency [0]" xfId="183"/>
    <cellStyle name="data_input" xfId="184"/>
    <cellStyle name="Date" xfId="185"/>
    <cellStyle name="Date 2" xfId="186"/>
    <cellStyle name="Date 2 2" xfId="187"/>
    <cellStyle name="Date 3" xfId="188"/>
    <cellStyle name="Date 3 2" xfId="189"/>
    <cellStyle name="DateD_Cal" xfId="190"/>
    <cellStyle name="DateM_Cal" xfId="191"/>
    <cellStyle name="DateY_Cal" xfId="192"/>
    <cellStyle name="Explanatory Text" xfId="193"/>
    <cellStyle name="Explanatory Text 2" xfId="194"/>
    <cellStyle name="EY House" xfId="195"/>
    <cellStyle name="flag_link" xfId="196"/>
    <cellStyle name="Followed Hyperlink" xfId="197"/>
    <cellStyle name="formula_link" xfId="198"/>
    <cellStyle name="FORMULANOCHG" xfId="199"/>
    <cellStyle name="FX" xfId="200"/>
    <cellStyle name="gill sans" xfId="201"/>
    <cellStyle name="gill sans 2" xfId="202"/>
    <cellStyle name="gill sans 2 2" xfId="203"/>
    <cellStyle name="gill sans 3" xfId="204"/>
    <cellStyle name="gill sans 3 2" xfId="205"/>
    <cellStyle name="Good" xfId="206"/>
    <cellStyle name="Good 2" xfId="207"/>
    <cellStyle name="Header1" xfId="208"/>
    <cellStyle name="Header2" xfId="209"/>
    <cellStyle name="Heading - Section" xfId="210"/>
    <cellStyle name="Heading - Sub Section" xfId="211"/>
    <cellStyle name="Heading 1" xfId="212"/>
    <cellStyle name="Heading 1 2" xfId="213"/>
    <cellStyle name="Heading 2" xfId="214"/>
    <cellStyle name="Heading 2 2" xfId="215"/>
    <cellStyle name="Heading 3" xfId="216"/>
    <cellStyle name="Heading 3 2" xfId="217"/>
    <cellStyle name="Heading 4" xfId="218"/>
    <cellStyle name="Heading 4 2" xfId="219"/>
    <cellStyle name="Heading 4 3" xfId="220"/>
    <cellStyle name="Heading 4 4" xfId="221"/>
    <cellStyle name="Heading1" xfId="222"/>
    <cellStyle name="Heading2" xfId="223"/>
    <cellStyle name="Hyperlink" xfId="224"/>
    <cellStyle name="Inp_%1dp" xfId="225"/>
    <cellStyle name="Input" xfId="226"/>
    <cellStyle name="Input 2" xfId="227"/>
    <cellStyle name="Input 2 2" xfId="228"/>
    <cellStyle name="Input 3" xfId="229"/>
    <cellStyle name="Input 3 2" xfId="230"/>
    <cellStyle name="Input 4" xfId="231"/>
    <cellStyle name="INPUTCHG" xfId="232"/>
    <cellStyle name="INPUTNOCHG" xfId="233"/>
    <cellStyle name="Inputs_(0dp)" xfId="234"/>
    <cellStyle name="Invisible" xfId="235"/>
    <cellStyle name="Link_ERM" xfId="236"/>
    <cellStyle name="Linked Cell" xfId="237"/>
    <cellStyle name="Linked Cell 2" xfId="238"/>
    <cellStyle name="LocalHeading" xfId="239"/>
    <cellStyle name="LocalHeading 2" xfId="240"/>
    <cellStyle name="LocalHeading 3" xfId="241"/>
    <cellStyle name="lookupdata" xfId="242"/>
    <cellStyle name="million" xfId="243"/>
    <cellStyle name="million 2" xfId="244"/>
    <cellStyle name="million 2 2" xfId="245"/>
    <cellStyle name="million 3" xfId="246"/>
    <cellStyle name="million 3 2" xfId="247"/>
    <cellStyle name="Named range label" xfId="248"/>
    <cellStyle name="Neutral" xfId="249"/>
    <cellStyle name="Neutral 2" xfId="250"/>
    <cellStyle name="Normal 2" xfId="251"/>
    <cellStyle name="Normal 2 2" xfId="252"/>
    <cellStyle name="Normal 3" xfId="253"/>
    <cellStyle name="Normal 4" xfId="254"/>
    <cellStyle name="Normal 5" xfId="255"/>
    <cellStyle name="Normal 6" xfId="256"/>
    <cellStyle name="Normal_ORR-#365604-v1-Templates_for_CP4_regulatory_accounts" xfId="257"/>
    <cellStyle name="Normal_ORR-#365604-v1-Templates_for_CP4_regulatory_accounts 2" xfId="258"/>
    <cellStyle name="NormalTextInput" xfId="259"/>
    <cellStyle name="NormalTextInput 2" xfId="260"/>
    <cellStyle name="Note" xfId="261"/>
    <cellStyle name="Note 2" xfId="262"/>
    <cellStyle name="Notes" xfId="263"/>
    <cellStyle name="Notes 2" xfId="264"/>
    <cellStyle name="Notes 3" xfId="265"/>
    <cellStyle name="NPV" xfId="266"/>
    <cellStyle name="NPV 2" xfId="267"/>
    <cellStyle name="NPV 2 2" xfId="268"/>
    <cellStyle name="NPV 3" xfId="269"/>
    <cellStyle name="NPV 3 2" xfId="270"/>
    <cellStyle name="Num0_Cal" xfId="271"/>
    <cellStyle name="Num1_Cal" xfId="272"/>
    <cellStyle name="Num2_Cal" xfId="273"/>
    <cellStyle name="Num3_Cal" xfId="274"/>
    <cellStyle name="Number" xfId="275"/>
    <cellStyle name="Number 2" xfId="276"/>
    <cellStyle name="Number 2 2" xfId="277"/>
    <cellStyle name="Number 3" xfId="278"/>
    <cellStyle name="Number 3 2" xfId="279"/>
    <cellStyle name="nXt - Calc 1" xfId="280"/>
    <cellStyle name="nXt - Calc 10" xfId="281"/>
    <cellStyle name="nXt - Calc 2" xfId="282"/>
    <cellStyle name="nXt - Calc 3" xfId="283"/>
    <cellStyle name="nXt - Calc 4" xfId="284"/>
    <cellStyle name="nXt - Calc 5" xfId="285"/>
    <cellStyle name="nXt - Calc 6" xfId="286"/>
    <cellStyle name="nXt - Calc 7" xfId="287"/>
    <cellStyle name="nXt - Calc 8" xfId="288"/>
    <cellStyle name="nXt - Calc 9" xfId="289"/>
    <cellStyle name="nXt - Input 1" xfId="290"/>
    <cellStyle name="nXt - Input 2" xfId="291"/>
    <cellStyle name="nXt - Named Range" xfId="292"/>
    <cellStyle name="nXt - Named Rng Lbl" xfId="293"/>
    <cellStyle name="nXt - Named Rng Lbl 2" xfId="294"/>
    <cellStyle name="nXt - Named Rng Lbl 3" xfId="295"/>
    <cellStyle name="nXt - Title 1" xfId="296"/>
    <cellStyle name="nXt - Title 2" xfId="297"/>
    <cellStyle name="nXt - Title 3" xfId="298"/>
    <cellStyle name="nXt - Title 4" xfId="299"/>
    <cellStyle name="Out_(0dp)" xfId="300"/>
    <cellStyle name="Output" xfId="301"/>
    <cellStyle name="Output 2" xfId="302"/>
    <cellStyle name="OUTPUT AMOUNTS" xfId="303"/>
    <cellStyle name="OUTPUT COLUMN HEADINGS" xfId="304"/>
    <cellStyle name="OUTPUT LINE ITEMS" xfId="305"/>
    <cellStyle name="OUTPUT REPORT HEADING" xfId="306"/>
    <cellStyle name="OUTPUT REPORT TITLE" xfId="307"/>
    <cellStyle name="Perc0_Cal" xfId="308"/>
    <cellStyle name="Perc1_Cal" xfId="309"/>
    <cellStyle name="Perc2_Cal" xfId="310"/>
    <cellStyle name="Percent" xfId="311"/>
    <cellStyle name="Percent 2" xfId="312"/>
    <cellStyle name="Percent 2 2" xfId="313"/>
    <cellStyle name="Percent 3" xfId="314"/>
    <cellStyle name="Percent 3 2" xfId="315"/>
    <cellStyle name="Percent 4" xfId="316"/>
    <cellStyle name="Repeater" xfId="317"/>
    <cellStyle name="Repeater 2" xfId="318"/>
    <cellStyle name="Repeater 2 2" xfId="319"/>
    <cellStyle name="Repeater 3" xfId="320"/>
    <cellStyle name="Repeater 3 2" xfId="321"/>
    <cellStyle name="ReportSubTitle" xfId="322"/>
    <cellStyle name="ReportTitle" xfId="323"/>
    <cellStyle name="RowColTitle" xfId="324"/>
    <cellStyle name="RowHeading1" xfId="325"/>
    <cellStyle name="Scen_Inp_%(1dp)" xfId="326"/>
    <cellStyle name="SheetName" xfId="327"/>
    <cellStyle name="Style 1" xfId="328"/>
    <cellStyle name="Style 1 2" xfId="329"/>
    <cellStyle name="Style 2" xfId="330"/>
    <cellStyle name="TB check" xfId="331"/>
    <cellStyle name="text_input" xfId="332"/>
    <cellStyle name="Title" xfId="333"/>
    <cellStyle name="Title 2" xfId="334"/>
    <cellStyle name="Total" xfId="335"/>
    <cellStyle name="Total 2" xfId="336"/>
    <cellStyle name="Warning Text" xfId="337"/>
    <cellStyle name="Warning Text 2" xfId="338"/>
  </cellStyles>
  <dxfs count="6">
    <dxf>
      <font>
        <color rgb="FF9C6500"/>
      </font>
      <fill>
        <patternFill>
          <bgColor rgb="FFFFEB9C"/>
        </patternFill>
      </fill>
    </dxf>
    <dxf>
      <font>
        <color rgb="FFFF0000"/>
      </font>
      <fill>
        <patternFill>
          <bgColor theme="7" tint="0.5999600291252136"/>
        </patternFill>
      </fill>
    </dxf>
    <dxf>
      <font>
        <color rgb="FF9C6500"/>
      </font>
      <fill>
        <patternFill>
          <bgColor rgb="FFFFEB9C"/>
        </patternFill>
      </fill>
    </dxf>
    <dxf>
      <font>
        <color rgb="FFFF0000"/>
      </font>
      <fill>
        <patternFill>
          <bgColor theme="7" tint="0.5999600291252136"/>
        </patternFill>
      </fill>
    </dxf>
    <dxf>
      <font>
        <color rgb="FFFF0000"/>
      </font>
      <fill>
        <patternFill>
          <bgColor theme="7" tint="0.5999600291252136"/>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B2:N28"/>
  <sheetViews>
    <sheetView view="pageBreakPreview" zoomScale="90" zoomScaleNormal="85" zoomScaleSheetLayoutView="90" zoomScalePageLayoutView="0" workbookViewId="0" topLeftCell="A1">
      <selection activeCell="I30" sqref="I30"/>
    </sheetView>
  </sheetViews>
  <sheetFormatPr defaultColWidth="9.140625" defaultRowHeight="12.75" outlineLevelRow="1" outlineLevelCol="1"/>
  <cols>
    <col min="1" max="1" width="3.421875" style="230" customWidth="1"/>
    <col min="2" max="2" width="3.8515625" style="230" customWidth="1"/>
    <col min="3" max="3" width="10.28125" style="230" customWidth="1"/>
    <col min="4" max="4" width="5.00390625" style="230" hidden="1" customWidth="1" outlineLevel="1"/>
    <col min="5" max="5" width="4.28125" style="230" hidden="1" customWidth="1" outlineLevel="1"/>
    <col min="6" max="6" width="5.00390625" style="230" customWidth="1" collapsed="1"/>
    <col min="7" max="7" width="4.140625" style="230" customWidth="1"/>
    <col min="8" max="8" width="9.140625" style="230" customWidth="1"/>
    <col min="9" max="9" width="14.421875" style="230" customWidth="1"/>
    <col min="10" max="10" width="9.140625" style="230" customWidth="1"/>
    <col min="11" max="11" width="4.140625" style="230" customWidth="1"/>
    <col min="12" max="13" width="9.140625" style="230" customWidth="1"/>
    <col min="14" max="14" width="4.28125" style="230" customWidth="1"/>
    <col min="15" max="16384" width="9.140625" style="230" customWidth="1"/>
  </cols>
  <sheetData>
    <row r="2" spans="2:14" ht="12.75">
      <c r="B2" s="231"/>
      <c r="C2" s="231"/>
      <c r="D2" s="231"/>
      <c r="E2" s="231"/>
      <c r="F2" s="231"/>
      <c r="G2" s="231"/>
      <c r="H2" s="231"/>
      <c r="I2" s="231"/>
      <c r="J2" s="231"/>
      <c r="K2" s="231"/>
      <c r="L2" s="231"/>
      <c r="M2" s="231"/>
      <c r="N2" s="231"/>
    </row>
    <row r="3" spans="2:14" ht="12.75">
      <c r="B3" s="231"/>
      <c r="C3" s="232" t="s">
        <v>398</v>
      </c>
      <c r="D3" s="233"/>
      <c r="E3" s="233"/>
      <c r="F3" s="233"/>
      <c r="G3" s="233"/>
      <c r="H3" s="233"/>
      <c r="I3" s="233"/>
      <c r="J3" s="233"/>
      <c r="K3" s="233"/>
      <c r="L3" s="233"/>
      <c r="M3" s="234"/>
      <c r="N3" s="231"/>
    </row>
    <row r="4" spans="2:14" ht="12.75">
      <c r="B4" s="231"/>
      <c r="C4" s="235" t="s">
        <v>399</v>
      </c>
      <c r="D4" s="236"/>
      <c r="E4" s="236"/>
      <c r="F4" s="236"/>
      <c r="G4" s="236"/>
      <c r="H4" s="236"/>
      <c r="I4" s="236"/>
      <c r="J4" s="236"/>
      <c r="K4" s="236"/>
      <c r="L4" s="236"/>
      <c r="M4" s="237"/>
      <c r="N4" s="231"/>
    </row>
    <row r="5" spans="2:14" ht="12.75">
      <c r="B5" s="231"/>
      <c r="C5" s="238"/>
      <c r="D5" s="236"/>
      <c r="E5" s="236"/>
      <c r="F5" s="236"/>
      <c r="G5" s="240"/>
      <c r="H5" s="240"/>
      <c r="I5" s="240"/>
      <c r="J5" s="240"/>
      <c r="K5" s="240"/>
      <c r="L5" s="236"/>
      <c r="M5" s="237"/>
      <c r="N5" s="231"/>
    </row>
    <row r="6" spans="2:14" ht="12.75">
      <c r="B6" s="231"/>
      <c r="C6" s="238"/>
      <c r="D6" s="236"/>
      <c r="E6" s="236"/>
      <c r="F6" s="237"/>
      <c r="G6" s="236"/>
      <c r="H6" s="236"/>
      <c r="I6" s="236"/>
      <c r="J6" s="236"/>
      <c r="K6" s="241"/>
      <c r="L6" s="236"/>
      <c r="M6" s="237"/>
      <c r="N6" s="231"/>
    </row>
    <row r="7" spans="2:14" ht="12.75">
      <c r="B7" s="231"/>
      <c r="C7" s="238"/>
      <c r="D7" s="236"/>
      <c r="E7" s="236"/>
      <c r="F7" s="236"/>
      <c r="G7" s="235"/>
      <c r="H7" s="239" t="s">
        <v>381</v>
      </c>
      <c r="I7" s="236"/>
      <c r="J7" s="245" t="s">
        <v>243</v>
      </c>
      <c r="K7" s="237"/>
      <c r="L7" s="236"/>
      <c r="M7" s="237"/>
      <c r="N7" s="231"/>
    </row>
    <row r="8" spans="2:14" ht="69.75" customHeight="1">
      <c r="B8" s="231"/>
      <c r="C8" s="238"/>
      <c r="D8" s="236"/>
      <c r="E8" s="236"/>
      <c r="F8" s="236"/>
      <c r="G8" s="238"/>
      <c r="H8" s="236"/>
      <c r="I8" s="236"/>
      <c r="J8" s="246"/>
      <c r="K8" s="237"/>
      <c r="L8" s="236"/>
      <c r="M8" s="237"/>
      <c r="N8" s="231"/>
    </row>
    <row r="9" spans="2:14" ht="12.75">
      <c r="B9" s="231"/>
      <c r="C9" s="238"/>
      <c r="D9" s="236"/>
      <c r="E9" s="236"/>
      <c r="F9" s="236"/>
      <c r="G9" s="242"/>
      <c r="H9" s="240"/>
      <c r="I9" s="240"/>
      <c r="J9" s="240"/>
      <c r="K9" s="243"/>
      <c r="L9" s="236"/>
      <c r="M9" s="237"/>
      <c r="N9" s="231"/>
    </row>
    <row r="10" spans="2:14" ht="12.75">
      <c r="B10" s="231"/>
      <c r="C10" s="238"/>
      <c r="D10" s="236"/>
      <c r="E10" s="236"/>
      <c r="F10" s="236"/>
      <c r="G10" s="236"/>
      <c r="H10" s="236"/>
      <c r="I10" s="236"/>
      <c r="J10" s="236"/>
      <c r="K10" s="236"/>
      <c r="L10" s="236"/>
      <c r="M10" s="237"/>
      <c r="N10" s="231"/>
    </row>
    <row r="11" spans="2:14" ht="12.75" hidden="1" outlineLevel="1">
      <c r="B11" s="231"/>
      <c r="C11" s="238"/>
      <c r="D11" s="239" t="s">
        <v>400</v>
      </c>
      <c r="E11" s="236"/>
      <c r="F11" s="236"/>
      <c r="G11" s="236"/>
      <c r="H11" s="236"/>
      <c r="I11" s="236"/>
      <c r="J11" s="236"/>
      <c r="K11" s="236"/>
      <c r="L11" s="236"/>
      <c r="M11" s="237"/>
      <c r="N11" s="231"/>
    </row>
    <row r="12" spans="2:14" ht="12.75" hidden="1" outlineLevel="1">
      <c r="B12" s="231"/>
      <c r="C12" s="238"/>
      <c r="D12" s="236"/>
      <c r="E12" s="236"/>
      <c r="F12" s="236"/>
      <c r="G12" s="236"/>
      <c r="H12" s="236"/>
      <c r="I12" s="236"/>
      <c r="J12" s="236"/>
      <c r="K12" s="236"/>
      <c r="L12" s="236"/>
      <c r="M12" s="237"/>
      <c r="N12" s="231"/>
    </row>
    <row r="13" spans="2:14" ht="12.75" hidden="1" outlineLevel="1">
      <c r="B13" s="231"/>
      <c r="C13" s="526" t="s">
        <v>243</v>
      </c>
      <c r="D13" s="229">
        <v>2008</v>
      </c>
      <c r="E13" s="244" t="s">
        <v>401</v>
      </c>
      <c r="F13" s="236"/>
      <c r="G13" s="236"/>
      <c r="H13" s="236"/>
      <c r="I13" s="236"/>
      <c r="J13" s="236"/>
      <c r="K13" s="236"/>
      <c r="L13" s="236"/>
      <c r="M13" s="237"/>
      <c r="N13" s="231"/>
    </row>
    <row r="14" spans="2:14" ht="12.75" hidden="1" outlineLevel="1">
      <c r="B14" s="231"/>
      <c r="C14" s="238" t="s">
        <v>244</v>
      </c>
      <c r="D14" s="229">
        <v>2009</v>
      </c>
      <c r="E14" s="244" t="s">
        <v>402</v>
      </c>
      <c r="F14" s="244"/>
      <c r="G14" s="236"/>
      <c r="H14" s="236"/>
      <c r="I14" s="236"/>
      <c r="J14" s="236"/>
      <c r="K14" s="236"/>
      <c r="L14" s="236"/>
      <c r="M14" s="237"/>
      <c r="N14" s="231"/>
    </row>
    <row r="15" spans="2:14" ht="12.75" hidden="1" outlineLevel="1">
      <c r="B15" s="231"/>
      <c r="C15" s="526" t="s">
        <v>245</v>
      </c>
      <c r="D15" s="229">
        <v>2010</v>
      </c>
      <c r="E15" s="244" t="s">
        <v>403</v>
      </c>
      <c r="F15" s="244"/>
      <c r="G15" s="236"/>
      <c r="H15" s="236"/>
      <c r="I15" s="236"/>
      <c r="J15" s="236"/>
      <c r="K15" s="236"/>
      <c r="L15" s="236"/>
      <c r="M15" s="237"/>
      <c r="N15" s="231"/>
    </row>
    <row r="16" spans="2:14" ht="12.75" hidden="1" outlineLevel="1">
      <c r="B16" s="231"/>
      <c r="C16" s="526" t="s">
        <v>246</v>
      </c>
      <c r="D16" s="229">
        <v>2011</v>
      </c>
      <c r="E16" s="244" t="s">
        <v>404</v>
      </c>
      <c r="F16" s="244"/>
      <c r="G16" s="236"/>
      <c r="H16" s="236"/>
      <c r="I16" s="236"/>
      <c r="J16" s="236"/>
      <c r="K16" s="236"/>
      <c r="L16" s="236"/>
      <c r="M16" s="237"/>
      <c r="N16" s="231"/>
    </row>
    <row r="17" spans="2:14" ht="12.75" hidden="1" outlineLevel="1">
      <c r="B17" s="231"/>
      <c r="C17" s="526" t="s">
        <v>247</v>
      </c>
      <c r="D17" s="229">
        <v>2012</v>
      </c>
      <c r="E17" s="244" t="s">
        <v>405</v>
      </c>
      <c r="F17" s="244"/>
      <c r="G17" s="236"/>
      <c r="H17" s="236"/>
      <c r="I17" s="236"/>
      <c r="J17" s="236"/>
      <c r="K17" s="236"/>
      <c r="L17" s="236"/>
      <c r="M17" s="237"/>
      <c r="N17" s="231"/>
    </row>
    <row r="18" spans="2:14" ht="12.75" hidden="1" outlineLevel="1">
      <c r="B18" s="231"/>
      <c r="C18" s="238"/>
      <c r="D18" s="229">
        <v>2013</v>
      </c>
      <c r="E18" s="244" t="s">
        <v>406</v>
      </c>
      <c r="F18" s="244"/>
      <c r="G18" s="236"/>
      <c r="H18" s="236"/>
      <c r="I18" s="236"/>
      <c r="J18" s="236"/>
      <c r="K18" s="236"/>
      <c r="L18" s="236"/>
      <c r="M18" s="237"/>
      <c r="N18" s="231"/>
    </row>
    <row r="19" spans="2:14" ht="12.75" hidden="1" outlineLevel="1">
      <c r="B19" s="231"/>
      <c r="C19" s="238"/>
      <c r="D19" s="229">
        <v>2014</v>
      </c>
      <c r="E19" s="244" t="s">
        <v>407</v>
      </c>
      <c r="F19" s="244"/>
      <c r="G19" s="236"/>
      <c r="H19" s="236"/>
      <c r="I19" s="236"/>
      <c r="J19" s="236"/>
      <c r="K19" s="236"/>
      <c r="L19" s="236"/>
      <c r="M19" s="237"/>
      <c r="N19" s="231"/>
    </row>
    <row r="20" spans="2:14" ht="12.75" hidden="1" outlineLevel="1">
      <c r="B20" s="231"/>
      <c r="C20" s="238"/>
      <c r="D20" s="229">
        <v>2015</v>
      </c>
      <c r="E20" s="244" t="s">
        <v>408</v>
      </c>
      <c r="F20" s="236"/>
      <c r="G20" s="236"/>
      <c r="H20" s="236"/>
      <c r="I20" s="236"/>
      <c r="J20" s="236"/>
      <c r="K20" s="236"/>
      <c r="L20" s="236"/>
      <c r="M20" s="237"/>
      <c r="N20" s="231"/>
    </row>
    <row r="21" spans="2:14" ht="12.75" hidden="1" outlineLevel="1">
      <c r="B21" s="231"/>
      <c r="C21" s="238"/>
      <c r="D21" s="229">
        <v>2016</v>
      </c>
      <c r="E21" s="244" t="s">
        <v>409</v>
      </c>
      <c r="F21" s="236"/>
      <c r="G21" s="236"/>
      <c r="H21" s="236"/>
      <c r="I21" s="236"/>
      <c r="J21" s="236"/>
      <c r="K21" s="236"/>
      <c r="L21" s="236"/>
      <c r="M21" s="237"/>
      <c r="N21" s="231"/>
    </row>
    <row r="22" spans="2:14" ht="12.75" hidden="1" outlineLevel="1">
      <c r="B22" s="231"/>
      <c r="C22" s="238"/>
      <c r="D22" s="229">
        <v>2017</v>
      </c>
      <c r="E22" s="244" t="s">
        <v>410</v>
      </c>
      <c r="F22" s="236"/>
      <c r="G22" s="236"/>
      <c r="H22" s="236"/>
      <c r="I22" s="236"/>
      <c r="J22" s="236"/>
      <c r="K22" s="236"/>
      <c r="L22" s="236"/>
      <c r="M22" s="237"/>
      <c r="N22" s="231"/>
    </row>
    <row r="23" spans="2:14" ht="12.75" hidden="1" outlineLevel="1">
      <c r="B23" s="231"/>
      <c r="C23" s="238"/>
      <c r="D23" s="229">
        <v>2018</v>
      </c>
      <c r="E23" s="244" t="s">
        <v>411</v>
      </c>
      <c r="F23" s="236"/>
      <c r="G23" s="236"/>
      <c r="H23" s="236"/>
      <c r="I23" s="236"/>
      <c r="J23" s="236"/>
      <c r="K23" s="236"/>
      <c r="L23" s="236"/>
      <c r="M23" s="237"/>
      <c r="N23" s="231"/>
    </row>
    <row r="24" spans="2:14" ht="12.75" hidden="1" outlineLevel="1">
      <c r="B24" s="231"/>
      <c r="C24" s="238"/>
      <c r="D24" s="229"/>
      <c r="E24" s="244"/>
      <c r="F24" s="236"/>
      <c r="G24" s="236"/>
      <c r="H24" s="236"/>
      <c r="I24" s="236"/>
      <c r="J24" s="236"/>
      <c r="K24" s="236"/>
      <c r="L24" s="236"/>
      <c r="M24" s="237"/>
      <c r="N24" s="231"/>
    </row>
    <row r="25" spans="2:14" ht="12.75" hidden="1" outlineLevel="1">
      <c r="B25" s="231"/>
      <c r="C25" s="238"/>
      <c r="D25" s="229"/>
      <c r="E25" s="244"/>
      <c r="F25" s="236"/>
      <c r="G25" s="236"/>
      <c r="H25" s="236"/>
      <c r="I25" s="236"/>
      <c r="J25" s="236"/>
      <c r="K25" s="236"/>
      <c r="L25" s="236"/>
      <c r="M25" s="237"/>
      <c r="N25" s="231"/>
    </row>
    <row r="26" spans="2:14" ht="12.75" collapsed="1">
      <c r="B26" s="231"/>
      <c r="C26" s="238"/>
      <c r="D26" s="236"/>
      <c r="E26" s="236"/>
      <c r="F26" s="236"/>
      <c r="G26" s="236"/>
      <c r="H26" s="236"/>
      <c r="I26" s="236"/>
      <c r="J26" s="236"/>
      <c r="K26" s="236"/>
      <c r="L26" s="236"/>
      <c r="M26" s="237"/>
      <c r="N26" s="231"/>
    </row>
    <row r="27" spans="2:14" ht="12.75">
      <c r="B27" s="231"/>
      <c r="C27" s="242"/>
      <c r="D27" s="240"/>
      <c r="E27" s="240"/>
      <c r="F27" s="240"/>
      <c r="G27" s="240"/>
      <c r="H27" s="240"/>
      <c r="I27" s="240"/>
      <c r="J27" s="240"/>
      <c r="K27" s="240"/>
      <c r="L27" s="240"/>
      <c r="M27" s="243"/>
      <c r="N27" s="231"/>
    </row>
    <row r="28" spans="2:14" ht="12.75">
      <c r="B28" s="231"/>
      <c r="C28" s="231"/>
      <c r="D28" s="231"/>
      <c r="E28" s="231"/>
      <c r="F28" s="231"/>
      <c r="G28" s="231"/>
      <c r="H28" s="231"/>
      <c r="I28" s="231"/>
      <c r="J28" s="231"/>
      <c r="K28" s="231"/>
      <c r="L28" s="231"/>
      <c r="M28" s="231"/>
      <c r="N28" s="231"/>
    </row>
  </sheetData>
  <sheetProtection/>
  <dataValidations count="1">
    <dataValidation type="list" allowBlank="1" showInputMessage="1" showErrorMessage="1" sqref="J7">
      <formula1>yearrange</formula1>
    </dataValidation>
  </dataValidations>
  <printOptions/>
  <pageMargins left="0.7" right="0.7" top="0.75" bottom="0.75" header="0.3" footer="0.3"/>
  <pageSetup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sheetPr>
    <tabColor theme="4" tint="-0.24997000396251678"/>
    <pageSetUpPr fitToPage="1"/>
  </sheetPr>
  <dimension ref="A1:AQ556"/>
  <sheetViews>
    <sheetView view="pageBreakPreview" zoomScale="70" zoomScaleNormal="55" zoomScaleSheetLayoutView="70" workbookViewId="0" topLeftCell="A1">
      <selection activeCell="A1" sqref="A1"/>
    </sheetView>
  </sheetViews>
  <sheetFormatPr defaultColWidth="9.140625" defaultRowHeight="12.75"/>
  <cols>
    <col min="1" max="1" width="45.7109375" style="14" customWidth="1"/>
    <col min="2" max="3" width="13.8515625" style="8" customWidth="1"/>
    <col min="4" max="5" width="17.140625" style="8" customWidth="1"/>
    <col min="6" max="6" width="16.140625" style="8" customWidth="1"/>
    <col min="7" max="7" width="17.28125" style="8" customWidth="1"/>
    <col min="8" max="8" width="16.7109375" style="14" customWidth="1"/>
    <col min="9" max="16384" width="9.140625" style="14" customWidth="1"/>
  </cols>
  <sheetData>
    <row r="1" spans="1:7" s="6" customFormat="1" ht="18">
      <c r="A1" s="76" t="s">
        <v>951</v>
      </c>
      <c r="B1" s="77"/>
      <c r="C1" s="77"/>
      <c r="D1" s="77"/>
      <c r="E1" s="77"/>
      <c r="F1" s="77"/>
      <c r="G1" s="77"/>
    </row>
    <row r="2" ht="12.75">
      <c r="A2" s="8" t="str">
        <f>"in £m "&amp;controlyear&amp;" prices unless stated otherwise"</f>
        <v>in £m 2014-15 prices unless stated otherwise</v>
      </c>
    </row>
    <row r="3" spans="1:11" s="12" customFormat="1" ht="20.25" customHeight="1">
      <c r="A3" s="26"/>
      <c r="B3" s="549" t="str">
        <f>controlyear</f>
        <v>2014-15</v>
      </c>
      <c r="C3" s="549"/>
      <c r="D3" s="549"/>
      <c r="E3" s="549"/>
      <c r="F3" s="549"/>
      <c r="G3" s="209"/>
      <c r="H3" s="129"/>
      <c r="I3" s="129"/>
      <c r="J3" s="129"/>
      <c r="K3" s="221"/>
    </row>
    <row r="4" spans="1:11" s="12" customFormat="1" ht="39" customHeight="1" thickBot="1">
      <c r="A4" s="60"/>
      <c r="B4" s="71" t="s">
        <v>507</v>
      </c>
      <c r="C4" s="71" t="s">
        <v>653</v>
      </c>
      <c r="D4" s="71" t="s">
        <v>489</v>
      </c>
      <c r="E4" s="71" t="s">
        <v>751</v>
      </c>
      <c r="F4" s="71" t="s">
        <v>490</v>
      </c>
      <c r="G4" s="71" t="s">
        <v>152</v>
      </c>
      <c r="I4" s="221"/>
      <c r="J4" s="221"/>
      <c r="K4" s="221"/>
    </row>
    <row r="5" spans="1:11" s="12" customFormat="1" ht="12.75">
      <c r="A5" s="401" t="s">
        <v>509</v>
      </c>
      <c r="B5" s="418" t="s">
        <v>11</v>
      </c>
      <c r="C5" s="418" t="s">
        <v>11</v>
      </c>
      <c r="D5" s="418" t="s">
        <v>11</v>
      </c>
      <c r="E5" s="418" t="s">
        <v>11</v>
      </c>
      <c r="F5" s="418" t="s">
        <v>11</v>
      </c>
      <c r="G5" s="274"/>
      <c r="H5" s="129"/>
      <c r="I5" s="221"/>
      <c r="J5" s="221"/>
      <c r="K5" s="221"/>
    </row>
    <row r="6" spans="1:11" s="12" customFormat="1" ht="15.75" customHeight="1">
      <c r="A6" s="401" t="s">
        <v>510</v>
      </c>
      <c r="B6" s="418" t="s">
        <v>11</v>
      </c>
      <c r="C6" s="418" t="s">
        <v>11</v>
      </c>
      <c r="D6" s="418" t="s">
        <v>11</v>
      </c>
      <c r="E6" s="418" t="s">
        <v>11</v>
      </c>
      <c r="F6" s="418" t="s">
        <v>11</v>
      </c>
      <c r="H6" s="221"/>
      <c r="I6" s="221"/>
      <c r="J6" s="221"/>
      <c r="K6" s="221"/>
    </row>
    <row r="7" spans="1:6" s="12" customFormat="1" ht="16.5" customHeight="1">
      <c r="A7" s="401" t="s">
        <v>749</v>
      </c>
      <c r="B7" s="418" t="s">
        <v>11</v>
      </c>
      <c r="C7" s="418" t="s">
        <v>11</v>
      </c>
      <c r="D7" s="418" t="s">
        <v>11</v>
      </c>
      <c r="E7" s="418" t="s">
        <v>11</v>
      </c>
      <c r="F7" s="418" t="s">
        <v>11</v>
      </c>
    </row>
    <row r="8" spans="1:6" s="12" customFormat="1" ht="16.5" customHeight="1" thickBot="1">
      <c r="A8" s="401" t="s">
        <v>953</v>
      </c>
      <c r="B8" s="418" t="s">
        <v>11</v>
      </c>
      <c r="C8" s="418" t="s">
        <v>11</v>
      </c>
      <c r="D8" s="418" t="s">
        <v>11</v>
      </c>
      <c r="E8" s="418" t="s">
        <v>11</v>
      </c>
      <c r="F8" s="418" t="s">
        <v>11</v>
      </c>
    </row>
    <row r="9" spans="1:7" s="12" customFormat="1" ht="13.5" thickBot="1">
      <c r="A9" s="399" t="s">
        <v>80</v>
      </c>
      <c r="B9" s="419" t="s">
        <v>11</v>
      </c>
      <c r="C9" s="419" t="s">
        <v>11</v>
      </c>
      <c r="D9" s="419" t="s">
        <v>11</v>
      </c>
      <c r="E9" s="419" t="s">
        <v>11</v>
      </c>
      <c r="F9" s="419" t="s">
        <v>11</v>
      </c>
      <c r="G9" s="419"/>
    </row>
    <row r="10" spans="1:7" s="12" customFormat="1" ht="12.75">
      <c r="A10" s="398"/>
      <c r="B10" s="398"/>
      <c r="C10" s="398"/>
      <c r="D10" s="398"/>
      <c r="E10" s="398"/>
      <c r="F10" s="420"/>
      <c r="G10" s="420"/>
    </row>
    <row r="11" spans="2:7" s="18" customFormat="1" ht="12.75">
      <c r="B11" s="550" t="s">
        <v>64</v>
      </c>
      <c r="C11" s="550"/>
      <c r="D11" s="550"/>
      <c r="E11" s="550"/>
      <c r="F11" s="550"/>
      <c r="G11" s="550"/>
    </row>
    <row r="12" spans="1:7" s="18" customFormat="1" ht="39" thickBot="1">
      <c r="A12" s="60"/>
      <c r="B12" s="71" t="s">
        <v>507</v>
      </c>
      <c r="C12" s="71" t="s">
        <v>653</v>
      </c>
      <c r="D12" s="71" t="s">
        <v>489</v>
      </c>
      <c r="E12" s="71" t="s">
        <v>751</v>
      </c>
      <c r="F12" s="71" t="s">
        <v>490</v>
      </c>
      <c r="G12" s="60" t="s">
        <v>152</v>
      </c>
    </row>
    <row r="13" spans="1:7" s="18" customFormat="1" ht="12.75" customHeight="1">
      <c r="A13" s="401" t="s">
        <v>509</v>
      </c>
      <c r="B13" s="418" t="s">
        <v>11</v>
      </c>
      <c r="C13" s="418" t="s">
        <v>11</v>
      </c>
      <c r="D13" s="418" t="s">
        <v>11</v>
      </c>
      <c r="E13" s="418" t="s">
        <v>11</v>
      </c>
      <c r="F13" s="418" t="s">
        <v>11</v>
      </c>
      <c r="G13" s="12"/>
    </row>
    <row r="14" spans="1:7" s="18" customFormat="1" ht="15" customHeight="1">
      <c r="A14" s="401" t="s">
        <v>510</v>
      </c>
      <c r="B14" s="418" t="s">
        <v>11</v>
      </c>
      <c r="C14" s="418" t="s">
        <v>11</v>
      </c>
      <c r="D14" s="418" t="s">
        <v>11</v>
      </c>
      <c r="E14" s="418" t="s">
        <v>11</v>
      </c>
      <c r="F14" s="418" t="s">
        <v>11</v>
      </c>
      <c r="G14" s="12"/>
    </row>
    <row r="15" spans="1:7" s="18" customFormat="1" ht="15.75" customHeight="1">
      <c r="A15" s="401" t="s">
        <v>749</v>
      </c>
      <c r="B15" s="418" t="s">
        <v>11</v>
      </c>
      <c r="C15" s="418" t="s">
        <v>11</v>
      </c>
      <c r="D15" s="418" t="s">
        <v>11</v>
      </c>
      <c r="E15" s="418" t="s">
        <v>11</v>
      </c>
      <c r="F15" s="418" t="s">
        <v>11</v>
      </c>
      <c r="G15" s="12"/>
    </row>
    <row r="16" spans="1:7" s="18" customFormat="1" ht="18" customHeight="1" thickBot="1">
      <c r="A16" s="401" t="s">
        <v>953</v>
      </c>
      <c r="B16" s="418" t="s">
        <v>11</v>
      </c>
      <c r="C16" s="418" t="s">
        <v>11</v>
      </c>
      <c r="D16" s="418" t="s">
        <v>11</v>
      </c>
      <c r="E16" s="418" t="s">
        <v>11</v>
      </c>
      <c r="F16" s="418" t="s">
        <v>11</v>
      </c>
      <c r="G16" s="12"/>
    </row>
    <row r="17" spans="1:7" s="18" customFormat="1" ht="12.75" customHeight="1" thickBot="1">
      <c r="A17" s="399" t="s">
        <v>80</v>
      </c>
      <c r="B17" s="419" t="s">
        <v>11</v>
      </c>
      <c r="C17" s="419" t="s">
        <v>651</v>
      </c>
      <c r="D17" s="419" t="s">
        <v>11</v>
      </c>
      <c r="E17" s="419" t="s">
        <v>11</v>
      </c>
      <c r="F17" s="419" t="s">
        <v>11</v>
      </c>
      <c r="G17" s="419"/>
    </row>
    <row r="18" spans="1:7" s="18" customFormat="1" ht="12.75" customHeight="1">
      <c r="A18" s="387"/>
      <c r="B18" s="227"/>
      <c r="C18" s="227"/>
      <c r="D18" s="221"/>
      <c r="E18" s="221"/>
      <c r="F18" s="221"/>
      <c r="G18" s="12"/>
    </row>
    <row r="19" spans="1:7" s="221" customFormat="1" ht="14.25">
      <c r="A19" s="113" t="s">
        <v>440</v>
      </c>
      <c r="B19" s="227"/>
      <c r="C19" s="227"/>
      <c r="D19" s="227"/>
      <c r="E19" s="227"/>
      <c r="F19" s="227"/>
      <c r="G19" s="375"/>
    </row>
    <row r="20" spans="1:7" s="221" customFormat="1" ht="12.75">
      <c r="A20" s="14"/>
      <c r="B20" s="8"/>
      <c r="C20" s="8"/>
      <c r="D20" s="8"/>
      <c r="E20" s="8"/>
      <c r="F20" s="8"/>
      <c r="G20" s="223"/>
    </row>
    <row r="21" spans="1:7" s="221" customFormat="1" ht="12.75" customHeight="1">
      <c r="A21" s="113" t="s">
        <v>146</v>
      </c>
      <c r="B21" s="129"/>
      <c r="C21" s="129"/>
      <c r="D21" s="129"/>
      <c r="E21" s="129"/>
      <c r="F21" s="129"/>
      <c r="G21" s="223"/>
    </row>
    <row r="22" spans="1:7" s="221" customFormat="1" ht="12.75">
      <c r="A22" s="129" t="s">
        <v>740</v>
      </c>
      <c r="B22" s="129"/>
      <c r="C22" s="129"/>
      <c r="D22" s="129"/>
      <c r="E22" s="129"/>
      <c r="F22" s="129"/>
      <c r="G22" s="223"/>
    </row>
    <row r="23" spans="1:7" s="221" customFormat="1" ht="12.75">
      <c r="A23" s="387" t="s">
        <v>750</v>
      </c>
      <c r="B23" s="129"/>
      <c r="C23" s="129"/>
      <c r="D23" s="129"/>
      <c r="E23" s="129"/>
      <c r="F23" s="129"/>
      <c r="G23" s="223"/>
    </row>
    <row r="24" spans="1:7" s="221" customFormat="1" ht="12.75">
      <c r="A24" s="551" t="s">
        <v>952</v>
      </c>
      <c r="B24" s="551"/>
      <c r="C24" s="551"/>
      <c r="D24" s="551"/>
      <c r="E24" s="551"/>
      <c r="F24" s="129"/>
      <c r="G24" s="223"/>
    </row>
    <row r="25" spans="1:7" s="221" customFormat="1" ht="12.75">
      <c r="A25" s="551"/>
      <c r="B25" s="551"/>
      <c r="C25" s="551"/>
      <c r="D25" s="551"/>
      <c r="E25" s="551"/>
      <c r="F25" s="129"/>
      <c r="G25" s="223"/>
    </row>
    <row r="26" s="221" customFormat="1" ht="12.75">
      <c r="G26" s="223"/>
    </row>
    <row r="27" spans="1:8" s="221" customFormat="1" ht="12.75">
      <c r="A27" s="376"/>
      <c r="B27" s="376"/>
      <c r="C27" s="376"/>
      <c r="D27" s="376"/>
      <c r="E27" s="376"/>
      <c r="F27" s="376"/>
      <c r="G27" s="421"/>
      <c r="H27" s="376"/>
    </row>
    <row r="28" spans="1:8" ht="12.75">
      <c r="A28" s="221"/>
      <c r="B28" s="221"/>
      <c r="C28" s="221"/>
      <c r="D28" s="221"/>
      <c r="E28" s="221"/>
      <c r="F28" s="221"/>
      <c r="G28" s="221"/>
      <c r="H28" s="221"/>
    </row>
    <row r="29" spans="1:8" ht="12.75">
      <c r="A29" s="221"/>
      <c r="B29" s="221"/>
      <c r="C29" s="221"/>
      <c r="D29" s="221"/>
      <c r="E29" s="221"/>
      <c r="F29" s="221"/>
      <c r="G29" s="221"/>
      <c r="H29" s="221"/>
    </row>
    <row r="30" spans="1:43" ht="12.75">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row>
    <row r="31" spans="1:43" ht="12.75">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row>
    <row r="32" spans="1:43" ht="12.75">
      <c r="A32" s="221"/>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row>
    <row r="33" spans="1:43" ht="12.75">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row>
    <row r="34" spans="1:43" ht="12.75">
      <c r="A34" s="221"/>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row>
    <row r="35" spans="1:43" ht="12.75">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row>
    <row r="36" spans="1:43" ht="12.75">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row>
    <row r="37" spans="1:43" ht="12.75">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row>
    <row r="38" spans="1:43" ht="12.75">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row>
    <row r="39" spans="1:43" ht="12.75">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row>
    <row r="40" spans="1:43" ht="12.75">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row>
    <row r="41" spans="1:43" ht="12.75">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row>
    <row r="42" spans="1:43" ht="12.75">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row>
    <row r="43" spans="1:43" ht="12.75">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row>
    <row r="44" spans="1:43" ht="12.75">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row>
    <row r="45" spans="1:43" ht="12.75">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row>
    <row r="46" spans="1:43" ht="12.75">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row>
    <row r="47" spans="1:43" ht="12.75">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row>
    <row r="48" spans="1:43" ht="12.75">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row>
    <row r="49" spans="1:43" ht="12.75">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row>
    <row r="50" spans="1:43" ht="12.75">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row>
    <row r="51" spans="1:43" ht="12.75">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row>
    <row r="52" spans="1:43" ht="12.75">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row>
    <row r="53" spans="1:43" ht="12.75">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row>
    <row r="54" spans="1:43" ht="12.75">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row>
    <row r="55" spans="1:43" ht="12.75">
      <c r="A55" s="22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row>
    <row r="56" spans="1:43" ht="12.75">
      <c r="A56" s="22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row>
    <row r="57" spans="1:43" ht="12.75">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row>
    <row r="58" spans="1:43" ht="12.75">
      <c r="A58" s="22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row>
    <row r="59" spans="1:43" ht="12.75">
      <c r="A59" s="22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row>
    <row r="60" spans="1:43" ht="12.75">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row>
    <row r="61" spans="1:43" ht="12.75">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row>
    <row r="62" spans="1:43" ht="12.75">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row>
    <row r="63" spans="1:43" ht="12.75">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row>
    <row r="64" spans="1:43" ht="12.75">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row>
    <row r="65" spans="1:43" ht="12.75">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row>
    <row r="66" spans="1:43" ht="12.75">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row>
    <row r="67" spans="1:43" ht="12.75">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row>
    <row r="68" spans="1:43" ht="12.75">
      <c r="A68" s="221"/>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row>
    <row r="69" spans="1:43" ht="12.75">
      <c r="A69" s="221"/>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row>
    <row r="70" spans="1:43" ht="12.75">
      <c r="A70" s="221"/>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row>
    <row r="71" spans="1:43" ht="12.75">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row>
    <row r="72" spans="1:43" ht="12.75">
      <c r="A72" s="221"/>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row>
    <row r="73" spans="1:43" ht="12.75">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row>
    <row r="74" spans="1:43" ht="12.75">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row>
    <row r="75" spans="1:43" ht="12.75">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row>
    <row r="76" spans="1:43" ht="12.75">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row>
    <row r="77" spans="1:43" ht="12.75">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row>
    <row r="78" spans="1:43" ht="12.75">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row>
    <row r="79" spans="1:43" ht="12.75">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row>
    <row r="80" spans="1:43" ht="12.75">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row>
    <row r="81" spans="1:43" ht="12.75">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row>
    <row r="82" spans="1:43" ht="12.75">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row>
    <row r="83" spans="1:43" ht="12.75">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row>
    <row r="84" spans="1:43" ht="12.75">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row>
    <row r="85" spans="1:43" ht="12.75">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row>
    <row r="86" spans="1:43" ht="12.75">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row>
    <row r="87" spans="1:43" ht="12.75">
      <c r="A87" s="221"/>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row>
    <row r="88" spans="1:43" ht="12.75">
      <c r="A88" s="22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row>
    <row r="89" spans="1:43" ht="12.75">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row>
    <row r="90" spans="1:43" ht="12.75">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row>
    <row r="91" spans="1:43" ht="12.75">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row>
    <row r="92" spans="1:43" ht="12.75">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row>
    <row r="93" spans="1:43" ht="12.75">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row>
    <row r="94" spans="1:43" ht="12.75">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row>
    <row r="95" spans="1:43" ht="12.75">
      <c r="A95" s="221"/>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row>
    <row r="96" spans="1:43" ht="12.75">
      <c r="A96" s="221"/>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row>
    <row r="97" spans="1:43" ht="12.75">
      <c r="A97" s="221"/>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row>
    <row r="98" spans="1:43" ht="12.75">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row>
    <row r="99" spans="1:43" ht="12.75">
      <c r="A99" s="221"/>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row>
    <row r="100" spans="1:43" ht="12.75">
      <c r="A100" s="22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row>
    <row r="101" spans="1:43" ht="12.75">
      <c r="A101" s="221"/>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row>
    <row r="102" spans="1:43" ht="12.75">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row>
    <row r="103" spans="1:43" ht="12.75">
      <c r="A103" s="221"/>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row>
    <row r="104" spans="1:43" ht="12.75">
      <c r="A104" s="221"/>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row>
    <row r="105" spans="1:43" ht="12.75">
      <c r="A105" s="221"/>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row>
    <row r="106" spans="1:43" ht="12.75">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row>
    <row r="107" spans="1:43" ht="12.75">
      <c r="A107" s="221"/>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row>
    <row r="108" spans="1:43" ht="12.75">
      <c r="A108" s="221"/>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row>
    <row r="109" spans="1:43" ht="12.75">
      <c r="A109" s="221"/>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row>
    <row r="110" spans="1:43" ht="12.75">
      <c r="A110" s="22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row>
    <row r="111" spans="1:43" ht="12.75">
      <c r="A111" s="22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row>
    <row r="112" spans="1:43" ht="12.75">
      <c r="A112" s="22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row>
    <row r="113" spans="1:43" ht="12.75">
      <c r="A113" s="22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row>
    <row r="114" spans="1:43" ht="12.75">
      <c r="A114" s="221"/>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row>
    <row r="115" spans="1:43" ht="12.75">
      <c r="A115" s="221"/>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row>
    <row r="116" spans="1:43" ht="12.75">
      <c r="A116" s="22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row>
    <row r="117" spans="1:43" ht="12.75">
      <c r="A117" s="22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row>
    <row r="118" spans="1:43" ht="12.75">
      <c r="A118" s="221"/>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row>
    <row r="119" spans="1:43" ht="12.75">
      <c r="A119" s="221"/>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row>
    <row r="120" spans="1:43" ht="12.75">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row>
    <row r="121" spans="1:43" ht="12.75">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row>
    <row r="122" spans="1:43" ht="12.75">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row>
    <row r="123" spans="1:43" ht="12.75">
      <c r="A123" s="22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row>
    <row r="124" spans="1:43" ht="12.75">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row>
    <row r="125" spans="1:43" ht="12.7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row>
    <row r="126" spans="1:43" ht="12.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row>
    <row r="127" spans="1:43" ht="12.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row>
    <row r="128" spans="1:43" ht="12.75">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row>
    <row r="129" spans="1:43" ht="12.75">
      <c r="A129" s="221"/>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row>
    <row r="130" spans="1:43" ht="12.75">
      <c r="A130" s="221"/>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row>
    <row r="131" spans="1:43" ht="12.75">
      <c r="A131" s="221"/>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row>
    <row r="132" spans="1:43" ht="12.75">
      <c r="A132" s="221"/>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row>
    <row r="133" spans="1:43" ht="12.75">
      <c r="A133" s="221"/>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row>
    <row r="134" spans="1:43" ht="12.75">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row>
    <row r="135" spans="1:43" ht="12.75">
      <c r="A135" s="22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row>
    <row r="136" spans="1:43" ht="12.75">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row>
    <row r="137" spans="1:43" ht="12.7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row>
    <row r="138" spans="1:43" ht="12.7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row>
    <row r="139" spans="1:43" ht="12.7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row>
    <row r="140" spans="1:43" ht="12.75">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row>
    <row r="141" spans="1:43" ht="12.75">
      <c r="A141" s="221"/>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row>
    <row r="142" spans="1:43" ht="12.75">
      <c r="A142" s="221"/>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row>
    <row r="143" spans="1:43" ht="12.75">
      <c r="A143" s="22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row>
    <row r="144" spans="1:43" ht="12.75">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row>
    <row r="145" spans="1:43" ht="12.75">
      <c r="A145" s="22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row>
    <row r="146" spans="1:43" ht="12.75">
      <c r="A146" s="22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I146" s="221"/>
      <c r="AJ146" s="221"/>
      <c r="AK146" s="221"/>
      <c r="AL146" s="221"/>
      <c r="AM146" s="221"/>
      <c r="AN146" s="221"/>
      <c r="AO146" s="221"/>
      <c r="AP146" s="221"/>
      <c r="AQ146" s="221"/>
    </row>
    <row r="147" spans="1:43" ht="12.75">
      <c r="A147" s="221"/>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row>
    <row r="148" spans="1:43" ht="12.75">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row>
    <row r="149" spans="1:43" ht="12.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row>
    <row r="150" spans="1:43" ht="12.7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221"/>
      <c r="AQ150" s="221"/>
    </row>
    <row r="151" spans="1:43" ht="12.75">
      <c r="A151" s="221"/>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1"/>
      <c r="AP151" s="221"/>
      <c r="AQ151" s="221"/>
    </row>
    <row r="152" spans="1:43" ht="12.75">
      <c r="A152" s="221"/>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221"/>
      <c r="AQ152" s="221"/>
    </row>
    <row r="153" spans="1:43" ht="12.75">
      <c r="A153" s="221"/>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row>
    <row r="154" spans="1:43" ht="12.75">
      <c r="A154" s="221"/>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row>
    <row r="155" spans="1:43" ht="12.75">
      <c r="A155" s="221"/>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c r="AH155" s="221"/>
      <c r="AI155" s="221"/>
      <c r="AJ155" s="221"/>
      <c r="AK155" s="221"/>
      <c r="AL155" s="221"/>
      <c r="AM155" s="221"/>
      <c r="AN155" s="221"/>
      <c r="AO155" s="221"/>
      <c r="AP155" s="221"/>
      <c r="AQ155" s="221"/>
    </row>
    <row r="156" spans="1:43" ht="12.75">
      <c r="A156" s="221"/>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221"/>
      <c r="AQ156" s="221"/>
    </row>
    <row r="157" spans="1:43" ht="12.75">
      <c r="A157" s="221"/>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row>
    <row r="158" spans="1:43" ht="12.75">
      <c r="A158" s="221"/>
      <c r="B158" s="221"/>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row>
    <row r="159" spans="1:43" ht="12.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row>
    <row r="160" spans="1:43" ht="12.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221"/>
      <c r="AQ160" s="221"/>
    </row>
    <row r="161" spans="1:43" ht="12.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row>
    <row r="162" spans="1:43" ht="12.75">
      <c r="A162" s="221"/>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221"/>
      <c r="AQ162" s="221"/>
    </row>
    <row r="163" spans="1:43" ht="12.75">
      <c r="A163" s="221"/>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row>
    <row r="164" spans="1:43" ht="12.75">
      <c r="A164" s="221"/>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row>
    <row r="165" spans="1:43" ht="12.75">
      <c r="A165" s="221"/>
      <c r="B165" s="221"/>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row>
    <row r="166" spans="1:43" ht="12.75">
      <c r="A166" s="221"/>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row>
    <row r="167" spans="1:43" ht="12.75">
      <c r="A167" s="221"/>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row>
    <row r="168" spans="1:43" ht="12.75">
      <c r="A168" s="221"/>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row>
    <row r="169" spans="1:43" ht="12.75">
      <c r="A169" s="221"/>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c r="AI169" s="221"/>
      <c r="AJ169" s="221"/>
      <c r="AK169" s="221"/>
      <c r="AL169" s="221"/>
      <c r="AM169" s="221"/>
      <c r="AN169" s="221"/>
      <c r="AO169" s="221"/>
      <c r="AP169" s="221"/>
      <c r="AQ169" s="221"/>
    </row>
    <row r="170" spans="1:43" ht="12.7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221"/>
      <c r="AQ170" s="221"/>
    </row>
    <row r="171" spans="1:43" ht="12.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1"/>
    </row>
    <row r="172" spans="1:43" ht="12.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row>
    <row r="173" spans="1:43" ht="12.75">
      <c r="A173" s="221"/>
      <c r="B173" s="221"/>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1"/>
      <c r="AJ173" s="221"/>
      <c r="AK173" s="221"/>
      <c r="AL173" s="221"/>
      <c r="AM173" s="221"/>
      <c r="AN173" s="221"/>
      <c r="AO173" s="221"/>
      <c r="AP173" s="221"/>
      <c r="AQ173" s="221"/>
    </row>
    <row r="174" spans="1:43" ht="12.75">
      <c r="A174" s="221"/>
      <c r="B174" s="221"/>
      <c r="C174" s="221"/>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221"/>
      <c r="AQ174" s="221"/>
    </row>
    <row r="175" spans="1:43" ht="12.75">
      <c r="A175" s="221"/>
      <c r="B175" s="221"/>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c r="AI175" s="221"/>
      <c r="AJ175" s="221"/>
      <c r="AK175" s="221"/>
      <c r="AL175" s="221"/>
      <c r="AM175" s="221"/>
      <c r="AN175" s="221"/>
      <c r="AO175" s="221"/>
      <c r="AP175" s="221"/>
      <c r="AQ175" s="221"/>
    </row>
    <row r="176" spans="1:43" ht="12.75">
      <c r="A176" s="221"/>
      <c r="B176" s="221"/>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c r="AM176" s="221"/>
      <c r="AN176" s="221"/>
      <c r="AO176" s="221"/>
      <c r="AP176" s="221"/>
      <c r="AQ176" s="221"/>
    </row>
    <row r="177" spans="1:43" ht="12.75">
      <c r="A177" s="221"/>
      <c r="B177" s="221"/>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c r="AM177" s="221"/>
      <c r="AN177" s="221"/>
      <c r="AO177" s="221"/>
      <c r="AP177" s="221"/>
      <c r="AQ177" s="221"/>
    </row>
    <row r="178" spans="1:43" ht="12.75">
      <c r="A178" s="221"/>
      <c r="B178" s="221"/>
      <c r="C178" s="221"/>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221"/>
      <c r="AQ178" s="221"/>
    </row>
    <row r="179" spans="1:43" ht="12.75">
      <c r="A179" s="221"/>
      <c r="B179" s="221"/>
      <c r="C179" s="221"/>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221"/>
      <c r="AQ179" s="221"/>
    </row>
    <row r="180" spans="1:43" ht="12.75">
      <c r="A180" s="221"/>
      <c r="B180" s="221"/>
      <c r="C180" s="221"/>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c r="AI180" s="221"/>
      <c r="AJ180" s="221"/>
      <c r="AK180" s="221"/>
      <c r="AL180" s="221"/>
      <c r="AM180" s="221"/>
      <c r="AN180" s="221"/>
      <c r="AO180" s="221"/>
      <c r="AP180" s="221"/>
      <c r="AQ180" s="221"/>
    </row>
    <row r="181" spans="1:43" ht="12.75">
      <c r="A181" s="221"/>
      <c r="B181" s="221"/>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1"/>
      <c r="AP181" s="221"/>
      <c r="AQ181" s="221"/>
    </row>
    <row r="182" spans="1:43" ht="12.75">
      <c r="A182" s="221"/>
      <c r="B182" s="221"/>
      <c r="C182" s="221"/>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row>
    <row r="183" spans="1:43" ht="12.75">
      <c r="A183" s="221"/>
      <c r="B183" s="221"/>
      <c r="C183" s="221"/>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21"/>
      <c r="AK183" s="221"/>
      <c r="AL183" s="221"/>
      <c r="AM183" s="221"/>
      <c r="AN183" s="221"/>
      <c r="AO183" s="221"/>
      <c r="AP183" s="221"/>
      <c r="AQ183" s="221"/>
    </row>
    <row r="184" spans="1:43" ht="12.75">
      <c r="A184" s="221"/>
      <c r="B184" s="221"/>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221"/>
      <c r="AQ184" s="221"/>
    </row>
    <row r="185" spans="1:43" ht="12.75">
      <c r="A185" s="221"/>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row>
    <row r="186" spans="1:43" ht="12.75">
      <c r="A186" s="221"/>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row>
    <row r="187" spans="1:43" ht="12.75">
      <c r="A187" s="221"/>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row>
    <row r="188" spans="1:43" ht="12.75">
      <c r="A188" s="221"/>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row>
    <row r="189" spans="1:43" ht="12.75">
      <c r="A189" s="221"/>
      <c r="B189" s="221"/>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row>
    <row r="190" spans="1:43" ht="12.75">
      <c r="A190" s="221"/>
      <c r="B190" s="221"/>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row>
    <row r="191" spans="1:43" ht="12.75">
      <c r="A191" s="221"/>
      <c r="B191" s="221"/>
      <c r="C191" s="221"/>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row>
    <row r="192" spans="1:43" ht="12.75">
      <c r="A192" s="221"/>
      <c r="B192" s="221"/>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row>
    <row r="193" spans="1:43" ht="12.75">
      <c r="A193" s="221"/>
      <c r="B193" s="221"/>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row>
    <row r="194" spans="1:43" ht="12.75">
      <c r="A194" s="221"/>
      <c r="B194" s="221"/>
      <c r="C194" s="221"/>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row>
    <row r="195" spans="1:43" ht="12.75">
      <c r="A195" s="221"/>
      <c r="B195" s="221"/>
      <c r="C195" s="221"/>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row>
    <row r="196" spans="1:43" ht="12.75">
      <c r="A196" s="221"/>
      <c r="B196" s="221"/>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c r="AI196" s="221"/>
      <c r="AJ196" s="221"/>
      <c r="AK196" s="221"/>
      <c r="AL196" s="221"/>
      <c r="AM196" s="221"/>
      <c r="AN196" s="221"/>
      <c r="AO196" s="221"/>
      <c r="AP196" s="221"/>
      <c r="AQ196" s="221"/>
    </row>
    <row r="197" spans="1:43" ht="12.75">
      <c r="A197" s="221"/>
      <c r="B197" s="221"/>
      <c r="C197" s="221"/>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221"/>
      <c r="AQ197" s="221"/>
    </row>
    <row r="198" spans="1:43" ht="12.75">
      <c r="A198" s="221"/>
      <c r="B198" s="221"/>
      <c r="C198" s="221"/>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row>
    <row r="199" spans="1:43" ht="12.75">
      <c r="A199" s="221"/>
      <c r="B199" s="221"/>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221"/>
      <c r="AQ199" s="221"/>
    </row>
    <row r="200" spans="1:43" ht="12.75">
      <c r="A200" s="221"/>
      <c r="B200" s="221"/>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row>
    <row r="201" spans="1:43" ht="12.75">
      <c r="A201" s="221"/>
      <c r="B201" s="221"/>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row>
    <row r="202" spans="1:43" ht="12.75">
      <c r="A202" s="221"/>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row>
    <row r="203" spans="1:43" ht="12.75">
      <c r="A203" s="221"/>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row>
    <row r="204" spans="1:43" ht="12.75">
      <c r="A204" s="221"/>
      <c r="B204" s="221"/>
      <c r="C204" s="221"/>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1"/>
      <c r="AQ204" s="221"/>
    </row>
    <row r="205" spans="1:43" ht="12.75">
      <c r="A205" s="221"/>
      <c r="B205" s="221"/>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1"/>
      <c r="AJ205" s="221"/>
      <c r="AK205" s="221"/>
      <c r="AL205" s="221"/>
      <c r="AM205" s="221"/>
      <c r="AN205" s="221"/>
      <c r="AO205" s="221"/>
      <c r="AP205" s="221"/>
      <c r="AQ205" s="221"/>
    </row>
    <row r="206" spans="1:43" ht="12.75">
      <c r="A206" s="221"/>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1"/>
      <c r="AJ206" s="221"/>
      <c r="AK206" s="221"/>
      <c r="AL206" s="221"/>
      <c r="AM206" s="221"/>
      <c r="AN206" s="221"/>
      <c r="AO206" s="221"/>
      <c r="AP206" s="221"/>
      <c r="AQ206" s="221"/>
    </row>
    <row r="207" spans="1:43" ht="12.75">
      <c r="A207" s="221"/>
      <c r="B207" s="221"/>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221"/>
      <c r="AQ207" s="221"/>
    </row>
    <row r="208" spans="1:43" ht="12.75">
      <c r="A208" s="221"/>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221"/>
      <c r="AQ208" s="221"/>
    </row>
    <row r="209" spans="1:43" ht="12.75">
      <c r="A209" s="221"/>
      <c r="B209" s="221"/>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221"/>
      <c r="AQ209" s="221"/>
    </row>
    <row r="210" spans="1:43" ht="12.75">
      <c r="A210" s="221"/>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row>
    <row r="211" spans="1:43" ht="12.75">
      <c r="A211" s="221"/>
      <c r="B211" s="221"/>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row>
    <row r="212" spans="1:43" ht="12.75">
      <c r="A212" s="221"/>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row>
    <row r="213" spans="1:43" ht="12.75">
      <c r="A213" s="221"/>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row>
    <row r="214" spans="1:43" ht="12.75">
      <c r="A214" s="221"/>
      <c r="B214" s="221"/>
      <c r="C214" s="221"/>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c r="AG214" s="221"/>
      <c r="AH214" s="221"/>
      <c r="AI214" s="221"/>
      <c r="AJ214" s="221"/>
      <c r="AK214" s="221"/>
      <c r="AL214" s="221"/>
      <c r="AM214" s="221"/>
      <c r="AN214" s="221"/>
      <c r="AO214" s="221"/>
      <c r="AP214" s="221"/>
      <c r="AQ214" s="221"/>
    </row>
    <row r="215" spans="1:43" ht="12.75">
      <c r="A215" s="221"/>
      <c r="B215" s="221"/>
      <c r="C215" s="221"/>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1"/>
      <c r="Z215" s="221"/>
      <c r="AA215" s="221"/>
      <c r="AB215" s="221"/>
      <c r="AC215" s="221"/>
      <c r="AD215" s="221"/>
      <c r="AE215" s="221"/>
      <c r="AF215" s="221"/>
      <c r="AG215" s="221"/>
      <c r="AH215" s="221"/>
      <c r="AI215" s="221"/>
      <c r="AJ215" s="221"/>
      <c r="AK215" s="221"/>
      <c r="AL215" s="221"/>
      <c r="AM215" s="221"/>
      <c r="AN215" s="221"/>
      <c r="AO215" s="221"/>
      <c r="AP215" s="221"/>
      <c r="AQ215" s="221"/>
    </row>
    <row r="216" spans="1:43" ht="12.75">
      <c r="A216" s="221"/>
      <c r="B216" s="221"/>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221"/>
      <c r="AQ216" s="221"/>
    </row>
    <row r="217" spans="1:43" ht="12.75">
      <c r="A217" s="221"/>
      <c r="B217" s="221"/>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c r="AH217" s="221"/>
      <c r="AI217" s="221"/>
      <c r="AJ217" s="221"/>
      <c r="AK217" s="221"/>
      <c r="AL217" s="221"/>
      <c r="AM217" s="221"/>
      <c r="AN217" s="221"/>
      <c r="AO217" s="221"/>
      <c r="AP217" s="221"/>
      <c r="AQ217" s="221"/>
    </row>
    <row r="218" spans="1:43" ht="12.75">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c r="AG218" s="221"/>
      <c r="AH218" s="221"/>
      <c r="AI218" s="221"/>
      <c r="AJ218" s="221"/>
      <c r="AK218" s="221"/>
      <c r="AL218" s="221"/>
      <c r="AM218" s="221"/>
      <c r="AN218" s="221"/>
      <c r="AO218" s="221"/>
      <c r="AP218" s="221"/>
      <c r="AQ218" s="221"/>
    </row>
    <row r="219" spans="1:43" ht="12.75">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row>
    <row r="220" spans="1:43" ht="12.75">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c r="AI220" s="221"/>
      <c r="AJ220" s="221"/>
      <c r="AK220" s="221"/>
      <c r="AL220" s="221"/>
      <c r="AM220" s="221"/>
      <c r="AN220" s="221"/>
      <c r="AO220" s="221"/>
      <c r="AP220" s="221"/>
      <c r="AQ220" s="221"/>
    </row>
    <row r="221" spans="1:43" ht="12.75">
      <c r="A221" s="221"/>
      <c r="B221" s="221"/>
      <c r="C221" s="221"/>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c r="AG221" s="221"/>
      <c r="AH221" s="221"/>
      <c r="AI221" s="221"/>
      <c r="AJ221" s="221"/>
      <c r="AK221" s="221"/>
      <c r="AL221" s="221"/>
      <c r="AM221" s="221"/>
      <c r="AN221" s="221"/>
      <c r="AO221" s="221"/>
      <c r="AP221" s="221"/>
      <c r="AQ221" s="221"/>
    </row>
    <row r="222" spans="1:43" ht="12.75">
      <c r="A222" s="221"/>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c r="AG222" s="221"/>
      <c r="AH222" s="221"/>
      <c r="AI222" s="221"/>
      <c r="AJ222" s="221"/>
      <c r="AK222" s="221"/>
      <c r="AL222" s="221"/>
      <c r="AM222" s="221"/>
      <c r="AN222" s="221"/>
      <c r="AO222" s="221"/>
      <c r="AP222" s="221"/>
      <c r="AQ222" s="221"/>
    </row>
    <row r="223" spans="1:43" ht="12.75">
      <c r="A223" s="221"/>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221"/>
      <c r="AQ223" s="221"/>
    </row>
    <row r="224" spans="1:43" ht="12.75">
      <c r="A224" s="221"/>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221"/>
      <c r="AQ224" s="221"/>
    </row>
    <row r="225" spans="1:43" ht="12.75">
      <c r="A225" s="221"/>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c r="AI225" s="221"/>
      <c r="AJ225" s="221"/>
      <c r="AK225" s="221"/>
      <c r="AL225" s="221"/>
      <c r="AM225" s="221"/>
      <c r="AN225" s="221"/>
      <c r="AO225" s="221"/>
      <c r="AP225" s="221"/>
      <c r="AQ225" s="221"/>
    </row>
    <row r="226" spans="1:43" ht="12.75">
      <c r="A226" s="221"/>
      <c r="B226" s="221"/>
      <c r="C226" s="221"/>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c r="AG226" s="221"/>
      <c r="AH226" s="221"/>
      <c r="AI226" s="221"/>
      <c r="AJ226" s="221"/>
      <c r="AK226" s="221"/>
      <c r="AL226" s="221"/>
      <c r="AM226" s="221"/>
      <c r="AN226" s="221"/>
      <c r="AO226" s="221"/>
      <c r="AP226" s="221"/>
      <c r="AQ226" s="221"/>
    </row>
    <row r="227" spans="1:43" ht="12.75">
      <c r="A227" s="221"/>
      <c r="B227" s="221"/>
      <c r="C227" s="221"/>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c r="AG227" s="221"/>
      <c r="AH227" s="221"/>
      <c r="AI227" s="221"/>
      <c r="AJ227" s="221"/>
      <c r="AK227" s="221"/>
      <c r="AL227" s="221"/>
      <c r="AM227" s="221"/>
      <c r="AN227" s="221"/>
      <c r="AO227" s="221"/>
      <c r="AP227" s="221"/>
      <c r="AQ227" s="221"/>
    </row>
    <row r="228" spans="1:43" ht="12.75">
      <c r="A228" s="221"/>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c r="AH228" s="221"/>
      <c r="AI228" s="221"/>
      <c r="AJ228" s="221"/>
      <c r="AK228" s="221"/>
      <c r="AL228" s="221"/>
      <c r="AM228" s="221"/>
      <c r="AN228" s="221"/>
      <c r="AO228" s="221"/>
      <c r="AP228" s="221"/>
      <c r="AQ228" s="221"/>
    </row>
    <row r="229" spans="1:43" ht="12.75">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c r="AF229" s="221"/>
      <c r="AG229" s="221"/>
      <c r="AH229" s="221"/>
      <c r="AI229" s="221"/>
      <c r="AJ229" s="221"/>
      <c r="AK229" s="221"/>
      <c r="AL229" s="221"/>
      <c r="AM229" s="221"/>
      <c r="AN229" s="221"/>
      <c r="AO229" s="221"/>
      <c r="AP229" s="221"/>
      <c r="AQ229" s="221"/>
    </row>
    <row r="230" spans="1:43" ht="12.75">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c r="AG230" s="221"/>
      <c r="AH230" s="221"/>
      <c r="AI230" s="221"/>
      <c r="AJ230" s="221"/>
      <c r="AK230" s="221"/>
      <c r="AL230" s="221"/>
      <c r="AM230" s="221"/>
      <c r="AN230" s="221"/>
      <c r="AO230" s="221"/>
      <c r="AP230" s="221"/>
      <c r="AQ230" s="221"/>
    </row>
    <row r="231" spans="1:43" ht="12.75">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c r="AG231" s="221"/>
      <c r="AH231" s="221"/>
      <c r="AI231" s="221"/>
      <c r="AJ231" s="221"/>
      <c r="AK231" s="221"/>
      <c r="AL231" s="221"/>
      <c r="AM231" s="221"/>
      <c r="AN231" s="221"/>
      <c r="AO231" s="221"/>
      <c r="AP231" s="221"/>
      <c r="AQ231" s="221"/>
    </row>
    <row r="232" spans="1:43" ht="12.75">
      <c r="A232" s="221"/>
      <c r="B232" s="221"/>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c r="AH232" s="221"/>
      <c r="AI232" s="221"/>
      <c r="AJ232" s="221"/>
      <c r="AK232" s="221"/>
      <c r="AL232" s="221"/>
      <c r="AM232" s="221"/>
      <c r="AN232" s="221"/>
      <c r="AO232" s="221"/>
      <c r="AP232" s="221"/>
      <c r="AQ232" s="221"/>
    </row>
    <row r="233" spans="1:43" ht="12.75">
      <c r="A233" s="221"/>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c r="AG233" s="221"/>
      <c r="AH233" s="221"/>
      <c r="AI233" s="221"/>
      <c r="AJ233" s="221"/>
      <c r="AK233" s="221"/>
      <c r="AL233" s="221"/>
      <c r="AM233" s="221"/>
      <c r="AN233" s="221"/>
      <c r="AO233" s="221"/>
      <c r="AP233" s="221"/>
      <c r="AQ233" s="221"/>
    </row>
    <row r="234" spans="1:43" ht="12.75">
      <c r="A234" s="221"/>
      <c r="B234" s="221"/>
      <c r="C234" s="221"/>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c r="AH234" s="221"/>
      <c r="AI234" s="221"/>
      <c r="AJ234" s="221"/>
      <c r="AK234" s="221"/>
      <c r="AL234" s="221"/>
      <c r="AM234" s="221"/>
      <c r="AN234" s="221"/>
      <c r="AO234" s="221"/>
      <c r="AP234" s="221"/>
      <c r="AQ234" s="221"/>
    </row>
    <row r="235" spans="1:43" ht="12.75">
      <c r="A235" s="221"/>
      <c r="B235" s="221"/>
      <c r="C235" s="221"/>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c r="AG235" s="221"/>
      <c r="AH235" s="221"/>
      <c r="AI235" s="221"/>
      <c r="AJ235" s="221"/>
      <c r="AK235" s="221"/>
      <c r="AL235" s="221"/>
      <c r="AM235" s="221"/>
      <c r="AN235" s="221"/>
      <c r="AO235" s="221"/>
      <c r="AP235" s="221"/>
      <c r="AQ235" s="221"/>
    </row>
    <row r="236" spans="1:43" ht="12.75">
      <c r="A236" s="221"/>
      <c r="B236" s="221"/>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c r="AG236" s="221"/>
      <c r="AH236" s="221"/>
      <c r="AI236" s="221"/>
      <c r="AJ236" s="221"/>
      <c r="AK236" s="221"/>
      <c r="AL236" s="221"/>
      <c r="AM236" s="221"/>
      <c r="AN236" s="221"/>
      <c r="AO236" s="221"/>
      <c r="AP236" s="221"/>
      <c r="AQ236" s="221"/>
    </row>
    <row r="237" spans="1:43" ht="12.75">
      <c r="A237" s="221"/>
      <c r="B237" s="221"/>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221"/>
    </row>
    <row r="238" spans="1:43" ht="12.75">
      <c r="A238" s="221"/>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221"/>
      <c r="AK238" s="221"/>
      <c r="AL238" s="221"/>
      <c r="AM238" s="221"/>
      <c r="AN238" s="221"/>
      <c r="AO238" s="221"/>
      <c r="AP238" s="221"/>
      <c r="AQ238" s="221"/>
    </row>
    <row r="239" spans="1:43" ht="12.75">
      <c r="A239" s="221"/>
      <c r="B239" s="221"/>
      <c r="C239" s="221"/>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1"/>
      <c r="AI239" s="221"/>
      <c r="AJ239" s="221"/>
      <c r="AK239" s="221"/>
      <c r="AL239" s="221"/>
      <c r="AM239" s="221"/>
      <c r="AN239" s="221"/>
      <c r="AO239" s="221"/>
      <c r="AP239" s="221"/>
      <c r="AQ239" s="221"/>
    </row>
    <row r="240" spans="1:43" ht="12.75">
      <c r="A240" s="221"/>
      <c r="B240" s="221"/>
      <c r="C240" s="221"/>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c r="AG240" s="221"/>
      <c r="AH240" s="221"/>
      <c r="AI240" s="221"/>
      <c r="AJ240" s="221"/>
      <c r="AK240" s="221"/>
      <c r="AL240" s="221"/>
      <c r="AM240" s="221"/>
      <c r="AN240" s="221"/>
      <c r="AO240" s="221"/>
      <c r="AP240" s="221"/>
      <c r="AQ240" s="221"/>
    </row>
    <row r="241" spans="1:43" ht="12.75">
      <c r="A241" s="221"/>
      <c r="B241" s="221"/>
      <c r="C241" s="221"/>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c r="AH241" s="221"/>
      <c r="AI241" s="221"/>
      <c r="AJ241" s="221"/>
      <c r="AK241" s="221"/>
      <c r="AL241" s="221"/>
      <c r="AM241" s="221"/>
      <c r="AN241" s="221"/>
      <c r="AO241" s="221"/>
      <c r="AP241" s="221"/>
      <c r="AQ241" s="221"/>
    </row>
    <row r="242" spans="1:43" ht="12.75">
      <c r="A242" s="221"/>
      <c r="B242" s="221"/>
      <c r="C242" s="221"/>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21"/>
      <c r="AC242" s="221"/>
      <c r="AD242" s="221"/>
      <c r="AE242" s="221"/>
      <c r="AF242" s="221"/>
      <c r="AG242" s="221"/>
      <c r="AH242" s="221"/>
      <c r="AI242" s="221"/>
      <c r="AJ242" s="221"/>
      <c r="AK242" s="221"/>
      <c r="AL242" s="221"/>
      <c r="AM242" s="221"/>
      <c r="AN242" s="221"/>
      <c r="AO242" s="221"/>
      <c r="AP242" s="221"/>
      <c r="AQ242" s="221"/>
    </row>
    <row r="243" spans="1:43" ht="12.75">
      <c r="A243" s="221"/>
      <c r="B243" s="221"/>
      <c r="C243" s="221"/>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1"/>
      <c r="AI243" s="221"/>
      <c r="AJ243" s="221"/>
      <c r="AK243" s="221"/>
      <c r="AL243" s="221"/>
      <c r="AM243" s="221"/>
      <c r="AN243" s="221"/>
      <c r="AO243" s="221"/>
      <c r="AP243" s="221"/>
      <c r="AQ243" s="221"/>
    </row>
    <row r="244" spans="1:43" ht="12.75">
      <c r="A244" s="221"/>
      <c r="B244" s="221"/>
      <c r="C244" s="221"/>
      <c r="D244" s="221"/>
      <c r="E244" s="221"/>
      <c r="F244" s="221"/>
      <c r="G244" s="221"/>
      <c r="H244" s="221"/>
      <c r="I244" s="221"/>
      <c r="J244" s="221"/>
      <c r="K244" s="221"/>
      <c r="L244" s="221"/>
      <c r="M244" s="221"/>
      <c r="N244" s="221"/>
      <c r="O244" s="221"/>
      <c r="P244" s="221"/>
      <c r="Q244" s="221"/>
      <c r="R244" s="221"/>
      <c r="S244" s="221"/>
      <c r="T244" s="221"/>
      <c r="U244" s="221"/>
      <c r="V244" s="221"/>
      <c r="W244" s="221"/>
      <c r="X244" s="221"/>
      <c r="Y244" s="221"/>
      <c r="Z244" s="221"/>
      <c r="AA244" s="221"/>
      <c r="AB244" s="221"/>
      <c r="AC244" s="221"/>
      <c r="AD244" s="221"/>
      <c r="AE244" s="221"/>
      <c r="AF244" s="221"/>
      <c r="AG244" s="221"/>
      <c r="AH244" s="221"/>
      <c r="AI244" s="221"/>
      <c r="AJ244" s="221"/>
      <c r="AK244" s="221"/>
      <c r="AL244" s="221"/>
      <c r="AM244" s="221"/>
      <c r="AN244" s="221"/>
      <c r="AO244" s="221"/>
      <c r="AP244" s="221"/>
      <c r="AQ244" s="221"/>
    </row>
    <row r="245" spans="1:43" ht="12.75">
      <c r="A245" s="221"/>
      <c r="B245" s="221"/>
      <c r="C245" s="221"/>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c r="AH245" s="221"/>
      <c r="AI245" s="221"/>
      <c r="AJ245" s="221"/>
      <c r="AK245" s="221"/>
      <c r="AL245" s="221"/>
      <c r="AM245" s="221"/>
      <c r="AN245" s="221"/>
      <c r="AO245" s="221"/>
      <c r="AP245" s="221"/>
      <c r="AQ245" s="221"/>
    </row>
    <row r="246" spans="1:43" ht="12.75">
      <c r="A246" s="221"/>
      <c r="B246" s="221"/>
      <c r="C246" s="221"/>
      <c r="D246" s="221"/>
      <c r="E246" s="221"/>
      <c r="F246" s="221"/>
      <c r="G246" s="221"/>
      <c r="H246" s="221"/>
      <c r="I246" s="221"/>
      <c r="J246" s="221"/>
      <c r="K246" s="221"/>
      <c r="L246" s="221"/>
      <c r="M246" s="221"/>
      <c r="N246" s="221"/>
      <c r="O246" s="221"/>
      <c r="P246" s="221"/>
      <c r="Q246" s="221"/>
      <c r="R246" s="221"/>
      <c r="S246" s="221"/>
      <c r="T246" s="221"/>
      <c r="U246" s="221"/>
      <c r="V246" s="221"/>
      <c r="W246" s="221"/>
      <c r="X246" s="221"/>
      <c r="Y246" s="221"/>
      <c r="Z246" s="221"/>
      <c r="AA246" s="221"/>
      <c r="AB246" s="221"/>
      <c r="AC246" s="221"/>
      <c r="AD246" s="221"/>
      <c r="AE246" s="221"/>
      <c r="AF246" s="221"/>
      <c r="AG246" s="221"/>
      <c r="AH246" s="221"/>
      <c r="AI246" s="221"/>
      <c r="AJ246" s="221"/>
      <c r="AK246" s="221"/>
      <c r="AL246" s="221"/>
      <c r="AM246" s="221"/>
      <c r="AN246" s="221"/>
      <c r="AO246" s="221"/>
      <c r="AP246" s="221"/>
      <c r="AQ246" s="221"/>
    </row>
    <row r="247" spans="1:43" ht="12.75">
      <c r="A247" s="221"/>
      <c r="B247" s="221"/>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c r="AG247" s="221"/>
      <c r="AH247" s="221"/>
      <c r="AI247" s="221"/>
      <c r="AJ247" s="221"/>
      <c r="AK247" s="221"/>
      <c r="AL247" s="221"/>
      <c r="AM247" s="221"/>
      <c r="AN247" s="221"/>
      <c r="AO247" s="221"/>
      <c r="AP247" s="221"/>
      <c r="AQ247" s="221"/>
    </row>
    <row r="248" spans="1:43" ht="12.75">
      <c r="A248" s="221"/>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row>
    <row r="249" spans="1:43" ht="12.75">
      <c r="A249" s="221"/>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row>
    <row r="250" spans="1:43" ht="12.75">
      <c r="A250" s="221"/>
      <c r="B250" s="221"/>
      <c r="C250" s="221"/>
      <c r="D250" s="221"/>
      <c r="E250" s="221"/>
      <c r="F250" s="221"/>
      <c r="G250" s="221"/>
      <c r="H250" s="221"/>
      <c r="I250" s="221"/>
      <c r="J250" s="221"/>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c r="AG250" s="221"/>
      <c r="AH250" s="221"/>
      <c r="AI250" s="221"/>
      <c r="AJ250" s="221"/>
      <c r="AK250" s="221"/>
      <c r="AL250" s="221"/>
      <c r="AM250" s="221"/>
      <c r="AN250" s="221"/>
      <c r="AO250" s="221"/>
      <c r="AP250" s="221"/>
      <c r="AQ250" s="221"/>
    </row>
    <row r="251" spans="1:43" ht="12.75">
      <c r="A251" s="221"/>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1"/>
      <c r="AI251" s="221"/>
      <c r="AJ251" s="221"/>
      <c r="AK251" s="221"/>
      <c r="AL251" s="221"/>
      <c r="AM251" s="221"/>
      <c r="AN251" s="221"/>
      <c r="AO251" s="221"/>
      <c r="AP251" s="221"/>
      <c r="AQ251" s="221"/>
    </row>
    <row r="252" spans="1:43" ht="12.75">
      <c r="A252" s="221"/>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c r="AE252" s="221"/>
      <c r="AF252" s="221"/>
      <c r="AG252" s="221"/>
      <c r="AH252" s="221"/>
      <c r="AI252" s="221"/>
      <c r="AJ252" s="221"/>
      <c r="AK252" s="221"/>
      <c r="AL252" s="221"/>
      <c r="AM252" s="221"/>
      <c r="AN252" s="221"/>
      <c r="AO252" s="221"/>
      <c r="AP252" s="221"/>
      <c r="AQ252" s="221"/>
    </row>
    <row r="253" spans="1:43" ht="12.75">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c r="AG253" s="221"/>
      <c r="AH253" s="221"/>
      <c r="AI253" s="221"/>
      <c r="AJ253" s="221"/>
      <c r="AK253" s="221"/>
      <c r="AL253" s="221"/>
      <c r="AM253" s="221"/>
      <c r="AN253" s="221"/>
      <c r="AO253" s="221"/>
      <c r="AP253" s="221"/>
      <c r="AQ253" s="221"/>
    </row>
    <row r="254" spans="1:43" ht="12.75">
      <c r="A254" s="221"/>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c r="AG254" s="221"/>
      <c r="AH254" s="221"/>
      <c r="AI254" s="221"/>
      <c r="AJ254" s="221"/>
      <c r="AK254" s="221"/>
      <c r="AL254" s="221"/>
      <c r="AM254" s="221"/>
      <c r="AN254" s="221"/>
      <c r="AO254" s="221"/>
      <c r="AP254" s="221"/>
      <c r="AQ254" s="221"/>
    </row>
    <row r="255" spans="1:43" ht="12.75">
      <c r="A255" s="221"/>
      <c r="B255" s="221"/>
      <c r="C255" s="221"/>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c r="AE255" s="221"/>
      <c r="AF255" s="221"/>
      <c r="AG255" s="221"/>
      <c r="AH255" s="221"/>
      <c r="AI255" s="221"/>
      <c r="AJ255" s="221"/>
      <c r="AK255" s="221"/>
      <c r="AL255" s="221"/>
      <c r="AM255" s="221"/>
      <c r="AN255" s="221"/>
      <c r="AO255" s="221"/>
      <c r="AP255" s="221"/>
      <c r="AQ255" s="221"/>
    </row>
    <row r="256" spans="1:43" ht="12.75">
      <c r="A256" s="221"/>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21"/>
      <c r="AD256" s="221"/>
      <c r="AE256" s="221"/>
      <c r="AF256" s="221"/>
      <c r="AG256" s="221"/>
      <c r="AH256" s="221"/>
      <c r="AI256" s="221"/>
      <c r="AJ256" s="221"/>
      <c r="AK256" s="221"/>
      <c r="AL256" s="221"/>
      <c r="AM256" s="221"/>
      <c r="AN256" s="221"/>
      <c r="AO256" s="221"/>
      <c r="AP256" s="221"/>
      <c r="AQ256" s="221"/>
    </row>
    <row r="257" spans="1:43" ht="12.75">
      <c r="A257" s="221"/>
      <c r="B257" s="221"/>
      <c r="C257" s="221"/>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c r="AG257" s="221"/>
      <c r="AH257" s="221"/>
      <c r="AI257" s="221"/>
      <c r="AJ257" s="221"/>
      <c r="AK257" s="221"/>
      <c r="AL257" s="221"/>
      <c r="AM257" s="221"/>
      <c r="AN257" s="221"/>
      <c r="AO257" s="221"/>
      <c r="AP257" s="221"/>
      <c r="AQ257" s="221"/>
    </row>
    <row r="258" spans="1:43" ht="12.75">
      <c r="A258" s="221"/>
      <c r="B258" s="221"/>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c r="AH258" s="221"/>
      <c r="AI258" s="221"/>
      <c r="AJ258" s="221"/>
      <c r="AK258" s="221"/>
      <c r="AL258" s="221"/>
      <c r="AM258" s="221"/>
      <c r="AN258" s="221"/>
      <c r="AO258" s="221"/>
      <c r="AP258" s="221"/>
      <c r="AQ258" s="221"/>
    </row>
    <row r="259" spans="1:43" ht="12.75">
      <c r="A259" s="221"/>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221"/>
      <c r="AP259" s="221"/>
      <c r="AQ259" s="221"/>
    </row>
    <row r="260" spans="1:43" ht="12.75">
      <c r="A260" s="221"/>
      <c r="B260" s="221"/>
      <c r="C260" s="221"/>
      <c r="D260" s="221"/>
      <c r="E260" s="221"/>
      <c r="F260" s="221"/>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c r="AG260" s="221"/>
      <c r="AH260" s="221"/>
      <c r="AI260" s="221"/>
      <c r="AJ260" s="221"/>
      <c r="AK260" s="221"/>
      <c r="AL260" s="221"/>
      <c r="AM260" s="221"/>
      <c r="AN260" s="221"/>
      <c r="AO260" s="221"/>
      <c r="AP260" s="221"/>
      <c r="AQ260" s="221"/>
    </row>
    <row r="261" spans="1:43" ht="12.75">
      <c r="A261" s="221"/>
      <c r="B261" s="221"/>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c r="AH261" s="221"/>
      <c r="AI261" s="221"/>
      <c r="AJ261" s="221"/>
      <c r="AK261" s="221"/>
      <c r="AL261" s="221"/>
      <c r="AM261" s="221"/>
      <c r="AN261" s="221"/>
      <c r="AO261" s="221"/>
      <c r="AP261" s="221"/>
      <c r="AQ261" s="221"/>
    </row>
    <row r="262" spans="1:43" ht="12.75">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row>
    <row r="263" spans="1:43" ht="12.75">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c r="AI263" s="221"/>
      <c r="AJ263" s="221"/>
      <c r="AK263" s="221"/>
      <c r="AL263" s="221"/>
      <c r="AM263" s="221"/>
      <c r="AN263" s="221"/>
      <c r="AO263" s="221"/>
      <c r="AP263" s="221"/>
      <c r="AQ263" s="221"/>
    </row>
    <row r="264" spans="1:43" ht="12.75">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221"/>
      <c r="AQ264" s="221"/>
    </row>
    <row r="265" spans="1:43" ht="12.75">
      <c r="A265" s="221"/>
      <c r="B265" s="221"/>
      <c r="C265" s="221"/>
      <c r="D265" s="221"/>
      <c r="E265" s="221"/>
      <c r="F265" s="221"/>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c r="AH265" s="221"/>
      <c r="AI265" s="221"/>
      <c r="AJ265" s="221"/>
      <c r="AK265" s="221"/>
      <c r="AL265" s="221"/>
      <c r="AM265" s="221"/>
      <c r="AN265" s="221"/>
      <c r="AO265" s="221"/>
      <c r="AP265" s="221"/>
      <c r="AQ265" s="221"/>
    </row>
    <row r="266" spans="1:43" ht="12.75">
      <c r="A266" s="221"/>
      <c r="B266" s="221"/>
      <c r="C266" s="221"/>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c r="AG266" s="221"/>
      <c r="AH266" s="221"/>
      <c r="AI266" s="221"/>
      <c r="AJ266" s="221"/>
      <c r="AK266" s="221"/>
      <c r="AL266" s="221"/>
      <c r="AM266" s="221"/>
      <c r="AN266" s="221"/>
      <c r="AO266" s="221"/>
      <c r="AP266" s="221"/>
      <c r="AQ266" s="221"/>
    </row>
    <row r="267" spans="1:43" ht="12.75">
      <c r="A267" s="221"/>
      <c r="B267" s="221"/>
      <c r="C267" s="221"/>
      <c r="D267" s="221"/>
      <c r="E267" s="221"/>
      <c r="F267" s="221"/>
      <c r="G267" s="221"/>
      <c r="H267" s="221"/>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c r="AG267" s="221"/>
      <c r="AH267" s="221"/>
      <c r="AI267" s="221"/>
      <c r="AJ267" s="221"/>
      <c r="AK267" s="221"/>
      <c r="AL267" s="221"/>
      <c r="AM267" s="221"/>
      <c r="AN267" s="221"/>
      <c r="AO267" s="221"/>
      <c r="AP267" s="221"/>
      <c r="AQ267" s="221"/>
    </row>
    <row r="268" spans="1:43" ht="12.75">
      <c r="A268" s="221"/>
      <c r="B268" s="221"/>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1"/>
      <c r="AI268" s="221"/>
      <c r="AJ268" s="221"/>
      <c r="AK268" s="221"/>
      <c r="AL268" s="221"/>
      <c r="AM268" s="221"/>
      <c r="AN268" s="221"/>
      <c r="AO268" s="221"/>
      <c r="AP268" s="221"/>
      <c r="AQ268" s="221"/>
    </row>
    <row r="269" spans="1:43" ht="12.75">
      <c r="A269" s="221"/>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21"/>
      <c r="AD269" s="221"/>
      <c r="AE269" s="221"/>
      <c r="AF269" s="221"/>
      <c r="AG269" s="221"/>
      <c r="AH269" s="221"/>
      <c r="AI269" s="221"/>
      <c r="AJ269" s="221"/>
      <c r="AK269" s="221"/>
      <c r="AL269" s="221"/>
      <c r="AM269" s="221"/>
      <c r="AN269" s="221"/>
      <c r="AO269" s="221"/>
      <c r="AP269" s="221"/>
      <c r="AQ269" s="221"/>
    </row>
    <row r="270" spans="1:43" ht="12.75">
      <c r="A270" s="221"/>
      <c r="B270" s="221"/>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c r="AG270" s="221"/>
      <c r="AH270" s="221"/>
      <c r="AI270" s="221"/>
      <c r="AJ270" s="221"/>
      <c r="AK270" s="221"/>
      <c r="AL270" s="221"/>
      <c r="AM270" s="221"/>
      <c r="AN270" s="221"/>
      <c r="AO270" s="221"/>
      <c r="AP270" s="221"/>
      <c r="AQ270" s="221"/>
    </row>
    <row r="271" spans="1:43" ht="12.75">
      <c r="A271" s="221"/>
      <c r="B271" s="221"/>
      <c r="C271" s="221"/>
      <c r="D271" s="221"/>
      <c r="E271" s="221"/>
      <c r="F271" s="221"/>
      <c r="G271" s="221"/>
      <c r="H271" s="221"/>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c r="AG271" s="221"/>
      <c r="AH271" s="221"/>
      <c r="AI271" s="221"/>
      <c r="AJ271" s="221"/>
      <c r="AK271" s="221"/>
      <c r="AL271" s="221"/>
      <c r="AM271" s="221"/>
      <c r="AN271" s="221"/>
      <c r="AO271" s="221"/>
      <c r="AP271" s="221"/>
      <c r="AQ271" s="221"/>
    </row>
    <row r="272" spans="1:43" ht="12.75">
      <c r="A272" s="221"/>
      <c r="B272" s="221"/>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21"/>
      <c r="AE272" s="221"/>
      <c r="AF272" s="221"/>
      <c r="AG272" s="221"/>
      <c r="AH272" s="221"/>
      <c r="AI272" s="221"/>
      <c r="AJ272" s="221"/>
      <c r="AK272" s="221"/>
      <c r="AL272" s="221"/>
      <c r="AM272" s="221"/>
      <c r="AN272" s="221"/>
      <c r="AO272" s="221"/>
      <c r="AP272" s="221"/>
      <c r="AQ272" s="221"/>
    </row>
    <row r="273" spans="1:43" ht="12.75">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c r="AH273" s="221"/>
      <c r="AI273" s="221"/>
      <c r="AJ273" s="221"/>
      <c r="AK273" s="221"/>
      <c r="AL273" s="221"/>
      <c r="AM273" s="221"/>
      <c r="AN273" s="221"/>
      <c r="AO273" s="221"/>
      <c r="AP273" s="221"/>
      <c r="AQ273" s="221"/>
    </row>
    <row r="274" spans="1:43" ht="12.75">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c r="AH274" s="221"/>
      <c r="AI274" s="221"/>
      <c r="AJ274" s="221"/>
      <c r="AK274" s="221"/>
      <c r="AL274" s="221"/>
      <c r="AM274" s="221"/>
      <c r="AN274" s="221"/>
      <c r="AO274" s="221"/>
      <c r="AP274" s="221"/>
      <c r="AQ274" s="221"/>
    </row>
    <row r="275" spans="1:43" ht="12.75">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c r="AH275" s="221"/>
      <c r="AI275" s="221"/>
      <c r="AJ275" s="221"/>
      <c r="AK275" s="221"/>
      <c r="AL275" s="221"/>
      <c r="AM275" s="221"/>
      <c r="AN275" s="221"/>
      <c r="AO275" s="221"/>
      <c r="AP275" s="221"/>
      <c r="AQ275" s="221"/>
    </row>
    <row r="276" spans="1:43" ht="12.75">
      <c r="A276" s="221"/>
      <c r="B276" s="221"/>
      <c r="C276" s="221"/>
      <c r="D276" s="221"/>
      <c r="E276" s="221"/>
      <c r="F276" s="221"/>
      <c r="G276" s="221"/>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c r="AG276" s="221"/>
      <c r="AH276" s="221"/>
      <c r="AI276" s="221"/>
      <c r="AJ276" s="221"/>
      <c r="AK276" s="221"/>
      <c r="AL276" s="221"/>
      <c r="AM276" s="221"/>
      <c r="AN276" s="221"/>
      <c r="AO276" s="221"/>
      <c r="AP276" s="221"/>
      <c r="AQ276" s="221"/>
    </row>
    <row r="277" spans="1:43" ht="12.75">
      <c r="A277" s="221"/>
      <c r="B277" s="221"/>
      <c r="C277" s="221"/>
      <c r="D277" s="221"/>
      <c r="E277" s="221"/>
      <c r="F277" s="221"/>
      <c r="G277" s="221"/>
      <c r="H277" s="221"/>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c r="AG277" s="221"/>
      <c r="AH277" s="221"/>
      <c r="AI277" s="221"/>
      <c r="AJ277" s="221"/>
      <c r="AK277" s="221"/>
      <c r="AL277" s="221"/>
      <c r="AM277" s="221"/>
      <c r="AN277" s="221"/>
      <c r="AO277" s="221"/>
      <c r="AP277" s="221"/>
      <c r="AQ277" s="221"/>
    </row>
    <row r="278" spans="1:43" ht="12.75">
      <c r="A278" s="221"/>
      <c r="B278" s="221"/>
      <c r="C278" s="221"/>
      <c r="D278" s="221"/>
      <c r="E278" s="221"/>
      <c r="F278" s="221"/>
      <c r="G278" s="221"/>
      <c r="H278" s="221"/>
      <c r="I278" s="221"/>
      <c r="J278" s="221"/>
      <c r="K278" s="221"/>
      <c r="L278" s="221"/>
      <c r="M278" s="221"/>
      <c r="N278" s="221"/>
      <c r="O278" s="221"/>
      <c r="P278" s="221"/>
      <c r="Q278" s="221"/>
      <c r="R278" s="221"/>
      <c r="S278" s="221"/>
      <c r="T278" s="221"/>
      <c r="U278" s="221"/>
      <c r="V278" s="221"/>
      <c r="W278" s="221"/>
      <c r="X278" s="221"/>
      <c r="Y278" s="221"/>
      <c r="Z278" s="221"/>
      <c r="AA278" s="221"/>
      <c r="AB278" s="221"/>
      <c r="AC278" s="221"/>
      <c r="AD278" s="221"/>
      <c r="AE278" s="221"/>
      <c r="AF278" s="221"/>
      <c r="AG278" s="221"/>
      <c r="AH278" s="221"/>
      <c r="AI278" s="221"/>
      <c r="AJ278" s="221"/>
      <c r="AK278" s="221"/>
      <c r="AL278" s="221"/>
      <c r="AM278" s="221"/>
      <c r="AN278" s="221"/>
      <c r="AO278" s="221"/>
      <c r="AP278" s="221"/>
      <c r="AQ278" s="221"/>
    </row>
    <row r="279" spans="1:43" ht="12.75">
      <c r="A279" s="221"/>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221"/>
      <c r="AQ279" s="221"/>
    </row>
    <row r="280" spans="1:43" ht="12.75">
      <c r="A280" s="221"/>
      <c r="B280" s="221"/>
      <c r="C280" s="221"/>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c r="AG280" s="221"/>
      <c r="AH280" s="221"/>
      <c r="AI280" s="221"/>
      <c r="AJ280" s="221"/>
      <c r="AK280" s="221"/>
      <c r="AL280" s="221"/>
      <c r="AM280" s="221"/>
      <c r="AN280" s="221"/>
      <c r="AO280" s="221"/>
      <c r="AP280" s="221"/>
      <c r="AQ280" s="221"/>
    </row>
    <row r="281" spans="1:43" ht="12.75">
      <c r="A281" s="221"/>
      <c r="B281" s="221"/>
      <c r="C281" s="221"/>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c r="AH281" s="221"/>
      <c r="AI281" s="221"/>
      <c r="AJ281" s="221"/>
      <c r="AK281" s="221"/>
      <c r="AL281" s="221"/>
      <c r="AM281" s="221"/>
      <c r="AN281" s="221"/>
      <c r="AO281" s="221"/>
      <c r="AP281" s="221"/>
      <c r="AQ281" s="221"/>
    </row>
    <row r="282" spans="1:43" ht="12.75">
      <c r="A282" s="221"/>
      <c r="B282" s="221"/>
      <c r="C282" s="221"/>
      <c r="D282" s="221"/>
      <c r="E282" s="221"/>
      <c r="F282" s="221"/>
      <c r="G282" s="221"/>
      <c r="H282" s="221"/>
      <c r="I282" s="221"/>
      <c r="J282" s="221"/>
      <c r="K282" s="221"/>
      <c r="L282" s="221"/>
      <c r="M282" s="221"/>
      <c r="N282" s="221"/>
      <c r="O282" s="221"/>
      <c r="P282" s="221"/>
      <c r="Q282" s="221"/>
      <c r="R282" s="221"/>
      <c r="S282" s="221"/>
      <c r="T282" s="221"/>
      <c r="U282" s="221"/>
      <c r="V282" s="221"/>
      <c r="W282" s="221"/>
      <c r="X282" s="221"/>
      <c r="Y282" s="221"/>
      <c r="Z282" s="221"/>
      <c r="AA282" s="221"/>
      <c r="AB282" s="221"/>
      <c r="AC282" s="221"/>
      <c r="AD282" s="221"/>
      <c r="AE282" s="221"/>
      <c r="AF282" s="221"/>
      <c r="AG282" s="221"/>
      <c r="AH282" s="221"/>
      <c r="AI282" s="221"/>
      <c r="AJ282" s="221"/>
      <c r="AK282" s="221"/>
      <c r="AL282" s="221"/>
      <c r="AM282" s="221"/>
      <c r="AN282" s="221"/>
      <c r="AO282" s="221"/>
      <c r="AP282" s="221"/>
      <c r="AQ282" s="221"/>
    </row>
    <row r="283" spans="1:43" ht="12.75">
      <c r="A283" s="221"/>
      <c r="B283" s="221"/>
      <c r="C283" s="221"/>
      <c r="D283" s="221"/>
      <c r="E283" s="221"/>
      <c r="F283" s="221"/>
      <c r="G283" s="221"/>
      <c r="H283" s="221"/>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21"/>
      <c r="AE283" s="221"/>
      <c r="AF283" s="221"/>
      <c r="AG283" s="221"/>
      <c r="AH283" s="221"/>
      <c r="AI283" s="221"/>
      <c r="AJ283" s="221"/>
      <c r="AK283" s="221"/>
      <c r="AL283" s="221"/>
      <c r="AM283" s="221"/>
      <c r="AN283" s="221"/>
      <c r="AO283" s="221"/>
      <c r="AP283" s="221"/>
      <c r="AQ283" s="221"/>
    </row>
    <row r="284" spans="1:43" ht="12.75">
      <c r="A284" s="221"/>
      <c r="B284" s="221"/>
      <c r="C284" s="221"/>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c r="AH284" s="221"/>
      <c r="AI284" s="221"/>
      <c r="AJ284" s="221"/>
      <c r="AK284" s="221"/>
      <c r="AL284" s="221"/>
      <c r="AM284" s="221"/>
      <c r="AN284" s="221"/>
      <c r="AO284" s="221"/>
      <c r="AP284" s="221"/>
      <c r="AQ284" s="221"/>
    </row>
    <row r="285" spans="1:43" ht="12.75">
      <c r="A285" s="221"/>
      <c r="B285" s="221"/>
      <c r="C285" s="221"/>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c r="AG285" s="221"/>
      <c r="AH285" s="221"/>
      <c r="AI285" s="221"/>
      <c r="AJ285" s="221"/>
      <c r="AK285" s="221"/>
      <c r="AL285" s="221"/>
      <c r="AM285" s="221"/>
      <c r="AN285" s="221"/>
      <c r="AO285" s="221"/>
      <c r="AP285" s="221"/>
      <c r="AQ285" s="221"/>
    </row>
    <row r="286" spans="1:43" ht="12.75">
      <c r="A286" s="221"/>
      <c r="B286" s="221"/>
      <c r="C286" s="221"/>
      <c r="D286" s="221"/>
      <c r="E286" s="221"/>
      <c r="F286" s="221"/>
      <c r="G286" s="221"/>
      <c r="H286" s="221"/>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c r="AG286" s="221"/>
      <c r="AH286" s="221"/>
      <c r="AI286" s="221"/>
      <c r="AJ286" s="221"/>
      <c r="AK286" s="221"/>
      <c r="AL286" s="221"/>
      <c r="AM286" s="221"/>
      <c r="AN286" s="221"/>
      <c r="AO286" s="221"/>
      <c r="AP286" s="221"/>
      <c r="AQ286" s="221"/>
    </row>
    <row r="287" spans="1:43" ht="12.75">
      <c r="A287" s="221"/>
      <c r="B287" s="221"/>
      <c r="C287" s="221"/>
      <c r="D287" s="221"/>
      <c r="E287" s="221"/>
      <c r="F287" s="221"/>
      <c r="G287" s="221"/>
      <c r="H287" s="221"/>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c r="AG287" s="221"/>
      <c r="AH287" s="221"/>
      <c r="AI287" s="221"/>
      <c r="AJ287" s="221"/>
      <c r="AK287" s="221"/>
      <c r="AL287" s="221"/>
      <c r="AM287" s="221"/>
      <c r="AN287" s="221"/>
      <c r="AO287" s="221"/>
      <c r="AP287" s="221"/>
      <c r="AQ287" s="221"/>
    </row>
    <row r="288" spans="1:43" ht="12.75">
      <c r="A288" s="221"/>
      <c r="B288" s="221"/>
      <c r="C288" s="221"/>
      <c r="D288" s="221"/>
      <c r="E288" s="221"/>
      <c r="F288" s="221"/>
      <c r="G288" s="221"/>
      <c r="H288" s="221"/>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c r="AG288" s="221"/>
      <c r="AH288" s="221"/>
      <c r="AI288" s="221"/>
      <c r="AJ288" s="221"/>
      <c r="AK288" s="221"/>
      <c r="AL288" s="221"/>
      <c r="AM288" s="221"/>
      <c r="AN288" s="221"/>
      <c r="AO288" s="221"/>
      <c r="AP288" s="221"/>
      <c r="AQ288" s="221"/>
    </row>
    <row r="289" spans="1:43" ht="12.75">
      <c r="A289" s="221"/>
      <c r="B289" s="221"/>
      <c r="C289" s="221"/>
      <c r="D289" s="221"/>
      <c r="E289" s="221"/>
      <c r="F289" s="221"/>
      <c r="G289" s="221"/>
      <c r="H289" s="221"/>
      <c r="I289" s="221"/>
      <c r="J289" s="221"/>
      <c r="K289" s="221"/>
      <c r="L289" s="221"/>
      <c r="M289" s="221"/>
      <c r="N289" s="221"/>
      <c r="O289" s="221"/>
      <c r="P289" s="221"/>
      <c r="Q289" s="221"/>
      <c r="R289" s="221"/>
      <c r="S289" s="221"/>
      <c r="T289" s="221"/>
      <c r="U289" s="221"/>
      <c r="V289" s="221"/>
      <c r="W289" s="221"/>
      <c r="X289" s="221"/>
      <c r="Y289" s="221"/>
      <c r="Z289" s="221"/>
      <c r="AA289" s="221"/>
      <c r="AB289" s="221"/>
      <c r="AC289" s="221"/>
      <c r="AD289" s="221"/>
      <c r="AE289" s="221"/>
      <c r="AF289" s="221"/>
      <c r="AG289" s="221"/>
      <c r="AH289" s="221"/>
      <c r="AI289" s="221"/>
      <c r="AJ289" s="221"/>
      <c r="AK289" s="221"/>
      <c r="AL289" s="221"/>
      <c r="AM289" s="221"/>
      <c r="AN289" s="221"/>
      <c r="AO289" s="221"/>
      <c r="AP289" s="221"/>
      <c r="AQ289" s="221"/>
    </row>
    <row r="290" spans="1:43" ht="12.75">
      <c r="A290" s="221"/>
      <c r="B290" s="221"/>
      <c r="C290" s="221"/>
      <c r="D290" s="221"/>
      <c r="E290" s="221"/>
      <c r="F290" s="221"/>
      <c r="G290" s="221"/>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c r="AG290" s="221"/>
      <c r="AH290" s="221"/>
      <c r="AI290" s="221"/>
      <c r="AJ290" s="221"/>
      <c r="AK290" s="221"/>
      <c r="AL290" s="221"/>
      <c r="AM290" s="221"/>
      <c r="AN290" s="221"/>
      <c r="AO290" s="221"/>
      <c r="AP290" s="221"/>
      <c r="AQ290" s="221"/>
    </row>
    <row r="291" spans="1:43" ht="12.75">
      <c r="A291" s="221"/>
      <c r="B291" s="221"/>
      <c r="C291" s="221"/>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c r="AG291" s="221"/>
      <c r="AH291" s="221"/>
      <c r="AI291" s="221"/>
      <c r="AJ291" s="221"/>
      <c r="AK291" s="221"/>
      <c r="AL291" s="221"/>
      <c r="AM291" s="221"/>
      <c r="AN291" s="221"/>
      <c r="AO291" s="221"/>
      <c r="AP291" s="221"/>
      <c r="AQ291" s="221"/>
    </row>
    <row r="292" spans="1:43" ht="12.75">
      <c r="A292" s="221"/>
      <c r="B292" s="221"/>
      <c r="C292" s="221"/>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c r="AH292" s="221"/>
      <c r="AI292" s="221"/>
      <c r="AJ292" s="221"/>
      <c r="AK292" s="221"/>
      <c r="AL292" s="221"/>
      <c r="AM292" s="221"/>
      <c r="AN292" s="221"/>
      <c r="AO292" s="221"/>
      <c r="AP292" s="221"/>
      <c r="AQ292" s="221"/>
    </row>
    <row r="293" spans="1:43" ht="12.75">
      <c r="A293" s="221"/>
      <c r="B293" s="221"/>
      <c r="C293" s="221"/>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c r="AG293" s="221"/>
      <c r="AH293" s="221"/>
      <c r="AI293" s="221"/>
      <c r="AJ293" s="221"/>
      <c r="AK293" s="221"/>
      <c r="AL293" s="221"/>
      <c r="AM293" s="221"/>
      <c r="AN293" s="221"/>
      <c r="AO293" s="221"/>
      <c r="AP293" s="221"/>
      <c r="AQ293" s="221"/>
    </row>
    <row r="294" spans="1:43" ht="12.75">
      <c r="A294" s="221"/>
      <c r="B294" s="221"/>
      <c r="C294" s="221"/>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c r="AH294" s="221"/>
      <c r="AI294" s="221"/>
      <c r="AJ294" s="221"/>
      <c r="AK294" s="221"/>
      <c r="AL294" s="221"/>
      <c r="AM294" s="221"/>
      <c r="AN294" s="221"/>
      <c r="AO294" s="221"/>
      <c r="AP294" s="221"/>
      <c r="AQ294" s="221"/>
    </row>
    <row r="295" spans="1:43" ht="12.75">
      <c r="A295" s="221"/>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c r="AG295" s="221"/>
      <c r="AH295" s="221"/>
      <c r="AI295" s="221"/>
      <c r="AJ295" s="221"/>
      <c r="AK295" s="221"/>
      <c r="AL295" s="221"/>
      <c r="AM295" s="221"/>
      <c r="AN295" s="221"/>
      <c r="AO295" s="221"/>
      <c r="AP295" s="221"/>
      <c r="AQ295" s="221"/>
    </row>
    <row r="296" spans="1:43" ht="12.75">
      <c r="A296" s="221"/>
      <c r="B296" s="221"/>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21"/>
      <c r="AD296" s="221"/>
      <c r="AE296" s="221"/>
      <c r="AF296" s="221"/>
      <c r="AG296" s="221"/>
      <c r="AH296" s="221"/>
      <c r="AI296" s="221"/>
      <c r="AJ296" s="221"/>
      <c r="AK296" s="221"/>
      <c r="AL296" s="221"/>
      <c r="AM296" s="221"/>
      <c r="AN296" s="221"/>
      <c r="AO296" s="221"/>
      <c r="AP296" s="221"/>
      <c r="AQ296" s="221"/>
    </row>
    <row r="297" spans="1:43" ht="12.75">
      <c r="A297" s="221"/>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c r="AH297" s="221"/>
      <c r="AI297" s="221"/>
      <c r="AJ297" s="221"/>
      <c r="AK297" s="221"/>
      <c r="AL297" s="221"/>
      <c r="AM297" s="221"/>
      <c r="AN297" s="221"/>
      <c r="AO297" s="221"/>
      <c r="AP297" s="221"/>
      <c r="AQ297" s="221"/>
    </row>
    <row r="298" spans="1:43" ht="12.75">
      <c r="A298" s="221"/>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c r="AH298" s="221"/>
      <c r="AI298" s="221"/>
      <c r="AJ298" s="221"/>
      <c r="AK298" s="221"/>
      <c r="AL298" s="221"/>
      <c r="AM298" s="221"/>
      <c r="AN298" s="221"/>
      <c r="AO298" s="221"/>
      <c r="AP298" s="221"/>
      <c r="AQ298" s="221"/>
    </row>
    <row r="299" spans="1:43" ht="12.75">
      <c r="A299" s="221"/>
      <c r="B299" s="221"/>
      <c r="C299" s="221"/>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c r="AH299" s="221"/>
      <c r="AI299" s="221"/>
      <c r="AJ299" s="221"/>
      <c r="AK299" s="221"/>
      <c r="AL299" s="221"/>
      <c r="AM299" s="221"/>
      <c r="AN299" s="221"/>
      <c r="AO299" s="221"/>
      <c r="AP299" s="221"/>
      <c r="AQ299" s="221"/>
    </row>
    <row r="300" spans="1:43" ht="12.75">
      <c r="A300" s="221"/>
      <c r="B300" s="221"/>
      <c r="C300" s="221"/>
      <c r="D300" s="221"/>
      <c r="E300" s="221"/>
      <c r="F300" s="221"/>
      <c r="G300" s="221"/>
      <c r="H300" s="221"/>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c r="AG300" s="221"/>
      <c r="AH300" s="221"/>
      <c r="AI300" s="221"/>
      <c r="AJ300" s="221"/>
      <c r="AK300" s="221"/>
      <c r="AL300" s="221"/>
      <c r="AM300" s="221"/>
      <c r="AN300" s="221"/>
      <c r="AO300" s="221"/>
      <c r="AP300" s="221"/>
      <c r="AQ300" s="221"/>
    </row>
    <row r="301" spans="1:43" ht="12.75">
      <c r="A301" s="221"/>
      <c r="B301" s="221"/>
      <c r="C301" s="221"/>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c r="AG301" s="221"/>
      <c r="AH301" s="221"/>
      <c r="AI301" s="221"/>
      <c r="AJ301" s="221"/>
      <c r="AK301" s="221"/>
      <c r="AL301" s="221"/>
      <c r="AM301" s="221"/>
      <c r="AN301" s="221"/>
      <c r="AO301" s="221"/>
      <c r="AP301" s="221"/>
      <c r="AQ301" s="221"/>
    </row>
    <row r="302" spans="1:43" ht="12.75">
      <c r="A302" s="221"/>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c r="AG302" s="221"/>
      <c r="AH302" s="221"/>
      <c r="AI302" s="221"/>
      <c r="AJ302" s="221"/>
      <c r="AK302" s="221"/>
      <c r="AL302" s="221"/>
      <c r="AM302" s="221"/>
      <c r="AN302" s="221"/>
      <c r="AO302" s="221"/>
      <c r="AP302" s="221"/>
      <c r="AQ302" s="221"/>
    </row>
    <row r="303" spans="1:43" ht="12.75">
      <c r="A303" s="221"/>
      <c r="B303" s="221"/>
      <c r="C303" s="221"/>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c r="AG303" s="221"/>
      <c r="AH303" s="221"/>
      <c r="AI303" s="221"/>
      <c r="AJ303" s="221"/>
      <c r="AK303" s="221"/>
      <c r="AL303" s="221"/>
      <c r="AM303" s="221"/>
      <c r="AN303" s="221"/>
      <c r="AO303" s="221"/>
      <c r="AP303" s="221"/>
      <c r="AQ303" s="221"/>
    </row>
    <row r="304" spans="1:43" ht="12.75">
      <c r="A304" s="221"/>
      <c r="B304" s="221"/>
      <c r="C304" s="221"/>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21"/>
      <c r="AE304" s="221"/>
      <c r="AF304" s="221"/>
      <c r="AG304" s="221"/>
      <c r="AH304" s="221"/>
      <c r="AI304" s="221"/>
      <c r="AJ304" s="221"/>
      <c r="AK304" s="221"/>
      <c r="AL304" s="221"/>
      <c r="AM304" s="221"/>
      <c r="AN304" s="221"/>
      <c r="AO304" s="221"/>
      <c r="AP304" s="221"/>
      <c r="AQ304" s="221"/>
    </row>
    <row r="305" spans="1:43" ht="12.75">
      <c r="A305" s="221"/>
      <c r="B305" s="221"/>
      <c r="C305" s="221"/>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21"/>
      <c r="AE305" s="221"/>
      <c r="AF305" s="221"/>
      <c r="AG305" s="221"/>
      <c r="AH305" s="221"/>
      <c r="AI305" s="221"/>
      <c r="AJ305" s="221"/>
      <c r="AK305" s="221"/>
      <c r="AL305" s="221"/>
      <c r="AM305" s="221"/>
      <c r="AN305" s="221"/>
      <c r="AO305" s="221"/>
      <c r="AP305" s="221"/>
      <c r="AQ305" s="221"/>
    </row>
    <row r="306" spans="1:43" ht="12.75">
      <c r="A306" s="221"/>
      <c r="B306" s="221"/>
      <c r="C306" s="221"/>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c r="AG306" s="221"/>
      <c r="AH306" s="221"/>
      <c r="AI306" s="221"/>
      <c r="AJ306" s="221"/>
      <c r="AK306" s="221"/>
      <c r="AL306" s="221"/>
      <c r="AM306" s="221"/>
      <c r="AN306" s="221"/>
      <c r="AO306" s="221"/>
      <c r="AP306" s="221"/>
      <c r="AQ306" s="221"/>
    </row>
    <row r="307" spans="1:43" ht="12.75">
      <c r="A307" s="221"/>
      <c r="B307" s="221"/>
      <c r="C307" s="221"/>
      <c r="D307" s="221"/>
      <c r="E307" s="221"/>
      <c r="F307" s="221"/>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c r="AG307" s="221"/>
      <c r="AH307" s="221"/>
      <c r="AI307" s="221"/>
      <c r="AJ307" s="221"/>
      <c r="AK307" s="221"/>
      <c r="AL307" s="221"/>
      <c r="AM307" s="221"/>
      <c r="AN307" s="221"/>
      <c r="AO307" s="221"/>
      <c r="AP307" s="221"/>
      <c r="AQ307" s="221"/>
    </row>
    <row r="308" spans="1:43" ht="12.75">
      <c r="A308" s="221"/>
      <c r="B308" s="221"/>
      <c r="C308" s="221"/>
      <c r="D308" s="221"/>
      <c r="E308" s="221"/>
      <c r="F308" s="221"/>
      <c r="G308" s="221"/>
      <c r="H308" s="221"/>
      <c r="I308" s="221"/>
      <c r="J308" s="221"/>
      <c r="K308" s="221"/>
      <c r="L308" s="221"/>
      <c r="M308" s="221"/>
      <c r="N308" s="221"/>
      <c r="O308" s="221"/>
      <c r="P308" s="221"/>
      <c r="Q308" s="221"/>
      <c r="R308" s="221"/>
      <c r="S308" s="221"/>
      <c r="T308" s="221"/>
      <c r="U308" s="221"/>
      <c r="V308" s="221"/>
      <c r="W308" s="221"/>
      <c r="X308" s="221"/>
      <c r="Y308" s="221"/>
      <c r="Z308" s="221"/>
      <c r="AA308" s="221"/>
      <c r="AB308" s="221"/>
      <c r="AC308" s="221"/>
      <c r="AD308" s="221"/>
      <c r="AE308" s="221"/>
      <c r="AF308" s="221"/>
      <c r="AG308" s="221"/>
      <c r="AH308" s="221"/>
      <c r="AI308" s="221"/>
      <c r="AJ308" s="221"/>
      <c r="AK308" s="221"/>
      <c r="AL308" s="221"/>
      <c r="AM308" s="221"/>
      <c r="AN308" s="221"/>
      <c r="AO308" s="221"/>
      <c r="AP308" s="221"/>
      <c r="AQ308" s="221"/>
    </row>
    <row r="309" spans="1:43" ht="12.75">
      <c r="A309" s="221"/>
      <c r="B309" s="221"/>
      <c r="C309" s="221"/>
      <c r="D309" s="221"/>
      <c r="E309" s="221"/>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row>
    <row r="310" spans="1:43" ht="12.75">
      <c r="A310" s="221"/>
      <c r="B310" s="221"/>
      <c r="C310" s="221"/>
      <c r="D310" s="221"/>
      <c r="E310" s="221"/>
      <c r="F310" s="221"/>
      <c r="G310" s="221"/>
      <c r="H310" s="221"/>
      <c r="I310" s="221"/>
      <c r="J310" s="221"/>
      <c r="K310" s="221"/>
      <c r="L310" s="221"/>
      <c r="M310" s="221"/>
      <c r="N310" s="221"/>
      <c r="O310" s="221"/>
      <c r="P310" s="221"/>
      <c r="Q310" s="221"/>
      <c r="R310" s="221"/>
      <c r="S310" s="221"/>
      <c r="T310" s="221"/>
      <c r="U310" s="221"/>
      <c r="V310" s="221"/>
      <c r="W310" s="221"/>
      <c r="X310" s="221"/>
      <c r="Y310" s="221"/>
      <c r="Z310" s="221"/>
      <c r="AA310" s="221"/>
      <c r="AB310" s="221"/>
      <c r="AC310" s="221"/>
      <c r="AD310" s="221"/>
      <c r="AE310" s="221"/>
      <c r="AF310" s="221"/>
      <c r="AG310" s="221"/>
      <c r="AH310" s="221"/>
      <c r="AI310" s="221"/>
      <c r="AJ310" s="221"/>
      <c r="AK310" s="221"/>
      <c r="AL310" s="221"/>
      <c r="AM310" s="221"/>
      <c r="AN310" s="221"/>
      <c r="AO310" s="221"/>
      <c r="AP310" s="221"/>
      <c r="AQ310" s="221"/>
    </row>
    <row r="311" spans="1:43" ht="12.75">
      <c r="A311" s="221"/>
      <c r="B311" s="221"/>
      <c r="C311" s="221"/>
      <c r="D311" s="221"/>
      <c r="E311" s="221"/>
      <c r="F311" s="221"/>
      <c r="G311" s="221"/>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c r="AG311" s="221"/>
      <c r="AH311" s="221"/>
      <c r="AI311" s="221"/>
      <c r="AJ311" s="221"/>
      <c r="AK311" s="221"/>
      <c r="AL311" s="221"/>
      <c r="AM311" s="221"/>
      <c r="AN311" s="221"/>
      <c r="AO311" s="221"/>
      <c r="AP311" s="221"/>
      <c r="AQ311" s="221"/>
    </row>
    <row r="312" spans="1:43" ht="12.75">
      <c r="A312" s="221"/>
      <c r="B312" s="221"/>
      <c r="C312" s="221"/>
      <c r="D312" s="221"/>
      <c r="E312" s="221"/>
      <c r="F312" s="221"/>
      <c r="G312" s="221"/>
      <c r="H312" s="221"/>
      <c r="I312" s="221"/>
      <c r="J312" s="221"/>
      <c r="K312" s="221"/>
      <c r="L312" s="221"/>
      <c r="M312" s="221"/>
      <c r="N312" s="221"/>
      <c r="O312" s="221"/>
      <c r="P312" s="221"/>
      <c r="Q312" s="221"/>
      <c r="R312" s="221"/>
      <c r="S312" s="221"/>
      <c r="T312" s="221"/>
      <c r="U312" s="221"/>
      <c r="V312" s="221"/>
      <c r="W312" s="221"/>
      <c r="X312" s="221"/>
      <c r="Y312" s="221"/>
      <c r="Z312" s="221"/>
      <c r="AA312" s="221"/>
      <c r="AB312" s="221"/>
      <c r="AC312" s="221"/>
      <c r="AD312" s="221"/>
      <c r="AE312" s="221"/>
      <c r="AF312" s="221"/>
      <c r="AG312" s="221"/>
      <c r="AH312" s="221"/>
      <c r="AI312" s="221"/>
      <c r="AJ312" s="221"/>
      <c r="AK312" s="221"/>
      <c r="AL312" s="221"/>
      <c r="AM312" s="221"/>
      <c r="AN312" s="221"/>
      <c r="AO312" s="221"/>
      <c r="AP312" s="221"/>
      <c r="AQ312" s="221"/>
    </row>
    <row r="313" spans="1:43" ht="12.75">
      <c r="A313" s="221"/>
      <c r="B313" s="221"/>
      <c r="C313" s="221"/>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c r="AH313" s="221"/>
      <c r="AI313" s="221"/>
      <c r="AJ313" s="221"/>
      <c r="AK313" s="221"/>
      <c r="AL313" s="221"/>
      <c r="AM313" s="221"/>
      <c r="AN313" s="221"/>
      <c r="AO313" s="221"/>
      <c r="AP313" s="221"/>
      <c r="AQ313" s="221"/>
    </row>
    <row r="314" spans="1:43" ht="12.75">
      <c r="A314" s="221"/>
      <c r="B314" s="221"/>
      <c r="C314" s="221"/>
      <c r="D314" s="221"/>
      <c r="E314" s="221"/>
      <c r="F314" s="221"/>
      <c r="G314" s="221"/>
      <c r="H314" s="221"/>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c r="AG314" s="221"/>
      <c r="AH314" s="221"/>
      <c r="AI314" s="221"/>
      <c r="AJ314" s="221"/>
      <c r="AK314" s="221"/>
      <c r="AL314" s="221"/>
      <c r="AM314" s="221"/>
      <c r="AN314" s="221"/>
      <c r="AO314" s="221"/>
      <c r="AP314" s="221"/>
      <c r="AQ314" s="221"/>
    </row>
    <row r="315" spans="1:43" ht="12.75">
      <c r="A315" s="221"/>
      <c r="B315" s="221"/>
      <c r="C315" s="221"/>
      <c r="D315" s="221"/>
      <c r="E315" s="221"/>
      <c r="F315" s="221"/>
      <c r="G315" s="221"/>
      <c r="H315" s="221"/>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c r="AG315" s="221"/>
      <c r="AH315" s="221"/>
      <c r="AI315" s="221"/>
      <c r="AJ315" s="221"/>
      <c r="AK315" s="221"/>
      <c r="AL315" s="221"/>
      <c r="AM315" s="221"/>
      <c r="AN315" s="221"/>
      <c r="AO315" s="221"/>
      <c r="AP315" s="221"/>
      <c r="AQ315" s="221"/>
    </row>
    <row r="316" spans="1:43" ht="12.75">
      <c r="A316" s="221"/>
      <c r="B316" s="221"/>
      <c r="C316" s="221"/>
      <c r="D316" s="221"/>
      <c r="E316" s="221"/>
      <c r="F316" s="221"/>
      <c r="G316" s="221"/>
      <c r="H316" s="221"/>
      <c r="I316" s="221"/>
      <c r="J316" s="221"/>
      <c r="K316" s="221"/>
      <c r="L316" s="221"/>
      <c r="M316" s="221"/>
      <c r="N316" s="221"/>
      <c r="O316" s="221"/>
      <c r="P316" s="221"/>
      <c r="Q316" s="221"/>
      <c r="R316" s="221"/>
      <c r="S316" s="221"/>
      <c r="T316" s="221"/>
      <c r="U316" s="221"/>
      <c r="V316" s="221"/>
      <c r="W316" s="221"/>
      <c r="X316" s="221"/>
      <c r="Y316" s="221"/>
      <c r="Z316" s="221"/>
      <c r="AA316" s="221"/>
      <c r="AB316" s="221"/>
      <c r="AC316" s="221"/>
      <c r="AD316" s="221"/>
      <c r="AE316" s="221"/>
      <c r="AF316" s="221"/>
      <c r="AG316" s="221"/>
      <c r="AH316" s="221"/>
      <c r="AI316" s="221"/>
      <c r="AJ316" s="221"/>
      <c r="AK316" s="221"/>
      <c r="AL316" s="221"/>
      <c r="AM316" s="221"/>
      <c r="AN316" s="221"/>
      <c r="AO316" s="221"/>
      <c r="AP316" s="221"/>
      <c r="AQ316" s="221"/>
    </row>
    <row r="317" spans="1:43" ht="12.75">
      <c r="A317" s="221"/>
      <c r="B317" s="221"/>
      <c r="C317" s="221"/>
      <c r="D317" s="221"/>
      <c r="E317" s="221"/>
      <c r="F317" s="221"/>
      <c r="G317" s="221"/>
      <c r="H317" s="221"/>
      <c r="I317" s="221"/>
      <c r="J317" s="221"/>
      <c r="K317" s="221"/>
      <c r="L317" s="221"/>
      <c r="M317" s="221"/>
      <c r="N317" s="221"/>
      <c r="O317" s="221"/>
      <c r="P317" s="221"/>
      <c r="Q317" s="221"/>
      <c r="R317" s="221"/>
      <c r="S317" s="221"/>
      <c r="T317" s="221"/>
      <c r="U317" s="221"/>
      <c r="V317" s="221"/>
      <c r="W317" s="221"/>
      <c r="X317" s="221"/>
      <c r="Y317" s="221"/>
      <c r="Z317" s="221"/>
      <c r="AA317" s="221"/>
      <c r="AB317" s="221"/>
      <c r="AC317" s="221"/>
      <c r="AD317" s="221"/>
      <c r="AE317" s="221"/>
      <c r="AF317" s="221"/>
      <c r="AG317" s="221"/>
      <c r="AH317" s="221"/>
      <c r="AI317" s="221"/>
      <c r="AJ317" s="221"/>
      <c r="AK317" s="221"/>
      <c r="AL317" s="221"/>
      <c r="AM317" s="221"/>
      <c r="AN317" s="221"/>
      <c r="AO317" s="221"/>
      <c r="AP317" s="221"/>
      <c r="AQ317" s="221"/>
    </row>
    <row r="318" spans="1:43" ht="12.75">
      <c r="A318" s="221"/>
      <c r="B318" s="221"/>
      <c r="C318" s="221"/>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c r="AG318" s="221"/>
      <c r="AH318" s="221"/>
      <c r="AI318" s="221"/>
      <c r="AJ318" s="221"/>
      <c r="AK318" s="221"/>
      <c r="AL318" s="221"/>
      <c r="AM318" s="221"/>
      <c r="AN318" s="221"/>
      <c r="AO318" s="221"/>
      <c r="AP318" s="221"/>
      <c r="AQ318" s="221"/>
    </row>
    <row r="319" spans="1:43" ht="12.75">
      <c r="A319" s="221"/>
      <c r="B319" s="221"/>
      <c r="C319" s="221"/>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c r="AG319" s="221"/>
      <c r="AH319" s="221"/>
      <c r="AI319" s="221"/>
      <c r="AJ319" s="221"/>
      <c r="AK319" s="221"/>
      <c r="AL319" s="221"/>
      <c r="AM319" s="221"/>
      <c r="AN319" s="221"/>
      <c r="AO319" s="221"/>
      <c r="AP319" s="221"/>
      <c r="AQ319" s="221"/>
    </row>
    <row r="320" spans="1:43" ht="12.75">
      <c r="A320" s="221"/>
      <c r="B320" s="221"/>
      <c r="C320" s="221"/>
      <c r="D320" s="221"/>
      <c r="E320" s="221"/>
      <c r="F320" s="221"/>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c r="AI320" s="221"/>
      <c r="AJ320" s="221"/>
      <c r="AK320" s="221"/>
      <c r="AL320" s="221"/>
      <c r="AM320" s="221"/>
      <c r="AN320" s="221"/>
      <c r="AO320" s="221"/>
      <c r="AP320" s="221"/>
      <c r="AQ320" s="221"/>
    </row>
    <row r="321" spans="1:43" ht="12.75">
      <c r="A321" s="221"/>
      <c r="B321" s="221"/>
      <c r="C321" s="221"/>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c r="AG321" s="221"/>
      <c r="AH321" s="221"/>
      <c r="AI321" s="221"/>
      <c r="AJ321" s="221"/>
      <c r="AK321" s="221"/>
      <c r="AL321" s="221"/>
      <c r="AM321" s="221"/>
      <c r="AN321" s="221"/>
      <c r="AO321" s="221"/>
      <c r="AP321" s="221"/>
      <c r="AQ321" s="221"/>
    </row>
    <row r="322" spans="1:43" ht="12.75">
      <c r="A322" s="221"/>
      <c r="B322" s="221"/>
      <c r="C322" s="221"/>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c r="AG322" s="221"/>
      <c r="AH322" s="221"/>
      <c r="AI322" s="221"/>
      <c r="AJ322" s="221"/>
      <c r="AK322" s="221"/>
      <c r="AL322" s="221"/>
      <c r="AM322" s="221"/>
      <c r="AN322" s="221"/>
      <c r="AO322" s="221"/>
      <c r="AP322" s="221"/>
      <c r="AQ322" s="221"/>
    </row>
    <row r="323" spans="1:43" ht="12.75">
      <c r="A323" s="221"/>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c r="AI323" s="221"/>
      <c r="AJ323" s="221"/>
      <c r="AK323" s="221"/>
      <c r="AL323" s="221"/>
      <c r="AM323" s="221"/>
      <c r="AN323" s="221"/>
      <c r="AO323" s="221"/>
      <c r="AP323" s="221"/>
      <c r="AQ323" s="221"/>
    </row>
    <row r="324" spans="1:43" ht="12.75">
      <c r="A324" s="221"/>
      <c r="B324" s="221"/>
      <c r="C324" s="221"/>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c r="AG324" s="221"/>
      <c r="AH324" s="221"/>
      <c r="AI324" s="221"/>
      <c r="AJ324" s="221"/>
      <c r="AK324" s="221"/>
      <c r="AL324" s="221"/>
      <c r="AM324" s="221"/>
      <c r="AN324" s="221"/>
      <c r="AO324" s="221"/>
      <c r="AP324" s="221"/>
      <c r="AQ324" s="221"/>
    </row>
    <row r="325" spans="1:43" ht="12.75">
      <c r="A325" s="221"/>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1"/>
      <c r="AI325" s="221"/>
      <c r="AJ325" s="221"/>
      <c r="AK325" s="221"/>
      <c r="AL325" s="221"/>
      <c r="AM325" s="221"/>
      <c r="AN325" s="221"/>
      <c r="AO325" s="221"/>
      <c r="AP325" s="221"/>
      <c r="AQ325" s="221"/>
    </row>
    <row r="326" spans="1:43" ht="12.75">
      <c r="A326" s="221"/>
      <c r="B326" s="221"/>
      <c r="C326" s="221"/>
      <c r="D326" s="221"/>
      <c r="E326" s="221"/>
      <c r="F326" s="221"/>
      <c r="G326" s="221"/>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1"/>
      <c r="AI326" s="221"/>
      <c r="AJ326" s="221"/>
      <c r="AK326" s="221"/>
      <c r="AL326" s="221"/>
      <c r="AM326" s="221"/>
      <c r="AN326" s="221"/>
      <c r="AO326" s="221"/>
      <c r="AP326" s="221"/>
      <c r="AQ326" s="221"/>
    </row>
    <row r="327" spans="1:43" ht="12.75">
      <c r="A327" s="221"/>
      <c r="B327" s="221"/>
      <c r="C327" s="221"/>
      <c r="D327" s="221"/>
      <c r="E327" s="221"/>
      <c r="F327" s="221"/>
      <c r="G327" s="221"/>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c r="AG327" s="221"/>
      <c r="AH327" s="221"/>
      <c r="AI327" s="221"/>
      <c r="AJ327" s="221"/>
      <c r="AK327" s="221"/>
      <c r="AL327" s="221"/>
      <c r="AM327" s="221"/>
      <c r="AN327" s="221"/>
      <c r="AO327" s="221"/>
      <c r="AP327" s="221"/>
      <c r="AQ327" s="221"/>
    </row>
    <row r="328" spans="1:43" ht="12.75">
      <c r="A328" s="221"/>
      <c r="B328" s="221"/>
      <c r="C328" s="221"/>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c r="AG328" s="221"/>
      <c r="AH328" s="221"/>
      <c r="AI328" s="221"/>
      <c r="AJ328" s="221"/>
      <c r="AK328" s="221"/>
      <c r="AL328" s="221"/>
      <c r="AM328" s="221"/>
      <c r="AN328" s="221"/>
      <c r="AO328" s="221"/>
      <c r="AP328" s="221"/>
      <c r="AQ328" s="221"/>
    </row>
    <row r="329" spans="1:43" ht="12.75">
      <c r="A329" s="221"/>
      <c r="B329" s="221"/>
      <c r="C329" s="221"/>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c r="AG329" s="221"/>
      <c r="AH329" s="221"/>
      <c r="AI329" s="221"/>
      <c r="AJ329" s="221"/>
      <c r="AK329" s="221"/>
      <c r="AL329" s="221"/>
      <c r="AM329" s="221"/>
      <c r="AN329" s="221"/>
      <c r="AO329" s="221"/>
      <c r="AP329" s="221"/>
      <c r="AQ329" s="221"/>
    </row>
    <row r="330" spans="1:43" ht="12.75">
      <c r="A330" s="221"/>
      <c r="B330" s="221"/>
      <c r="C330" s="221"/>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c r="AG330" s="221"/>
      <c r="AH330" s="221"/>
      <c r="AI330" s="221"/>
      <c r="AJ330" s="221"/>
      <c r="AK330" s="221"/>
      <c r="AL330" s="221"/>
      <c r="AM330" s="221"/>
      <c r="AN330" s="221"/>
      <c r="AO330" s="221"/>
      <c r="AP330" s="221"/>
      <c r="AQ330" s="221"/>
    </row>
    <row r="331" spans="1:43" ht="12.75">
      <c r="A331" s="221"/>
      <c r="B331" s="221"/>
      <c r="C331" s="221"/>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c r="AG331" s="221"/>
      <c r="AH331" s="221"/>
      <c r="AI331" s="221"/>
      <c r="AJ331" s="221"/>
      <c r="AK331" s="221"/>
      <c r="AL331" s="221"/>
      <c r="AM331" s="221"/>
      <c r="AN331" s="221"/>
      <c r="AO331" s="221"/>
      <c r="AP331" s="221"/>
      <c r="AQ331" s="221"/>
    </row>
    <row r="332" spans="1:43" ht="12.75">
      <c r="A332" s="221"/>
      <c r="B332" s="221"/>
      <c r="C332" s="221"/>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c r="AI332" s="221"/>
      <c r="AJ332" s="221"/>
      <c r="AK332" s="221"/>
      <c r="AL332" s="221"/>
      <c r="AM332" s="221"/>
      <c r="AN332" s="221"/>
      <c r="AO332" s="221"/>
      <c r="AP332" s="221"/>
      <c r="AQ332" s="221"/>
    </row>
    <row r="333" spans="1:43" ht="12.75">
      <c r="A333" s="221"/>
      <c r="B333" s="221"/>
      <c r="C333" s="221"/>
      <c r="D333" s="221"/>
      <c r="E333" s="221"/>
      <c r="F333" s="221"/>
      <c r="G333" s="221"/>
      <c r="H333" s="221"/>
      <c r="I333" s="221"/>
      <c r="J333" s="221"/>
      <c r="K333" s="221"/>
      <c r="L333" s="221"/>
      <c r="M333" s="221"/>
      <c r="N333" s="221"/>
      <c r="O333" s="221"/>
      <c r="P333" s="221"/>
      <c r="Q333" s="221"/>
      <c r="R333" s="221"/>
      <c r="S333" s="221"/>
      <c r="T333" s="221"/>
      <c r="U333" s="221"/>
      <c r="V333" s="221"/>
      <c r="W333" s="221"/>
      <c r="X333" s="221"/>
      <c r="Y333" s="221"/>
      <c r="Z333" s="221"/>
      <c r="AA333" s="221"/>
      <c r="AB333" s="221"/>
      <c r="AC333" s="221"/>
      <c r="AD333" s="221"/>
      <c r="AE333" s="221"/>
      <c r="AF333" s="221"/>
      <c r="AG333" s="221"/>
      <c r="AH333" s="221"/>
      <c r="AI333" s="221"/>
      <c r="AJ333" s="221"/>
      <c r="AK333" s="221"/>
      <c r="AL333" s="221"/>
      <c r="AM333" s="221"/>
      <c r="AN333" s="221"/>
      <c r="AO333" s="221"/>
      <c r="AP333" s="221"/>
      <c r="AQ333" s="221"/>
    </row>
    <row r="334" spans="1:43" ht="12.75">
      <c r="A334" s="221"/>
      <c r="B334" s="221"/>
      <c r="C334" s="221"/>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c r="AI334" s="221"/>
      <c r="AJ334" s="221"/>
      <c r="AK334" s="221"/>
      <c r="AL334" s="221"/>
      <c r="AM334" s="221"/>
      <c r="AN334" s="221"/>
      <c r="AO334" s="221"/>
      <c r="AP334" s="221"/>
      <c r="AQ334" s="221"/>
    </row>
    <row r="335" spans="1:43" ht="12.75">
      <c r="A335" s="221"/>
      <c r="B335" s="221"/>
      <c r="C335" s="221"/>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221"/>
      <c r="AJ335" s="221"/>
      <c r="AK335" s="221"/>
      <c r="AL335" s="221"/>
      <c r="AM335" s="221"/>
      <c r="AN335" s="221"/>
      <c r="AO335" s="221"/>
      <c r="AP335" s="221"/>
      <c r="AQ335" s="221"/>
    </row>
    <row r="336" spans="1:43" ht="12.75">
      <c r="A336" s="221"/>
      <c r="B336" s="221"/>
      <c r="C336" s="221"/>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c r="AG336" s="221"/>
      <c r="AH336" s="221"/>
      <c r="AI336" s="221"/>
      <c r="AJ336" s="221"/>
      <c r="AK336" s="221"/>
      <c r="AL336" s="221"/>
      <c r="AM336" s="221"/>
      <c r="AN336" s="221"/>
      <c r="AO336" s="221"/>
      <c r="AP336" s="221"/>
      <c r="AQ336" s="221"/>
    </row>
    <row r="337" spans="1:43" ht="12.75">
      <c r="A337" s="221"/>
      <c r="B337" s="221"/>
      <c r="C337" s="221"/>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c r="AG337" s="221"/>
      <c r="AH337" s="221"/>
      <c r="AI337" s="221"/>
      <c r="AJ337" s="221"/>
      <c r="AK337" s="221"/>
      <c r="AL337" s="221"/>
      <c r="AM337" s="221"/>
      <c r="AN337" s="221"/>
      <c r="AO337" s="221"/>
      <c r="AP337" s="221"/>
      <c r="AQ337" s="221"/>
    </row>
    <row r="338" spans="1:43" ht="12.75">
      <c r="A338" s="221"/>
      <c r="B338" s="221"/>
      <c r="C338" s="221"/>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1"/>
      <c r="AA338" s="221"/>
      <c r="AB338" s="221"/>
      <c r="AC338" s="221"/>
      <c r="AD338" s="221"/>
      <c r="AE338" s="221"/>
      <c r="AF338" s="221"/>
      <c r="AG338" s="221"/>
      <c r="AH338" s="221"/>
      <c r="AI338" s="221"/>
      <c r="AJ338" s="221"/>
      <c r="AK338" s="221"/>
      <c r="AL338" s="221"/>
      <c r="AM338" s="221"/>
      <c r="AN338" s="221"/>
      <c r="AO338" s="221"/>
      <c r="AP338" s="221"/>
      <c r="AQ338" s="221"/>
    </row>
    <row r="339" spans="1:43" ht="12.75">
      <c r="A339" s="221"/>
      <c r="B339" s="221"/>
      <c r="C339" s="221"/>
      <c r="D339" s="221"/>
      <c r="E339" s="221"/>
      <c r="F339" s="221"/>
      <c r="G339" s="221"/>
      <c r="H339" s="221"/>
      <c r="I339" s="221"/>
      <c r="J339" s="221"/>
      <c r="K339" s="221"/>
      <c r="L339" s="221"/>
      <c r="M339" s="221"/>
      <c r="N339" s="221"/>
      <c r="O339" s="221"/>
      <c r="P339" s="221"/>
      <c r="Q339" s="221"/>
      <c r="R339" s="221"/>
      <c r="S339" s="221"/>
      <c r="T339" s="221"/>
      <c r="U339" s="221"/>
      <c r="V339" s="221"/>
      <c r="W339" s="221"/>
      <c r="X339" s="221"/>
      <c r="Y339" s="221"/>
      <c r="Z339" s="221"/>
      <c r="AA339" s="221"/>
      <c r="AB339" s="221"/>
      <c r="AC339" s="221"/>
      <c r="AD339" s="221"/>
      <c r="AE339" s="221"/>
      <c r="AF339" s="221"/>
      <c r="AG339" s="221"/>
      <c r="AH339" s="221"/>
      <c r="AI339" s="221"/>
      <c r="AJ339" s="221"/>
      <c r="AK339" s="221"/>
      <c r="AL339" s="221"/>
      <c r="AM339" s="221"/>
      <c r="AN339" s="221"/>
      <c r="AO339" s="221"/>
      <c r="AP339" s="221"/>
      <c r="AQ339" s="221"/>
    </row>
    <row r="340" spans="1:43" ht="12.75">
      <c r="A340" s="221"/>
      <c r="B340" s="221"/>
      <c r="C340" s="221"/>
      <c r="D340" s="221"/>
      <c r="E340" s="221"/>
      <c r="F340" s="221"/>
      <c r="G340" s="221"/>
      <c r="H340" s="221"/>
      <c r="I340" s="221"/>
      <c r="J340" s="221"/>
      <c r="K340" s="221"/>
      <c r="L340" s="221"/>
      <c r="M340" s="221"/>
      <c r="N340" s="221"/>
      <c r="O340" s="221"/>
      <c r="P340" s="221"/>
      <c r="Q340" s="221"/>
      <c r="R340" s="221"/>
      <c r="S340" s="221"/>
      <c r="T340" s="221"/>
      <c r="U340" s="221"/>
      <c r="V340" s="221"/>
      <c r="W340" s="221"/>
      <c r="X340" s="221"/>
      <c r="Y340" s="221"/>
      <c r="Z340" s="221"/>
      <c r="AA340" s="221"/>
      <c r="AB340" s="221"/>
      <c r="AC340" s="221"/>
      <c r="AD340" s="221"/>
      <c r="AE340" s="221"/>
      <c r="AF340" s="221"/>
      <c r="AG340" s="221"/>
      <c r="AH340" s="221"/>
      <c r="AI340" s="221"/>
      <c r="AJ340" s="221"/>
      <c r="AK340" s="221"/>
      <c r="AL340" s="221"/>
      <c r="AM340" s="221"/>
      <c r="AN340" s="221"/>
      <c r="AO340" s="221"/>
      <c r="AP340" s="221"/>
      <c r="AQ340" s="221"/>
    </row>
    <row r="341" spans="1:43" ht="12.75">
      <c r="A341" s="221"/>
      <c r="B341" s="221"/>
      <c r="C341" s="221"/>
      <c r="D341" s="221"/>
      <c r="E341" s="221"/>
      <c r="F341" s="221"/>
      <c r="G341" s="221"/>
      <c r="H341" s="221"/>
      <c r="I341" s="221"/>
      <c r="J341" s="221"/>
      <c r="K341" s="221"/>
      <c r="L341" s="221"/>
      <c r="M341" s="221"/>
      <c r="N341" s="221"/>
      <c r="O341" s="221"/>
      <c r="P341" s="221"/>
      <c r="Q341" s="221"/>
      <c r="R341" s="221"/>
      <c r="S341" s="221"/>
      <c r="T341" s="221"/>
      <c r="U341" s="221"/>
      <c r="V341" s="221"/>
      <c r="W341" s="221"/>
      <c r="X341" s="221"/>
      <c r="Y341" s="221"/>
      <c r="Z341" s="221"/>
      <c r="AA341" s="221"/>
      <c r="AB341" s="221"/>
      <c r="AC341" s="221"/>
      <c r="AD341" s="221"/>
      <c r="AE341" s="221"/>
      <c r="AF341" s="221"/>
      <c r="AG341" s="221"/>
      <c r="AH341" s="221"/>
      <c r="AI341" s="221"/>
      <c r="AJ341" s="221"/>
      <c r="AK341" s="221"/>
      <c r="AL341" s="221"/>
      <c r="AM341" s="221"/>
      <c r="AN341" s="221"/>
      <c r="AO341" s="221"/>
      <c r="AP341" s="221"/>
      <c r="AQ341" s="221"/>
    </row>
    <row r="342" spans="1:43" ht="12.75">
      <c r="A342" s="221"/>
      <c r="B342" s="221"/>
      <c r="C342" s="221"/>
      <c r="D342" s="221"/>
      <c r="E342" s="221"/>
      <c r="F342" s="221"/>
      <c r="G342" s="221"/>
      <c r="H342" s="221"/>
      <c r="I342" s="221"/>
      <c r="J342" s="221"/>
      <c r="K342" s="221"/>
      <c r="L342" s="221"/>
      <c r="M342" s="221"/>
      <c r="N342" s="221"/>
      <c r="O342" s="221"/>
      <c r="P342" s="221"/>
      <c r="Q342" s="221"/>
      <c r="R342" s="221"/>
      <c r="S342" s="221"/>
      <c r="T342" s="221"/>
      <c r="U342" s="221"/>
      <c r="V342" s="221"/>
      <c r="W342" s="221"/>
      <c r="X342" s="221"/>
      <c r="Y342" s="221"/>
      <c r="Z342" s="221"/>
      <c r="AA342" s="221"/>
      <c r="AB342" s="221"/>
      <c r="AC342" s="221"/>
      <c r="AD342" s="221"/>
      <c r="AE342" s="221"/>
      <c r="AF342" s="221"/>
      <c r="AG342" s="221"/>
      <c r="AH342" s="221"/>
      <c r="AI342" s="221"/>
      <c r="AJ342" s="221"/>
      <c r="AK342" s="221"/>
      <c r="AL342" s="221"/>
      <c r="AM342" s="221"/>
      <c r="AN342" s="221"/>
      <c r="AO342" s="221"/>
      <c r="AP342" s="221"/>
      <c r="AQ342" s="221"/>
    </row>
    <row r="343" spans="1:43" ht="12.75">
      <c r="A343" s="221"/>
      <c r="B343" s="221"/>
      <c r="C343" s="221"/>
      <c r="D343" s="221"/>
      <c r="E343" s="221"/>
      <c r="F343" s="221"/>
      <c r="G343" s="221"/>
      <c r="H343" s="221"/>
      <c r="I343" s="221"/>
      <c r="J343" s="221"/>
      <c r="K343" s="221"/>
      <c r="L343" s="221"/>
      <c r="M343" s="221"/>
      <c r="N343" s="221"/>
      <c r="O343" s="221"/>
      <c r="P343" s="221"/>
      <c r="Q343" s="221"/>
      <c r="R343" s="221"/>
      <c r="S343" s="221"/>
      <c r="T343" s="221"/>
      <c r="U343" s="221"/>
      <c r="V343" s="221"/>
      <c r="W343" s="221"/>
      <c r="X343" s="221"/>
      <c r="Y343" s="221"/>
      <c r="Z343" s="221"/>
      <c r="AA343" s="221"/>
      <c r="AB343" s="221"/>
      <c r="AC343" s="221"/>
      <c r="AD343" s="221"/>
      <c r="AE343" s="221"/>
      <c r="AF343" s="221"/>
      <c r="AG343" s="221"/>
      <c r="AH343" s="221"/>
      <c r="AI343" s="221"/>
      <c r="AJ343" s="221"/>
      <c r="AK343" s="221"/>
      <c r="AL343" s="221"/>
      <c r="AM343" s="221"/>
      <c r="AN343" s="221"/>
      <c r="AO343" s="221"/>
      <c r="AP343" s="221"/>
      <c r="AQ343" s="221"/>
    </row>
    <row r="344" spans="1:43" ht="12.75">
      <c r="A344" s="221"/>
      <c r="B344" s="221"/>
      <c r="C344" s="221"/>
      <c r="D344" s="221"/>
      <c r="E344" s="221"/>
      <c r="F344" s="221"/>
      <c r="G344" s="221"/>
      <c r="H344" s="221"/>
      <c r="I344" s="221"/>
      <c r="J344" s="221"/>
      <c r="K344" s="221"/>
      <c r="L344" s="221"/>
      <c r="M344" s="221"/>
      <c r="N344" s="221"/>
      <c r="O344" s="221"/>
      <c r="P344" s="221"/>
      <c r="Q344" s="221"/>
      <c r="R344" s="221"/>
      <c r="S344" s="221"/>
      <c r="T344" s="221"/>
      <c r="U344" s="221"/>
      <c r="V344" s="221"/>
      <c r="W344" s="221"/>
      <c r="X344" s="221"/>
      <c r="Y344" s="221"/>
      <c r="Z344" s="221"/>
      <c r="AA344" s="221"/>
      <c r="AB344" s="221"/>
      <c r="AC344" s="221"/>
      <c r="AD344" s="221"/>
      <c r="AE344" s="221"/>
      <c r="AF344" s="221"/>
      <c r="AG344" s="221"/>
      <c r="AH344" s="221"/>
      <c r="AI344" s="221"/>
      <c r="AJ344" s="221"/>
      <c r="AK344" s="221"/>
      <c r="AL344" s="221"/>
      <c r="AM344" s="221"/>
      <c r="AN344" s="221"/>
      <c r="AO344" s="221"/>
      <c r="AP344" s="221"/>
      <c r="AQ344" s="221"/>
    </row>
    <row r="345" spans="1:43" ht="12.75">
      <c r="A345" s="221"/>
      <c r="B345" s="221"/>
      <c r="C345" s="221"/>
      <c r="D345" s="221"/>
      <c r="E345" s="221"/>
      <c r="F345" s="221"/>
      <c r="G345" s="221"/>
      <c r="H345" s="221"/>
      <c r="I345" s="221"/>
      <c r="J345" s="221"/>
      <c r="K345" s="221"/>
      <c r="L345" s="221"/>
      <c r="M345" s="221"/>
      <c r="N345" s="221"/>
      <c r="O345" s="221"/>
      <c r="P345" s="221"/>
      <c r="Q345" s="221"/>
      <c r="R345" s="221"/>
      <c r="S345" s="221"/>
      <c r="T345" s="221"/>
      <c r="U345" s="221"/>
      <c r="V345" s="221"/>
      <c r="W345" s="221"/>
      <c r="X345" s="221"/>
      <c r="Y345" s="221"/>
      <c r="Z345" s="221"/>
      <c r="AA345" s="221"/>
      <c r="AB345" s="221"/>
      <c r="AC345" s="221"/>
      <c r="AD345" s="221"/>
      <c r="AE345" s="221"/>
      <c r="AF345" s="221"/>
      <c r="AG345" s="221"/>
      <c r="AH345" s="221"/>
      <c r="AI345" s="221"/>
      <c r="AJ345" s="221"/>
      <c r="AK345" s="221"/>
      <c r="AL345" s="221"/>
      <c r="AM345" s="221"/>
      <c r="AN345" s="221"/>
      <c r="AO345" s="221"/>
      <c r="AP345" s="221"/>
      <c r="AQ345" s="221"/>
    </row>
    <row r="346" spans="1:43" ht="12.75">
      <c r="A346" s="221"/>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row>
    <row r="347" spans="1:43" ht="12.75">
      <c r="A347" s="221"/>
      <c r="B347" s="221"/>
      <c r="C347" s="221"/>
      <c r="D347" s="221"/>
      <c r="E347" s="221"/>
      <c r="F347" s="221"/>
      <c r="G347" s="221"/>
      <c r="H347" s="221"/>
      <c r="I347" s="221"/>
      <c r="J347" s="221"/>
      <c r="K347" s="221"/>
      <c r="L347" s="221"/>
      <c r="M347" s="221"/>
      <c r="N347" s="221"/>
      <c r="O347" s="221"/>
      <c r="P347" s="221"/>
      <c r="Q347" s="221"/>
      <c r="R347" s="221"/>
      <c r="S347" s="221"/>
      <c r="T347" s="221"/>
      <c r="U347" s="221"/>
      <c r="V347" s="221"/>
      <c r="W347" s="221"/>
      <c r="X347" s="221"/>
      <c r="Y347" s="221"/>
      <c r="Z347" s="221"/>
      <c r="AA347" s="221"/>
      <c r="AB347" s="221"/>
      <c r="AC347" s="221"/>
      <c r="AD347" s="221"/>
      <c r="AE347" s="221"/>
      <c r="AF347" s="221"/>
      <c r="AG347" s="221"/>
      <c r="AH347" s="221"/>
      <c r="AI347" s="221"/>
      <c r="AJ347" s="221"/>
      <c r="AK347" s="221"/>
      <c r="AL347" s="221"/>
      <c r="AM347" s="221"/>
      <c r="AN347" s="221"/>
      <c r="AO347" s="221"/>
      <c r="AP347" s="221"/>
      <c r="AQ347" s="221"/>
    </row>
    <row r="348" spans="1:43" ht="12.75">
      <c r="A348" s="221"/>
      <c r="B348" s="221"/>
      <c r="C348" s="221"/>
      <c r="D348" s="221"/>
      <c r="E348" s="221"/>
      <c r="F348" s="221"/>
      <c r="G348" s="221"/>
      <c r="H348" s="221"/>
      <c r="I348" s="221"/>
      <c r="J348" s="221"/>
      <c r="K348" s="221"/>
      <c r="L348" s="221"/>
      <c r="M348" s="221"/>
      <c r="N348" s="221"/>
      <c r="O348" s="221"/>
      <c r="P348" s="221"/>
      <c r="Q348" s="221"/>
      <c r="R348" s="221"/>
      <c r="S348" s="221"/>
      <c r="T348" s="221"/>
      <c r="U348" s="221"/>
      <c r="V348" s="221"/>
      <c r="W348" s="221"/>
      <c r="X348" s="221"/>
      <c r="Y348" s="221"/>
      <c r="Z348" s="221"/>
      <c r="AA348" s="221"/>
      <c r="AB348" s="221"/>
      <c r="AC348" s="221"/>
      <c r="AD348" s="221"/>
      <c r="AE348" s="221"/>
      <c r="AF348" s="221"/>
      <c r="AG348" s="221"/>
      <c r="AH348" s="221"/>
      <c r="AI348" s="221"/>
      <c r="AJ348" s="221"/>
      <c r="AK348" s="221"/>
      <c r="AL348" s="221"/>
      <c r="AM348" s="221"/>
      <c r="AN348" s="221"/>
      <c r="AO348" s="221"/>
      <c r="AP348" s="221"/>
      <c r="AQ348" s="221"/>
    </row>
    <row r="349" spans="1:43" ht="12.75">
      <c r="A349" s="221"/>
      <c r="B349" s="221"/>
      <c r="C349" s="221"/>
      <c r="D349" s="221"/>
      <c r="E349" s="221"/>
      <c r="F349" s="221"/>
      <c r="G349" s="221"/>
      <c r="H349" s="221"/>
      <c r="I349" s="221"/>
      <c r="J349" s="221"/>
      <c r="K349" s="221"/>
      <c r="L349" s="221"/>
      <c r="M349" s="221"/>
      <c r="N349" s="221"/>
      <c r="O349" s="221"/>
      <c r="P349" s="221"/>
      <c r="Q349" s="221"/>
      <c r="R349" s="221"/>
      <c r="S349" s="221"/>
      <c r="T349" s="221"/>
      <c r="U349" s="221"/>
      <c r="V349" s="221"/>
      <c r="W349" s="221"/>
      <c r="X349" s="221"/>
      <c r="Y349" s="221"/>
      <c r="Z349" s="221"/>
      <c r="AA349" s="221"/>
      <c r="AB349" s="221"/>
      <c r="AC349" s="221"/>
      <c r="AD349" s="221"/>
      <c r="AE349" s="221"/>
      <c r="AF349" s="221"/>
      <c r="AG349" s="221"/>
      <c r="AH349" s="221"/>
      <c r="AI349" s="221"/>
      <c r="AJ349" s="221"/>
      <c r="AK349" s="221"/>
      <c r="AL349" s="221"/>
      <c r="AM349" s="221"/>
      <c r="AN349" s="221"/>
      <c r="AO349" s="221"/>
      <c r="AP349" s="221"/>
      <c r="AQ349" s="221"/>
    </row>
    <row r="350" spans="1:43" ht="12.75">
      <c r="A350" s="221"/>
      <c r="B350" s="221"/>
      <c r="C350" s="221"/>
      <c r="D350" s="221"/>
      <c r="E350" s="221"/>
      <c r="F350" s="221"/>
      <c r="G350" s="221"/>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c r="AG350" s="221"/>
      <c r="AH350" s="221"/>
      <c r="AI350" s="221"/>
      <c r="AJ350" s="221"/>
      <c r="AK350" s="221"/>
      <c r="AL350" s="221"/>
      <c r="AM350" s="221"/>
      <c r="AN350" s="221"/>
      <c r="AO350" s="221"/>
      <c r="AP350" s="221"/>
      <c r="AQ350" s="221"/>
    </row>
    <row r="351" spans="1:43" ht="12.75">
      <c r="A351" s="221"/>
      <c r="B351" s="221"/>
      <c r="C351" s="221"/>
      <c r="D351" s="221"/>
      <c r="E351" s="221"/>
      <c r="F351" s="221"/>
      <c r="G351" s="221"/>
      <c r="H351" s="221"/>
      <c r="I351" s="221"/>
      <c r="J351" s="221"/>
      <c r="K351" s="221"/>
      <c r="L351" s="221"/>
      <c r="M351" s="221"/>
      <c r="N351" s="221"/>
      <c r="O351" s="221"/>
      <c r="P351" s="221"/>
      <c r="Q351" s="221"/>
      <c r="R351" s="221"/>
      <c r="S351" s="221"/>
      <c r="T351" s="221"/>
      <c r="U351" s="221"/>
      <c r="V351" s="221"/>
      <c r="W351" s="221"/>
      <c r="X351" s="221"/>
      <c r="Y351" s="221"/>
      <c r="Z351" s="221"/>
      <c r="AA351" s="221"/>
      <c r="AB351" s="221"/>
      <c r="AC351" s="221"/>
      <c r="AD351" s="221"/>
      <c r="AE351" s="221"/>
      <c r="AF351" s="221"/>
      <c r="AG351" s="221"/>
      <c r="AH351" s="221"/>
      <c r="AI351" s="221"/>
      <c r="AJ351" s="221"/>
      <c r="AK351" s="221"/>
      <c r="AL351" s="221"/>
      <c r="AM351" s="221"/>
      <c r="AN351" s="221"/>
      <c r="AO351" s="221"/>
      <c r="AP351" s="221"/>
      <c r="AQ351" s="221"/>
    </row>
    <row r="352" spans="1:43" ht="12.75">
      <c r="A352" s="221"/>
      <c r="B352" s="221"/>
      <c r="C352" s="221"/>
      <c r="D352" s="221"/>
      <c r="E352" s="221"/>
      <c r="F352" s="221"/>
      <c r="G352" s="221"/>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c r="AG352" s="221"/>
      <c r="AH352" s="221"/>
      <c r="AI352" s="221"/>
      <c r="AJ352" s="221"/>
      <c r="AK352" s="221"/>
      <c r="AL352" s="221"/>
      <c r="AM352" s="221"/>
      <c r="AN352" s="221"/>
      <c r="AO352" s="221"/>
      <c r="AP352" s="221"/>
      <c r="AQ352" s="221"/>
    </row>
    <row r="353" spans="1:43" ht="12.75">
      <c r="A353" s="221"/>
      <c r="B353" s="221"/>
      <c r="C353" s="221"/>
      <c r="D353" s="221"/>
      <c r="E353" s="221"/>
      <c r="F353" s="221"/>
      <c r="G353" s="221"/>
      <c r="H353" s="221"/>
      <c r="I353" s="221"/>
      <c r="J353" s="221"/>
      <c r="K353" s="221"/>
      <c r="L353" s="221"/>
      <c r="M353" s="221"/>
      <c r="N353" s="221"/>
      <c r="O353" s="221"/>
      <c r="P353" s="221"/>
      <c r="Q353" s="221"/>
      <c r="R353" s="221"/>
      <c r="S353" s="221"/>
      <c r="T353" s="221"/>
      <c r="U353" s="221"/>
      <c r="V353" s="221"/>
      <c r="W353" s="221"/>
      <c r="X353" s="221"/>
      <c r="Y353" s="221"/>
      <c r="Z353" s="221"/>
      <c r="AA353" s="221"/>
      <c r="AB353" s="221"/>
      <c r="AC353" s="221"/>
      <c r="AD353" s="221"/>
      <c r="AE353" s="221"/>
      <c r="AF353" s="221"/>
      <c r="AG353" s="221"/>
      <c r="AH353" s="221"/>
      <c r="AI353" s="221"/>
      <c r="AJ353" s="221"/>
      <c r="AK353" s="221"/>
      <c r="AL353" s="221"/>
      <c r="AM353" s="221"/>
      <c r="AN353" s="221"/>
      <c r="AO353" s="221"/>
      <c r="AP353" s="221"/>
      <c r="AQ353" s="221"/>
    </row>
    <row r="354" spans="1:43" ht="12.75">
      <c r="A354" s="221"/>
      <c r="B354" s="221"/>
      <c r="C354" s="221"/>
      <c r="D354" s="221"/>
      <c r="E354" s="221"/>
      <c r="F354" s="221"/>
      <c r="G354" s="221"/>
      <c r="H354" s="221"/>
      <c r="I354" s="221"/>
      <c r="J354" s="221"/>
      <c r="K354" s="221"/>
      <c r="L354" s="221"/>
      <c r="M354" s="221"/>
      <c r="N354" s="221"/>
      <c r="O354" s="221"/>
      <c r="P354" s="221"/>
      <c r="Q354" s="221"/>
      <c r="R354" s="221"/>
      <c r="S354" s="221"/>
      <c r="T354" s="221"/>
      <c r="U354" s="221"/>
      <c r="V354" s="221"/>
      <c r="W354" s="221"/>
      <c r="X354" s="221"/>
      <c r="Y354" s="221"/>
      <c r="Z354" s="221"/>
      <c r="AA354" s="221"/>
      <c r="AB354" s="221"/>
      <c r="AC354" s="221"/>
      <c r="AD354" s="221"/>
      <c r="AE354" s="221"/>
      <c r="AF354" s="221"/>
      <c r="AG354" s="221"/>
      <c r="AH354" s="221"/>
      <c r="AI354" s="221"/>
      <c r="AJ354" s="221"/>
      <c r="AK354" s="221"/>
      <c r="AL354" s="221"/>
      <c r="AM354" s="221"/>
      <c r="AN354" s="221"/>
      <c r="AO354" s="221"/>
      <c r="AP354" s="221"/>
      <c r="AQ354" s="221"/>
    </row>
    <row r="355" spans="1:43" ht="12.75">
      <c r="A355" s="221"/>
      <c r="B355" s="221"/>
      <c r="C355" s="221"/>
      <c r="D355" s="221"/>
      <c r="E355" s="221"/>
      <c r="F355" s="221"/>
      <c r="G355" s="221"/>
      <c r="H355" s="221"/>
      <c r="I355" s="221"/>
      <c r="J355" s="221"/>
      <c r="K355" s="221"/>
      <c r="L355" s="221"/>
      <c r="M355" s="221"/>
      <c r="N355" s="221"/>
      <c r="O355" s="221"/>
      <c r="P355" s="221"/>
      <c r="Q355" s="221"/>
      <c r="R355" s="221"/>
      <c r="S355" s="221"/>
      <c r="T355" s="221"/>
      <c r="U355" s="221"/>
      <c r="V355" s="221"/>
      <c r="W355" s="221"/>
      <c r="X355" s="221"/>
      <c r="Y355" s="221"/>
      <c r="Z355" s="221"/>
      <c r="AA355" s="221"/>
      <c r="AB355" s="221"/>
      <c r="AC355" s="221"/>
      <c r="AD355" s="221"/>
      <c r="AE355" s="221"/>
      <c r="AF355" s="221"/>
      <c r="AG355" s="221"/>
      <c r="AH355" s="221"/>
      <c r="AI355" s="221"/>
      <c r="AJ355" s="221"/>
      <c r="AK355" s="221"/>
      <c r="AL355" s="221"/>
      <c r="AM355" s="221"/>
      <c r="AN355" s="221"/>
      <c r="AO355" s="221"/>
      <c r="AP355" s="221"/>
      <c r="AQ355" s="221"/>
    </row>
    <row r="356" spans="1:43" ht="12.75">
      <c r="A356" s="221"/>
      <c r="B356" s="221"/>
      <c r="C356" s="221"/>
      <c r="D356" s="221"/>
      <c r="E356" s="221"/>
      <c r="F356" s="221"/>
      <c r="G356" s="221"/>
      <c r="H356" s="221"/>
      <c r="I356" s="221"/>
      <c r="J356" s="221"/>
      <c r="K356" s="221"/>
      <c r="L356" s="221"/>
      <c r="M356" s="221"/>
      <c r="N356" s="221"/>
      <c r="O356" s="221"/>
      <c r="P356" s="221"/>
      <c r="Q356" s="221"/>
      <c r="R356" s="221"/>
      <c r="S356" s="221"/>
      <c r="T356" s="221"/>
      <c r="U356" s="221"/>
      <c r="V356" s="221"/>
      <c r="W356" s="221"/>
      <c r="X356" s="221"/>
      <c r="Y356" s="221"/>
      <c r="Z356" s="221"/>
      <c r="AA356" s="221"/>
      <c r="AB356" s="221"/>
      <c r="AC356" s="221"/>
      <c r="AD356" s="221"/>
      <c r="AE356" s="221"/>
      <c r="AF356" s="221"/>
      <c r="AG356" s="221"/>
      <c r="AH356" s="221"/>
      <c r="AI356" s="221"/>
      <c r="AJ356" s="221"/>
      <c r="AK356" s="221"/>
      <c r="AL356" s="221"/>
      <c r="AM356" s="221"/>
      <c r="AN356" s="221"/>
      <c r="AO356" s="221"/>
      <c r="AP356" s="221"/>
      <c r="AQ356" s="221"/>
    </row>
    <row r="357" spans="1:43" ht="12.75">
      <c r="A357" s="221"/>
      <c r="B357" s="221"/>
      <c r="C357" s="221"/>
      <c r="D357" s="221"/>
      <c r="E357" s="221"/>
      <c r="F357" s="221"/>
      <c r="G357" s="221"/>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21"/>
      <c r="AE357" s="221"/>
      <c r="AF357" s="221"/>
      <c r="AG357" s="221"/>
      <c r="AH357" s="221"/>
      <c r="AI357" s="221"/>
      <c r="AJ357" s="221"/>
      <c r="AK357" s="221"/>
      <c r="AL357" s="221"/>
      <c r="AM357" s="221"/>
      <c r="AN357" s="221"/>
      <c r="AO357" s="221"/>
      <c r="AP357" s="221"/>
      <c r="AQ357" s="221"/>
    </row>
    <row r="358" spans="1:43" ht="12.75">
      <c r="A358" s="221"/>
      <c r="B358" s="221"/>
      <c r="C358" s="221"/>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c r="AG358" s="221"/>
      <c r="AH358" s="221"/>
      <c r="AI358" s="221"/>
      <c r="AJ358" s="221"/>
      <c r="AK358" s="221"/>
      <c r="AL358" s="221"/>
      <c r="AM358" s="221"/>
      <c r="AN358" s="221"/>
      <c r="AO358" s="221"/>
      <c r="AP358" s="221"/>
      <c r="AQ358" s="221"/>
    </row>
    <row r="359" spans="1:43" ht="12.75">
      <c r="A359" s="221"/>
      <c r="B359" s="221"/>
      <c r="C359" s="221"/>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c r="AG359" s="221"/>
      <c r="AH359" s="221"/>
      <c r="AI359" s="221"/>
      <c r="AJ359" s="221"/>
      <c r="AK359" s="221"/>
      <c r="AL359" s="221"/>
      <c r="AM359" s="221"/>
      <c r="AN359" s="221"/>
      <c r="AO359" s="221"/>
      <c r="AP359" s="221"/>
      <c r="AQ359" s="221"/>
    </row>
    <row r="360" spans="1:43" ht="12.75">
      <c r="A360" s="221"/>
      <c r="B360" s="221"/>
      <c r="C360" s="221"/>
      <c r="D360" s="221"/>
      <c r="E360" s="221"/>
      <c r="F360" s="221"/>
      <c r="G360" s="221"/>
      <c r="H360" s="221"/>
      <c r="I360" s="221"/>
      <c r="J360" s="221"/>
      <c r="K360" s="221"/>
      <c r="L360" s="221"/>
      <c r="M360" s="221"/>
      <c r="N360" s="221"/>
      <c r="O360" s="221"/>
      <c r="P360" s="221"/>
      <c r="Q360" s="221"/>
      <c r="R360" s="221"/>
      <c r="S360" s="221"/>
      <c r="T360" s="221"/>
      <c r="U360" s="221"/>
      <c r="V360" s="221"/>
      <c r="W360" s="221"/>
      <c r="X360" s="221"/>
      <c r="Y360" s="221"/>
      <c r="Z360" s="221"/>
      <c r="AA360" s="221"/>
      <c r="AB360" s="221"/>
      <c r="AC360" s="221"/>
      <c r="AD360" s="221"/>
      <c r="AE360" s="221"/>
      <c r="AF360" s="221"/>
      <c r="AG360" s="221"/>
      <c r="AH360" s="221"/>
      <c r="AI360" s="221"/>
      <c r="AJ360" s="221"/>
      <c r="AK360" s="221"/>
      <c r="AL360" s="221"/>
      <c r="AM360" s="221"/>
      <c r="AN360" s="221"/>
      <c r="AO360" s="221"/>
      <c r="AP360" s="221"/>
      <c r="AQ360" s="221"/>
    </row>
    <row r="361" spans="1:43" ht="12.75">
      <c r="A361" s="221"/>
      <c r="B361" s="221"/>
      <c r="C361" s="221"/>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c r="AG361" s="221"/>
      <c r="AH361" s="221"/>
      <c r="AI361" s="221"/>
      <c r="AJ361" s="221"/>
      <c r="AK361" s="221"/>
      <c r="AL361" s="221"/>
      <c r="AM361" s="221"/>
      <c r="AN361" s="221"/>
      <c r="AO361" s="221"/>
      <c r="AP361" s="221"/>
      <c r="AQ361" s="221"/>
    </row>
    <row r="362" spans="1:43" ht="12.75">
      <c r="A362" s="221"/>
      <c r="B362" s="221"/>
      <c r="C362" s="221"/>
      <c r="D362" s="221"/>
      <c r="E362" s="221"/>
      <c r="F362" s="221"/>
      <c r="G362" s="221"/>
      <c r="H362" s="221"/>
      <c r="I362" s="221"/>
      <c r="J362" s="221"/>
      <c r="K362" s="221"/>
      <c r="L362" s="221"/>
      <c r="M362" s="221"/>
      <c r="N362" s="221"/>
      <c r="O362" s="221"/>
      <c r="P362" s="221"/>
      <c r="Q362" s="221"/>
      <c r="R362" s="221"/>
      <c r="S362" s="221"/>
      <c r="T362" s="221"/>
      <c r="U362" s="221"/>
      <c r="V362" s="221"/>
      <c r="W362" s="221"/>
      <c r="X362" s="221"/>
      <c r="Y362" s="221"/>
      <c r="Z362" s="221"/>
      <c r="AA362" s="221"/>
      <c r="AB362" s="221"/>
      <c r="AC362" s="221"/>
      <c r="AD362" s="221"/>
      <c r="AE362" s="221"/>
      <c r="AF362" s="221"/>
      <c r="AG362" s="221"/>
      <c r="AH362" s="221"/>
      <c r="AI362" s="221"/>
      <c r="AJ362" s="221"/>
      <c r="AK362" s="221"/>
      <c r="AL362" s="221"/>
      <c r="AM362" s="221"/>
      <c r="AN362" s="221"/>
      <c r="AO362" s="221"/>
      <c r="AP362" s="221"/>
      <c r="AQ362" s="221"/>
    </row>
    <row r="363" spans="1:43" ht="12.75">
      <c r="A363" s="221"/>
      <c r="B363" s="221"/>
      <c r="C363" s="221"/>
      <c r="D363" s="221"/>
      <c r="E363" s="221"/>
      <c r="F363" s="221"/>
      <c r="G363" s="221"/>
      <c r="H363" s="221"/>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c r="AG363" s="221"/>
      <c r="AH363" s="221"/>
      <c r="AI363" s="221"/>
      <c r="AJ363" s="221"/>
      <c r="AK363" s="221"/>
      <c r="AL363" s="221"/>
      <c r="AM363" s="221"/>
      <c r="AN363" s="221"/>
      <c r="AO363" s="221"/>
      <c r="AP363" s="221"/>
      <c r="AQ363" s="221"/>
    </row>
    <row r="364" spans="1:43" ht="12.75">
      <c r="A364" s="221"/>
      <c r="B364" s="221"/>
      <c r="C364" s="221"/>
      <c r="D364" s="221"/>
      <c r="E364" s="221"/>
      <c r="F364" s="221"/>
      <c r="G364" s="221"/>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21"/>
      <c r="AE364" s="221"/>
      <c r="AF364" s="221"/>
      <c r="AG364" s="221"/>
      <c r="AH364" s="221"/>
      <c r="AI364" s="221"/>
      <c r="AJ364" s="221"/>
      <c r="AK364" s="221"/>
      <c r="AL364" s="221"/>
      <c r="AM364" s="221"/>
      <c r="AN364" s="221"/>
      <c r="AO364" s="221"/>
      <c r="AP364" s="221"/>
      <c r="AQ364" s="221"/>
    </row>
    <row r="365" spans="1:43" ht="12.75">
      <c r="A365" s="221"/>
      <c r="B365" s="221"/>
      <c r="C365" s="221"/>
      <c r="D365" s="221"/>
      <c r="E365" s="221"/>
      <c r="F365" s="221"/>
      <c r="G365" s="221"/>
      <c r="H365" s="221"/>
      <c r="I365" s="221"/>
      <c r="J365" s="221"/>
      <c r="K365" s="221"/>
      <c r="L365" s="221"/>
      <c r="M365" s="221"/>
      <c r="N365" s="221"/>
      <c r="O365" s="221"/>
      <c r="P365" s="221"/>
      <c r="Q365" s="221"/>
      <c r="R365" s="221"/>
      <c r="S365" s="221"/>
      <c r="T365" s="221"/>
      <c r="U365" s="221"/>
      <c r="V365" s="221"/>
      <c r="W365" s="221"/>
      <c r="X365" s="221"/>
      <c r="Y365" s="221"/>
      <c r="Z365" s="221"/>
      <c r="AA365" s="221"/>
      <c r="AB365" s="221"/>
      <c r="AC365" s="221"/>
      <c r="AD365" s="221"/>
      <c r="AE365" s="221"/>
      <c r="AF365" s="221"/>
      <c r="AG365" s="221"/>
      <c r="AH365" s="221"/>
      <c r="AI365" s="221"/>
      <c r="AJ365" s="221"/>
      <c r="AK365" s="221"/>
      <c r="AL365" s="221"/>
      <c r="AM365" s="221"/>
      <c r="AN365" s="221"/>
      <c r="AO365" s="221"/>
      <c r="AP365" s="221"/>
      <c r="AQ365" s="221"/>
    </row>
    <row r="366" spans="1:43" ht="12.75">
      <c r="A366" s="221"/>
      <c r="B366" s="221"/>
      <c r="C366" s="221"/>
      <c r="D366" s="221"/>
      <c r="E366" s="221"/>
      <c r="F366" s="221"/>
      <c r="G366" s="221"/>
      <c r="H366" s="221"/>
      <c r="I366" s="221"/>
      <c r="J366" s="221"/>
      <c r="K366" s="221"/>
      <c r="L366" s="221"/>
      <c r="M366" s="221"/>
      <c r="N366" s="221"/>
      <c r="O366" s="221"/>
      <c r="P366" s="221"/>
      <c r="Q366" s="221"/>
      <c r="R366" s="221"/>
      <c r="S366" s="221"/>
      <c r="T366" s="221"/>
      <c r="U366" s="221"/>
      <c r="V366" s="221"/>
      <c r="W366" s="221"/>
      <c r="X366" s="221"/>
      <c r="Y366" s="221"/>
      <c r="Z366" s="221"/>
      <c r="AA366" s="221"/>
      <c r="AB366" s="221"/>
      <c r="AC366" s="221"/>
      <c r="AD366" s="221"/>
      <c r="AE366" s="221"/>
      <c r="AF366" s="221"/>
      <c r="AG366" s="221"/>
      <c r="AH366" s="221"/>
      <c r="AI366" s="221"/>
      <c r="AJ366" s="221"/>
      <c r="AK366" s="221"/>
      <c r="AL366" s="221"/>
      <c r="AM366" s="221"/>
      <c r="AN366" s="221"/>
      <c r="AO366" s="221"/>
      <c r="AP366" s="221"/>
      <c r="AQ366" s="221"/>
    </row>
    <row r="367" spans="1:43" ht="12.75">
      <c r="A367" s="221"/>
      <c r="B367" s="221"/>
      <c r="C367" s="221"/>
      <c r="D367" s="221"/>
      <c r="E367" s="221"/>
      <c r="F367" s="221"/>
      <c r="G367" s="221"/>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c r="AG367" s="221"/>
      <c r="AH367" s="221"/>
      <c r="AI367" s="221"/>
      <c r="AJ367" s="221"/>
      <c r="AK367" s="221"/>
      <c r="AL367" s="221"/>
      <c r="AM367" s="221"/>
      <c r="AN367" s="221"/>
      <c r="AO367" s="221"/>
      <c r="AP367" s="221"/>
      <c r="AQ367" s="221"/>
    </row>
    <row r="368" spans="1:43" ht="12.75">
      <c r="A368" s="221"/>
      <c r="B368" s="221"/>
      <c r="C368" s="221"/>
      <c r="D368" s="221"/>
      <c r="E368" s="221"/>
      <c r="F368" s="221"/>
      <c r="G368" s="221"/>
      <c r="H368" s="221"/>
      <c r="I368" s="221"/>
      <c r="J368" s="221"/>
      <c r="K368" s="221"/>
      <c r="L368" s="221"/>
      <c r="M368" s="221"/>
      <c r="N368" s="221"/>
      <c r="O368" s="221"/>
      <c r="P368" s="221"/>
      <c r="Q368" s="221"/>
      <c r="R368" s="221"/>
      <c r="S368" s="221"/>
      <c r="T368" s="221"/>
      <c r="U368" s="221"/>
      <c r="V368" s="221"/>
      <c r="W368" s="221"/>
      <c r="X368" s="221"/>
      <c r="Y368" s="221"/>
      <c r="Z368" s="221"/>
      <c r="AA368" s="221"/>
      <c r="AB368" s="221"/>
      <c r="AC368" s="221"/>
      <c r="AD368" s="221"/>
      <c r="AE368" s="221"/>
      <c r="AF368" s="221"/>
      <c r="AG368" s="221"/>
      <c r="AH368" s="221"/>
      <c r="AI368" s="221"/>
      <c r="AJ368" s="221"/>
      <c r="AK368" s="221"/>
      <c r="AL368" s="221"/>
      <c r="AM368" s="221"/>
      <c r="AN368" s="221"/>
      <c r="AO368" s="221"/>
      <c r="AP368" s="221"/>
      <c r="AQ368" s="221"/>
    </row>
    <row r="369" spans="1:43" ht="12.75">
      <c r="A369" s="221"/>
      <c r="B369" s="221"/>
      <c r="C369" s="221"/>
      <c r="D369" s="221"/>
      <c r="E369" s="221"/>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row>
    <row r="370" spans="1:43" ht="12.75">
      <c r="A370" s="221"/>
      <c r="B370" s="221"/>
      <c r="C370" s="221"/>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1"/>
      <c r="AE370" s="221"/>
      <c r="AF370" s="221"/>
      <c r="AG370" s="221"/>
      <c r="AH370" s="221"/>
      <c r="AI370" s="221"/>
      <c r="AJ370" s="221"/>
      <c r="AK370" s="221"/>
      <c r="AL370" s="221"/>
      <c r="AM370" s="221"/>
      <c r="AN370" s="221"/>
      <c r="AO370" s="221"/>
      <c r="AP370" s="221"/>
      <c r="AQ370" s="221"/>
    </row>
    <row r="371" spans="1:43" ht="12.75">
      <c r="A371" s="221"/>
      <c r="B371" s="221"/>
      <c r="C371" s="221"/>
      <c r="D371" s="221"/>
      <c r="E371" s="221"/>
      <c r="F371" s="221"/>
      <c r="G371" s="221"/>
      <c r="H371" s="221"/>
      <c r="I371" s="221"/>
      <c r="J371" s="221"/>
      <c r="K371" s="221"/>
      <c r="L371" s="221"/>
      <c r="M371" s="221"/>
      <c r="N371" s="221"/>
      <c r="O371" s="221"/>
      <c r="P371" s="221"/>
      <c r="Q371" s="221"/>
      <c r="R371" s="221"/>
      <c r="S371" s="221"/>
      <c r="T371" s="221"/>
      <c r="U371" s="221"/>
      <c r="V371" s="221"/>
      <c r="W371" s="221"/>
      <c r="X371" s="221"/>
      <c r="Y371" s="221"/>
      <c r="Z371" s="221"/>
      <c r="AA371" s="221"/>
      <c r="AB371" s="221"/>
      <c r="AC371" s="221"/>
      <c r="AD371" s="221"/>
      <c r="AE371" s="221"/>
      <c r="AF371" s="221"/>
      <c r="AG371" s="221"/>
      <c r="AH371" s="221"/>
      <c r="AI371" s="221"/>
      <c r="AJ371" s="221"/>
      <c r="AK371" s="221"/>
      <c r="AL371" s="221"/>
      <c r="AM371" s="221"/>
      <c r="AN371" s="221"/>
      <c r="AO371" s="221"/>
      <c r="AP371" s="221"/>
      <c r="AQ371" s="221"/>
    </row>
    <row r="372" spans="1:43" ht="12.75">
      <c r="A372" s="221"/>
      <c r="B372" s="221"/>
      <c r="C372" s="221"/>
      <c r="D372" s="221"/>
      <c r="E372" s="221"/>
      <c r="F372" s="221"/>
      <c r="G372" s="221"/>
      <c r="H372" s="221"/>
      <c r="I372" s="221"/>
      <c r="J372" s="221"/>
      <c r="K372" s="221"/>
      <c r="L372" s="221"/>
      <c r="M372" s="221"/>
      <c r="N372" s="221"/>
      <c r="O372" s="221"/>
      <c r="P372" s="221"/>
      <c r="Q372" s="221"/>
      <c r="R372" s="221"/>
      <c r="S372" s="221"/>
      <c r="T372" s="221"/>
      <c r="U372" s="221"/>
      <c r="V372" s="221"/>
      <c r="W372" s="221"/>
      <c r="X372" s="221"/>
      <c r="Y372" s="221"/>
      <c r="Z372" s="221"/>
      <c r="AA372" s="221"/>
      <c r="AB372" s="221"/>
      <c r="AC372" s="221"/>
      <c r="AD372" s="221"/>
      <c r="AE372" s="221"/>
      <c r="AF372" s="221"/>
      <c r="AG372" s="221"/>
      <c r="AH372" s="221"/>
      <c r="AI372" s="221"/>
      <c r="AJ372" s="221"/>
      <c r="AK372" s="221"/>
      <c r="AL372" s="221"/>
      <c r="AM372" s="221"/>
      <c r="AN372" s="221"/>
      <c r="AO372" s="221"/>
      <c r="AP372" s="221"/>
      <c r="AQ372" s="221"/>
    </row>
    <row r="373" spans="1:43" ht="12.75">
      <c r="A373" s="221"/>
      <c r="B373" s="221"/>
      <c r="C373" s="221"/>
      <c r="D373" s="221"/>
      <c r="E373" s="221"/>
      <c r="F373" s="221"/>
      <c r="G373" s="221"/>
      <c r="H373" s="221"/>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c r="AG373" s="221"/>
      <c r="AH373" s="221"/>
      <c r="AI373" s="221"/>
      <c r="AJ373" s="221"/>
      <c r="AK373" s="221"/>
      <c r="AL373" s="221"/>
      <c r="AM373" s="221"/>
      <c r="AN373" s="221"/>
      <c r="AO373" s="221"/>
      <c r="AP373" s="221"/>
      <c r="AQ373" s="221"/>
    </row>
    <row r="374" spans="1:43" ht="12.75">
      <c r="A374" s="221"/>
      <c r="B374" s="221"/>
      <c r="C374" s="221"/>
      <c r="D374" s="221"/>
      <c r="E374" s="221"/>
      <c r="F374" s="221"/>
      <c r="G374" s="221"/>
      <c r="H374" s="221"/>
      <c r="I374" s="221"/>
      <c r="J374" s="221"/>
      <c r="K374" s="221"/>
      <c r="L374" s="221"/>
      <c r="M374" s="221"/>
      <c r="N374" s="221"/>
      <c r="O374" s="221"/>
      <c r="P374" s="221"/>
      <c r="Q374" s="221"/>
      <c r="R374" s="221"/>
      <c r="S374" s="221"/>
      <c r="T374" s="221"/>
      <c r="U374" s="221"/>
      <c r="V374" s="221"/>
      <c r="W374" s="221"/>
      <c r="X374" s="221"/>
      <c r="Y374" s="221"/>
      <c r="Z374" s="221"/>
      <c r="AA374" s="221"/>
      <c r="AB374" s="221"/>
      <c r="AC374" s="221"/>
      <c r="AD374" s="221"/>
      <c r="AE374" s="221"/>
      <c r="AF374" s="221"/>
      <c r="AG374" s="221"/>
      <c r="AH374" s="221"/>
      <c r="AI374" s="221"/>
      <c r="AJ374" s="221"/>
      <c r="AK374" s="221"/>
      <c r="AL374" s="221"/>
      <c r="AM374" s="221"/>
      <c r="AN374" s="221"/>
      <c r="AO374" s="221"/>
      <c r="AP374" s="221"/>
      <c r="AQ374" s="221"/>
    </row>
    <row r="375" spans="1:43" ht="12.75">
      <c r="A375" s="221"/>
      <c r="B375" s="221"/>
      <c r="C375" s="221"/>
      <c r="D375" s="221"/>
      <c r="E375" s="221"/>
      <c r="F375" s="221"/>
      <c r="G375" s="221"/>
      <c r="H375" s="221"/>
      <c r="I375" s="221"/>
      <c r="J375" s="221"/>
      <c r="K375" s="221"/>
      <c r="L375" s="221"/>
      <c r="M375" s="221"/>
      <c r="N375" s="221"/>
      <c r="O375" s="221"/>
      <c r="P375" s="221"/>
      <c r="Q375" s="221"/>
      <c r="R375" s="221"/>
      <c r="S375" s="221"/>
      <c r="T375" s="221"/>
      <c r="U375" s="221"/>
      <c r="V375" s="221"/>
      <c r="W375" s="221"/>
      <c r="X375" s="221"/>
      <c r="Y375" s="221"/>
      <c r="Z375" s="221"/>
      <c r="AA375" s="221"/>
      <c r="AB375" s="221"/>
      <c r="AC375" s="221"/>
      <c r="AD375" s="221"/>
      <c r="AE375" s="221"/>
      <c r="AF375" s="221"/>
      <c r="AG375" s="221"/>
      <c r="AH375" s="221"/>
      <c r="AI375" s="221"/>
      <c r="AJ375" s="221"/>
      <c r="AK375" s="221"/>
      <c r="AL375" s="221"/>
      <c r="AM375" s="221"/>
      <c r="AN375" s="221"/>
      <c r="AO375" s="221"/>
      <c r="AP375" s="221"/>
      <c r="AQ375" s="221"/>
    </row>
    <row r="376" spans="1:43" ht="12.75">
      <c r="A376" s="221"/>
      <c r="B376" s="221"/>
      <c r="C376" s="221"/>
      <c r="D376" s="221"/>
      <c r="E376" s="221"/>
      <c r="F376" s="221"/>
      <c r="G376" s="221"/>
      <c r="H376" s="221"/>
      <c r="I376" s="221"/>
      <c r="J376" s="221"/>
      <c r="K376" s="221"/>
      <c r="L376" s="221"/>
      <c r="M376" s="221"/>
      <c r="N376" s="221"/>
      <c r="O376" s="221"/>
      <c r="P376" s="221"/>
      <c r="Q376" s="221"/>
      <c r="R376" s="221"/>
      <c r="S376" s="221"/>
      <c r="T376" s="221"/>
      <c r="U376" s="221"/>
      <c r="V376" s="221"/>
      <c r="W376" s="221"/>
      <c r="X376" s="221"/>
      <c r="Y376" s="221"/>
      <c r="Z376" s="221"/>
      <c r="AA376" s="221"/>
      <c r="AB376" s="221"/>
      <c r="AC376" s="221"/>
      <c r="AD376" s="221"/>
      <c r="AE376" s="221"/>
      <c r="AF376" s="221"/>
      <c r="AG376" s="221"/>
      <c r="AH376" s="221"/>
      <c r="AI376" s="221"/>
      <c r="AJ376" s="221"/>
      <c r="AK376" s="221"/>
      <c r="AL376" s="221"/>
      <c r="AM376" s="221"/>
      <c r="AN376" s="221"/>
      <c r="AO376" s="221"/>
      <c r="AP376" s="221"/>
      <c r="AQ376" s="221"/>
    </row>
    <row r="377" spans="1:43" ht="12.75">
      <c r="A377" s="221"/>
      <c r="B377" s="221"/>
      <c r="C377" s="221"/>
      <c r="D377" s="221"/>
      <c r="E377" s="221"/>
      <c r="F377" s="221"/>
      <c r="G377" s="221"/>
      <c r="H377" s="221"/>
      <c r="I377" s="221"/>
      <c r="J377" s="221"/>
      <c r="K377" s="221"/>
      <c r="L377" s="221"/>
      <c r="M377" s="221"/>
      <c r="N377" s="221"/>
      <c r="O377" s="221"/>
      <c r="P377" s="221"/>
      <c r="Q377" s="221"/>
      <c r="R377" s="221"/>
      <c r="S377" s="221"/>
      <c r="T377" s="221"/>
      <c r="U377" s="221"/>
      <c r="V377" s="221"/>
      <c r="W377" s="221"/>
      <c r="X377" s="221"/>
      <c r="Y377" s="221"/>
      <c r="Z377" s="221"/>
      <c r="AA377" s="221"/>
      <c r="AB377" s="221"/>
      <c r="AC377" s="221"/>
      <c r="AD377" s="221"/>
      <c r="AE377" s="221"/>
      <c r="AF377" s="221"/>
      <c r="AG377" s="221"/>
      <c r="AH377" s="221"/>
      <c r="AI377" s="221"/>
      <c r="AJ377" s="221"/>
      <c r="AK377" s="221"/>
      <c r="AL377" s="221"/>
      <c r="AM377" s="221"/>
      <c r="AN377" s="221"/>
      <c r="AO377" s="221"/>
      <c r="AP377" s="221"/>
      <c r="AQ377" s="221"/>
    </row>
    <row r="378" spans="1:43" ht="12.75">
      <c r="A378" s="221"/>
      <c r="B378" s="221"/>
      <c r="C378" s="221"/>
      <c r="D378" s="221"/>
      <c r="E378" s="221"/>
      <c r="F378" s="221"/>
      <c r="G378" s="221"/>
      <c r="H378" s="221"/>
      <c r="I378" s="221"/>
      <c r="J378" s="221"/>
      <c r="K378" s="221"/>
      <c r="L378" s="221"/>
      <c r="M378" s="221"/>
      <c r="N378" s="221"/>
      <c r="O378" s="221"/>
      <c r="P378" s="221"/>
      <c r="Q378" s="221"/>
      <c r="R378" s="221"/>
      <c r="S378" s="221"/>
      <c r="T378" s="221"/>
      <c r="U378" s="221"/>
      <c r="V378" s="221"/>
      <c r="W378" s="221"/>
      <c r="X378" s="221"/>
      <c r="Y378" s="221"/>
      <c r="Z378" s="221"/>
      <c r="AA378" s="221"/>
      <c r="AB378" s="221"/>
      <c r="AC378" s="221"/>
      <c r="AD378" s="221"/>
      <c r="AE378" s="221"/>
      <c r="AF378" s="221"/>
      <c r="AG378" s="221"/>
      <c r="AH378" s="221"/>
      <c r="AI378" s="221"/>
      <c r="AJ378" s="221"/>
      <c r="AK378" s="221"/>
      <c r="AL378" s="221"/>
      <c r="AM378" s="221"/>
      <c r="AN378" s="221"/>
      <c r="AO378" s="221"/>
      <c r="AP378" s="221"/>
      <c r="AQ378" s="221"/>
    </row>
    <row r="379" spans="1:43" ht="12.75">
      <c r="A379" s="221"/>
      <c r="B379" s="221"/>
      <c r="C379" s="221"/>
      <c r="D379" s="221"/>
      <c r="E379" s="221"/>
      <c r="F379" s="221"/>
      <c r="G379" s="221"/>
      <c r="H379" s="221"/>
      <c r="I379" s="221"/>
      <c r="J379" s="221"/>
      <c r="K379" s="221"/>
      <c r="L379" s="221"/>
      <c r="M379" s="221"/>
      <c r="N379" s="221"/>
      <c r="O379" s="221"/>
      <c r="P379" s="221"/>
      <c r="Q379" s="221"/>
      <c r="R379" s="221"/>
      <c r="S379" s="221"/>
      <c r="T379" s="221"/>
      <c r="U379" s="221"/>
      <c r="V379" s="221"/>
      <c r="W379" s="221"/>
      <c r="X379" s="221"/>
      <c r="Y379" s="221"/>
      <c r="Z379" s="221"/>
      <c r="AA379" s="221"/>
      <c r="AB379" s="221"/>
      <c r="AC379" s="221"/>
      <c r="AD379" s="221"/>
      <c r="AE379" s="221"/>
      <c r="AF379" s="221"/>
      <c r="AG379" s="221"/>
      <c r="AH379" s="221"/>
      <c r="AI379" s="221"/>
      <c r="AJ379" s="221"/>
      <c r="AK379" s="221"/>
      <c r="AL379" s="221"/>
      <c r="AM379" s="221"/>
      <c r="AN379" s="221"/>
      <c r="AO379" s="221"/>
      <c r="AP379" s="221"/>
      <c r="AQ379" s="221"/>
    </row>
    <row r="380" spans="1:43" ht="12.75">
      <c r="A380" s="221"/>
      <c r="B380" s="221"/>
      <c r="C380" s="221"/>
      <c r="D380" s="221"/>
      <c r="E380" s="221"/>
      <c r="F380" s="221"/>
      <c r="G380" s="221"/>
      <c r="H380" s="221"/>
      <c r="I380" s="221"/>
      <c r="J380" s="221"/>
      <c r="K380" s="221"/>
      <c r="L380" s="221"/>
      <c r="M380" s="221"/>
      <c r="N380" s="221"/>
      <c r="O380" s="221"/>
      <c r="P380" s="221"/>
      <c r="Q380" s="221"/>
      <c r="R380" s="221"/>
      <c r="S380" s="221"/>
      <c r="T380" s="221"/>
      <c r="U380" s="221"/>
      <c r="V380" s="221"/>
      <c r="W380" s="221"/>
      <c r="X380" s="221"/>
      <c r="Y380" s="221"/>
      <c r="Z380" s="221"/>
      <c r="AA380" s="221"/>
      <c r="AB380" s="221"/>
      <c r="AC380" s="221"/>
      <c r="AD380" s="221"/>
      <c r="AE380" s="221"/>
      <c r="AF380" s="221"/>
      <c r="AG380" s="221"/>
      <c r="AH380" s="221"/>
      <c r="AI380" s="221"/>
      <c r="AJ380" s="221"/>
      <c r="AK380" s="221"/>
      <c r="AL380" s="221"/>
      <c r="AM380" s="221"/>
      <c r="AN380" s="221"/>
      <c r="AO380" s="221"/>
      <c r="AP380" s="221"/>
      <c r="AQ380" s="221"/>
    </row>
    <row r="381" spans="1:43" ht="12.75">
      <c r="A381" s="221"/>
      <c r="B381" s="221"/>
      <c r="C381" s="221"/>
      <c r="D381" s="221"/>
      <c r="E381" s="221"/>
      <c r="F381" s="221"/>
      <c r="G381" s="221"/>
      <c r="H381" s="221"/>
      <c r="I381" s="221"/>
      <c r="J381" s="221"/>
      <c r="K381" s="221"/>
      <c r="L381" s="221"/>
      <c r="M381" s="221"/>
      <c r="N381" s="221"/>
      <c r="O381" s="221"/>
      <c r="P381" s="221"/>
      <c r="Q381" s="221"/>
      <c r="R381" s="221"/>
      <c r="S381" s="221"/>
      <c r="T381" s="221"/>
      <c r="U381" s="221"/>
      <c r="V381" s="221"/>
      <c r="W381" s="221"/>
      <c r="X381" s="221"/>
      <c r="Y381" s="221"/>
      <c r="Z381" s="221"/>
      <c r="AA381" s="221"/>
      <c r="AB381" s="221"/>
      <c r="AC381" s="221"/>
      <c r="AD381" s="221"/>
      <c r="AE381" s="221"/>
      <c r="AF381" s="221"/>
      <c r="AG381" s="221"/>
      <c r="AH381" s="221"/>
      <c r="AI381" s="221"/>
      <c r="AJ381" s="221"/>
      <c r="AK381" s="221"/>
      <c r="AL381" s="221"/>
      <c r="AM381" s="221"/>
      <c r="AN381" s="221"/>
      <c r="AO381" s="221"/>
      <c r="AP381" s="221"/>
      <c r="AQ381" s="221"/>
    </row>
    <row r="382" spans="1:43" ht="12.75">
      <c r="A382" s="221"/>
      <c r="B382" s="221"/>
      <c r="C382" s="221"/>
      <c r="D382" s="221"/>
      <c r="E382" s="221"/>
      <c r="F382" s="221"/>
      <c r="G382" s="221"/>
      <c r="H382" s="221"/>
      <c r="I382" s="221"/>
      <c r="J382" s="221"/>
      <c r="K382" s="221"/>
      <c r="L382" s="221"/>
      <c r="M382" s="221"/>
      <c r="N382" s="221"/>
      <c r="O382" s="221"/>
      <c r="P382" s="221"/>
      <c r="Q382" s="221"/>
      <c r="R382" s="221"/>
      <c r="S382" s="221"/>
      <c r="T382" s="221"/>
      <c r="U382" s="221"/>
      <c r="V382" s="221"/>
      <c r="W382" s="221"/>
      <c r="X382" s="221"/>
      <c r="Y382" s="221"/>
      <c r="Z382" s="221"/>
      <c r="AA382" s="221"/>
      <c r="AB382" s="221"/>
      <c r="AC382" s="221"/>
      <c r="AD382" s="221"/>
      <c r="AE382" s="221"/>
      <c r="AF382" s="221"/>
      <c r="AG382" s="221"/>
      <c r="AH382" s="221"/>
      <c r="AI382" s="221"/>
      <c r="AJ382" s="221"/>
      <c r="AK382" s="221"/>
      <c r="AL382" s="221"/>
      <c r="AM382" s="221"/>
      <c r="AN382" s="221"/>
      <c r="AO382" s="221"/>
      <c r="AP382" s="221"/>
      <c r="AQ382" s="221"/>
    </row>
    <row r="383" spans="1:43" ht="12.75">
      <c r="A383" s="221"/>
      <c r="B383" s="221"/>
      <c r="C383" s="221"/>
      <c r="D383" s="221"/>
      <c r="E383" s="221"/>
      <c r="F383" s="221"/>
      <c r="G383" s="221"/>
      <c r="H383" s="221"/>
      <c r="I383" s="221"/>
      <c r="J383" s="221"/>
      <c r="K383" s="221"/>
      <c r="L383" s="221"/>
      <c r="M383" s="221"/>
      <c r="N383" s="221"/>
      <c r="O383" s="221"/>
      <c r="P383" s="221"/>
      <c r="Q383" s="221"/>
      <c r="R383" s="221"/>
      <c r="S383" s="221"/>
      <c r="T383" s="221"/>
      <c r="U383" s="221"/>
      <c r="V383" s="221"/>
      <c r="W383" s="221"/>
      <c r="X383" s="221"/>
      <c r="Y383" s="221"/>
      <c r="Z383" s="221"/>
      <c r="AA383" s="221"/>
      <c r="AB383" s="221"/>
      <c r="AC383" s="221"/>
      <c r="AD383" s="221"/>
      <c r="AE383" s="221"/>
      <c r="AF383" s="221"/>
      <c r="AG383" s="221"/>
      <c r="AH383" s="221"/>
      <c r="AI383" s="221"/>
      <c r="AJ383" s="221"/>
      <c r="AK383" s="221"/>
      <c r="AL383" s="221"/>
      <c r="AM383" s="221"/>
      <c r="AN383" s="221"/>
      <c r="AO383" s="221"/>
      <c r="AP383" s="221"/>
      <c r="AQ383" s="221"/>
    </row>
    <row r="384" spans="1:43" ht="12.75">
      <c r="A384" s="221"/>
      <c r="B384" s="221"/>
      <c r="C384" s="221"/>
      <c r="D384" s="221"/>
      <c r="E384" s="221"/>
      <c r="F384" s="221"/>
      <c r="G384" s="221"/>
      <c r="H384" s="221"/>
      <c r="I384" s="221"/>
      <c r="J384" s="221"/>
      <c r="K384" s="221"/>
      <c r="L384" s="221"/>
      <c r="M384" s="221"/>
      <c r="N384" s="221"/>
      <c r="O384" s="221"/>
      <c r="P384" s="221"/>
      <c r="Q384" s="221"/>
      <c r="R384" s="221"/>
      <c r="S384" s="221"/>
      <c r="T384" s="221"/>
      <c r="U384" s="221"/>
      <c r="V384" s="221"/>
      <c r="W384" s="221"/>
      <c r="X384" s="221"/>
      <c r="Y384" s="221"/>
      <c r="Z384" s="221"/>
      <c r="AA384" s="221"/>
      <c r="AB384" s="221"/>
      <c r="AC384" s="221"/>
      <c r="AD384" s="221"/>
      <c r="AE384" s="221"/>
      <c r="AF384" s="221"/>
      <c r="AG384" s="221"/>
      <c r="AH384" s="221"/>
      <c r="AI384" s="221"/>
      <c r="AJ384" s="221"/>
      <c r="AK384" s="221"/>
      <c r="AL384" s="221"/>
      <c r="AM384" s="221"/>
      <c r="AN384" s="221"/>
      <c r="AO384" s="221"/>
      <c r="AP384" s="221"/>
      <c r="AQ384" s="221"/>
    </row>
    <row r="385" spans="1:43" ht="12.75">
      <c r="A385" s="221"/>
      <c r="B385" s="221"/>
      <c r="C385" s="221"/>
      <c r="D385" s="221"/>
      <c r="E385" s="221"/>
      <c r="F385" s="221"/>
      <c r="G385" s="221"/>
      <c r="H385" s="221"/>
      <c r="I385" s="221"/>
      <c r="J385" s="221"/>
      <c r="K385" s="221"/>
      <c r="L385" s="221"/>
      <c r="M385" s="221"/>
      <c r="N385" s="221"/>
      <c r="O385" s="221"/>
      <c r="P385" s="221"/>
      <c r="Q385" s="221"/>
      <c r="R385" s="221"/>
      <c r="S385" s="221"/>
      <c r="T385" s="221"/>
      <c r="U385" s="221"/>
      <c r="V385" s="221"/>
      <c r="W385" s="221"/>
      <c r="X385" s="221"/>
      <c r="Y385" s="221"/>
      <c r="Z385" s="221"/>
      <c r="AA385" s="221"/>
      <c r="AB385" s="221"/>
      <c r="AC385" s="221"/>
      <c r="AD385" s="221"/>
      <c r="AE385" s="221"/>
      <c r="AF385" s="221"/>
      <c r="AG385" s="221"/>
      <c r="AH385" s="221"/>
      <c r="AI385" s="221"/>
      <c r="AJ385" s="221"/>
      <c r="AK385" s="221"/>
      <c r="AL385" s="221"/>
      <c r="AM385" s="221"/>
      <c r="AN385" s="221"/>
      <c r="AO385" s="221"/>
      <c r="AP385" s="221"/>
      <c r="AQ385" s="221"/>
    </row>
    <row r="386" spans="1:43" ht="12.75">
      <c r="A386" s="221"/>
      <c r="B386" s="221"/>
      <c r="C386" s="221"/>
      <c r="D386" s="221"/>
      <c r="E386" s="221"/>
      <c r="F386" s="221"/>
      <c r="G386" s="221"/>
      <c r="H386" s="221"/>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c r="AG386" s="221"/>
      <c r="AH386" s="221"/>
      <c r="AI386" s="221"/>
      <c r="AJ386" s="221"/>
      <c r="AK386" s="221"/>
      <c r="AL386" s="221"/>
      <c r="AM386" s="221"/>
      <c r="AN386" s="221"/>
      <c r="AO386" s="221"/>
      <c r="AP386" s="221"/>
      <c r="AQ386" s="221"/>
    </row>
    <row r="387" spans="1:43" ht="12.75">
      <c r="A387" s="221"/>
      <c r="B387" s="221"/>
      <c r="C387" s="221"/>
      <c r="D387" s="221"/>
      <c r="E387" s="221"/>
      <c r="F387" s="221"/>
      <c r="G387" s="221"/>
      <c r="H387" s="221"/>
      <c r="I387" s="221"/>
      <c r="J387" s="221"/>
      <c r="K387" s="221"/>
      <c r="L387" s="221"/>
      <c r="M387" s="221"/>
      <c r="N387" s="221"/>
      <c r="O387" s="221"/>
      <c r="P387" s="221"/>
      <c r="Q387" s="221"/>
      <c r="R387" s="221"/>
      <c r="S387" s="221"/>
      <c r="T387" s="221"/>
      <c r="U387" s="221"/>
      <c r="V387" s="221"/>
      <c r="W387" s="221"/>
      <c r="X387" s="221"/>
      <c r="Y387" s="221"/>
      <c r="Z387" s="221"/>
      <c r="AA387" s="221"/>
      <c r="AB387" s="221"/>
      <c r="AC387" s="221"/>
      <c r="AD387" s="221"/>
      <c r="AE387" s="221"/>
      <c r="AF387" s="221"/>
      <c r="AG387" s="221"/>
      <c r="AH387" s="221"/>
      <c r="AI387" s="221"/>
      <c r="AJ387" s="221"/>
      <c r="AK387" s="221"/>
      <c r="AL387" s="221"/>
      <c r="AM387" s="221"/>
      <c r="AN387" s="221"/>
      <c r="AO387" s="221"/>
      <c r="AP387" s="221"/>
      <c r="AQ387" s="221"/>
    </row>
    <row r="388" spans="1:43" ht="12.75">
      <c r="A388" s="221"/>
      <c r="B388" s="221"/>
      <c r="C388" s="221"/>
      <c r="D388" s="221"/>
      <c r="E388" s="221"/>
      <c r="F388" s="221"/>
      <c r="G388" s="221"/>
      <c r="H388" s="221"/>
      <c r="I388" s="221"/>
      <c r="J388" s="221"/>
      <c r="K388" s="221"/>
      <c r="L388" s="221"/>
      <c r="M388" s="221"/>
      <c r="N388" s="221"/>
      <c r="O388" s="221"/>
      <c r="P388" s="221"/>
      <c r="Q388" s="221"/>
      <c r="R388" s="221"/>
      <c r="S388" s="221"/>
      <c r="T388" s="221"/>
      <c r="U388" s="221"/>
      <c r="V388" s="221"/>
      <c r="W388" s="221"/>
      <c r="X388" s="221"/>
      <c r="Y388" s="221"/>
      <c r="Z388" s="221"/>
      <c r="AA388" s="221"/>
      <c r="AB388" s="221"/>
      <c r="AC388" s="221"/>
      <c r="AD388" s="221"/>
      <c r="AE388" s="221"/>
      <c r="AF388" s="221"/>
      <c r="AG388" s="221"/>
      <c r="AH388" s="221"/>
      <c r="AI388" s="221"/>
      <c r="AJ388" s="221"/>
      <c r="AK388" s="221"/>
      <c r="AL388" s="221"/>
      <c r="AM388" s="221"/>
      <c r="AN388" s="221"/>
      <c r="AO388" s="221"/>
      <c r="AP388" s="221"/>
      <c r="AQ388" s="221"/>
    </row>
    <row r="389" spans="1:43" ht="12.75">
      <c r="A389" s="221"/>
      <c r="B389" s="221"/>
      <c r="C389" s="221"/>
      <c r="D389" s="221"/>
      <c r="E389" s="221"/>
      <c r="F389" s="221"/>
      <c r="G389" s="221"/>
      <c r="H389" s="221"/>
      <c r="I389" s="221"/>
      <c r="J389" s="221"/>
      <c r="K389" s="221"/>
      <c r="L389" s="221"/>
      <c r="M389" s="221"/>
      <c r="N389" s="221"/>
      <c r="O389" s="221"/>
      <c r="P389" s="221"/>
      <c r="Q389" s="221"/>
      <c r="R389" s="221"/>
      <c r="S389" s="221"/>
      <c r="T389" s="221"/>
      <c r="U389" s="221"/>
      <c r="V389" s="221"/>
      <c r="W389" s="221"/>
      <c r="X389" s="221"/>
      <c r="Y389" s="221"/>
      <c r="Z389" s="221"/>
      <c r="AA389" s="221"/>
      <c r="AB389" s="221"/>
      <c r="AC389" s="221"/>
      <c r="AD389" s="221"/>
      <c r="AE389" s="221"/>
      <c r="AF389" s="221"/>
      <c r="AG389" s="221"/>
      <c r="AH389" s="221"/>
      <c r="AI389" s="221"/>
      <c r="AJ389" s="221"/>
      <c r="AK389" s="221"/>
      <c r="AL389" s="221"/>
      <c r="AM389" s="221"/>
      <c r="AN389" s="221"/>
      <c r="AO389" s="221"/>
      <c r="AP389" s="221"/>
      <c r="AQ389" s="221"/>
    </row>
    <row r="390" spans="1:43" ht="12.75">
      <c r="A390" s="221"/>
      <c r="B390" s="221"/>
      <c r="C390" s="221"/>
      <c r="D390" s="221"/>
      <c r="E390" s="221"/>
      <c r="F390" s="221"/>
      <c r="G390" s="221"/>
      <c r="H390" s="221"/>
      <c r="I390" s="221"/>
      <c r="J390" s="221"/>
      <c r="K390" s="221"/>
      <c r="L390" s="221"/>
      <c r="M390" s="221"/>
      <c r="N390" s="221"/>
      <c r="O390" s="221"/>
      <c r="P390" s="221"/>
      <c r="Q390" s="221"/>
      <c r="R390" s="221"/>
      <c r="S390" s="221"/>
      <c r="T390" s="221"/>
      <c r="U390" s="221"/>
      <c r="V390" s="221"/>
      <c r="W390" s="221"/>
      <c r="X390" s="221"/>
      <c r="Y390" s="221"/>
      <c r="Z390" s="221"/>
      <c r="AA390" s="221"/>
      <c r="AB390" s="221"/>
      <c r="AC390" s="221"/>
      <c r="AD390" s="221"/>
      <c r="AE390" s="221"/>
      <c r="AF390" s="221"/>
      <c r="AG390" s="221"/>
      <c r="AH390" s="221"/>
      <c r="AI390" s="221"/>
      <c r="AJ390" s="221"/>
      <c r="AK390" s="221"/>
      <c r="AL390" s="221"/>
      <c r="AM390" s="221"/>
      <c r="AN390" s="221"/>
      <c r="AO390" s="221"/>
      <c r="AP390" s="221"/>
      <c r="AQ390" s="221"/>
    </row>
    <row r="391" spans="1:43" ht="12.75">
      <c r="A391" s="221"/>
      <c r="B391" s="221"/>
      <c r="C391" s="221"/>
      <c r="D391" s="221"/>
      <c r="E391" s="221"/>
      <c r="F391" s="221"/>
      <c r="G391" s="221"/>
      <c r="H391" s="221"/>
      <c r="I391" s="221"/>
      <c r="J391" s="221"/>
      <c r="K391" s="221"/>
      <c r="L391" s="221"/>
      <c r="M391" s="221"/>
      <c r="N391" s="221"/>
      <c r="O391" s="221"/>
      <c r="P391" s="221"/>
      <c r="Q391" s="221"/>
      <c r="R391" s="221"/>
      <c r="S391" s="221"/>
      <c r="T391" s="221"/>
      <c r="U391" s="221"/>
      <c r="V391" s="221"/>
      <c r="W391" s="221"/>
      <c r="X391" s="221"/>
      <c r="Y391" s="221"/>
      <c r="Z391" s="221"/>
      <c r="AA391" s="221"/>
      <c r="AB391" s="221"/>
      <c r="AC391" s="221"/>
      <c r="AD391" s="221"/>
      <c r="AE391" s="221"/>
      <c r="AF391" s="221"/>
      <c r="AG391" s="221"/>
      <c r="AH391" s="221"/>
      <c r="AI391" s="221"/>
      <c r="AJ391" s="221"/>
      <c r="AK391" s="221"/>
      <c r="AL391" s="221"/>
      <c r="AM391" s="221"/>
      <c r="AN391" s="221"/>
      <c r="AO391" s="221"/>
      <c r="AP391" s="221"/>
      <c r="AQ391" s="221"/>
    </row>
    <row r="392" spans="1:43" ht="12.75">
      <c r="A392" s="221"/>
      <c r="B392" s="221"/>
      <c r="C392" s="221"/>
      <c r="D392" s="221"/>
      <c r="E392" s="221"/>
      <c r="F392" s="221"/>
      <c r="G392" s="221"/>
      <c r="H392" s="221"/>
      <c r="I392" s="221"/>
      <c r="J392" s="221"/>
      <c r="K392" s="221"/>
      <c r="L392" s="221"/>
      <c r="M392" s="221"/>
      <c r="N392" s="221"/>
      <c r="O392" s="221"/>
      <c r="P392" s="221"/>
      <c r="Q392" s="221"/>
      <c r="R392" s="221"/>
      <c r="S392" s="221"/>
      <c r="T392" s="221"/>
      <c r="U392" s="221"/>
      <c r="V392" s="221"/>
      <c r="W392" s="221"/>
      <c r="X392" s="221"/>
      <c r="Y392" s="221"/>
      <c r="Z392" s="221"/>
      <c r="AA392" s="221"/>
      <c r="AB392" s="221"/>
      <c r="AC392" s="221"/>
      <c r="AD392" s="221"/>
      <c r="AE392" s="221"/>
      <c r="AF392" s="221"/>
      <c r="AG392" s="221"/>
      <c r="AH392" s="221"/>
      <c r="AI392" s="221"/>
      <c r="AJ392" s="221"/>
      <c r="AK392" s="221"/>
      <c r="AL392" s="221"/>
      <c r="AM392" s="221"/>
      <c r="AN392" s="221"/>
      <c r="AO392" s="221"/>
      <c r="AP392" s="221"/>
      <c r="AQ392" s="221"/>
    </row>
    <row r="393" spans="1:43" ht="12.75">
      <c r="A393" s="221"/>
      <c r="B393" s="221"/>
      <c r="C393" s="221"/>
      <c r="D393" s="221"/>
      <c r="E393" s="221"/>
      <c r="F393" s="221"/>
      <c r="G393" s="221"/>
      <c r="H393" s="221"/>
      <c r="I393" s="221"/>
      <c r="J393" s="221"/>
      <c r="K393" s="221"/>
      <c r="L393" s="221"/>
      <c r="M393" s="221"/>
      <c r="N393" s="221"/>
      <c r="O393" s="221"/>
      <c r="P393" s="221"/>
      <c r="Q393" s="221"/>
      <c r="R393" s="221"/>
      <c r="S393" s="221"/>
      <c r="T393" s="221"/>
      <c r="U393" s="221"/>
      <c r="V393" s="221"/>
      <c r="W393" s="221"/>
      <c r="X393" s="221"/>
      <c r="Y393" s="221"/>
      <c r="Z393" s="221"/>
      <c r="AA393" s="221"/>
      <c r="AB393" s="221"/>
      <c r="AC393" s="221"/>
      <c r="AD393" s="221"/>
      <c r="AE393" s="221"/>
      <c r="AF393" s="221"/>
      <c r="AG393" s="221"/>
      <c r="AH393" s="221"/>
      <c r="AI393" s="221"/>
      <c r="AJ393" s="221"/>
      <c r="AK393" s="221"/>
      <c r="AL393" s="221"/>
      <c r="AM393" s="221"/>
      <c r="AN393" s="221"/>
      <c r="AO393" s="221"/>
      <c r="AP393" s="221"/>
      <c r="AQ393" s="221"/>
    </row>
    <row r="394" spans="1:43" ht="12.75">
      <c r="A394" s="221"/>
      <c r="B394" s="221"/>
      <c r="C394" s="221"/>
      <c r="D394" s="221"/>
      <c r="E394" s="221"/>
      <c r="F394" s="221"/>
      <c r="G394" s="221"/>
      <c r="H394" s="221"/>
      <c r="I394" s="221"/>
      <c r="J394" s="221"/>
      <c r="K394" s="221"/>
      <c r="L394" s="221"/>
      <c r="M394" s="221"/>
      <c r="N394" s="221"/>
      <c r="O394" s="221"/>
      <c r="P394" s="221"/>
      <c r="Q394" s="221"/>
      <c r="R394" s="221"/>
      <c r="S394" s="221"/>
      <c r="T394" s="221"/>
      <c r="U394" s="221"/>
      <c r="V394" s="221"/>
      <c r="W394" s="221"/>
      <c r="X394" s="221"/>
      <c r="Y394" s="221"/>
      <c r="Z394" s="221"/>
      <c r="AA394" s="221"/>
      <c r="AB394" s="221"/>
      <c r="AC394" s="221"/>
      <c r="AD394" s="221"/>
      <c r="AE394" s="221"/>
      <c r="AF394" s="221"/>
      <c r="AG394" s="221"/>
      <c r="AH394" s="221"/>
      <c r="AI394" s="221"/>
      <c r="AJ394" s="221"/>
      <c r="AK394" s="221"/>
      <c r="AL394" s="221"/>
      <c r="AM394" s="221"/>
      <c r="AN394" s="221"/>
      <c r="AO394" s="221"/>
      <c r="AP394" s="221"/>
      <c r="AQ394" s="221"/>
    </row>
    <row r="395" spans="1:43" ht="12.75">
      <c r="A395" s="221"/>
      <c r="B395" s="221"/>
      <c r="C395" s="221"/>
      <c r="D395" s="221"/>
      <c r="E395" s="221"/>
      <c r="F395" s="221"/>
      <c r="G395" s="221"/>
      <c r="H395" s="221"/>
      <c r="I395" s="221"/>
      <c r="J395" s="221"/>
      <c r="K395" s="221"/>
      <c r="L395" s="221"/>
      <c r="M395" s="221"/>
      <c r="N395" s="221"/>
      <c r="O395" s="221"/>
      <c r="P395" s="221"/>
      <c r="Q395" s="221"/>
      <c r="R395" s="221"/>
      <c r="S395" s="221"/>
      <c r="T395" s="221"/>
      <c r="U395" s="221"/>
      <c r="V395" s="221"/>
      <c r="W395" s="221"/>
      <c r="X395" s="221"/>
      <c r="Y395" s="221"/>
      <c r="Z395" s="221"/>
      <c r="AA395" s="221"/>
      <c r="AB395" s="221"/>
      <c r="AC395" s="221"/>
      <c r="AD395" s="221"/>
      <c r="AE395" s="221"/>
      <c r="AF395" s="221"/>
      <c r="AG395" s="221"/>
      <c r="AH395" s="221"/>
      <c r="AI395" s="221"/>
      <c r="AJ395" s="221"/>
      <c r="AK395" s="221"/>
      <c r="AL395" s="221"/>
      <c r="AM395" s="221"/>
      <c r="AN395" s="221"/>
      <c r="AO395" s="221"/>
      <c r="AP395" s="221"/>
      <c r="AQ395" s="221"/>
    </row>
    <row r="396" spans="1:43" ht="12.75">
      <c r="A396" s="221"/>
      <c r="B396" s="221"/>
      <c r="C396" s="221"/>
      <c r="D396" s="221"/>
      <c r="E396" s="221"/>
      <c r="F396" s="221"/>
      <c r="G396" s="221"/>
      <c r="H396" s="221"/>
      <c r="I396" s="221"/>
      <c r="J396" s="221"/>
      <c r="K396" s="221"/>
      <c r="L396" s="221"/>
      <c r="M396" s="221"/>
      <c r="N396" s="221"/>
      <c r="O396" s="221"/>
      <c r="P396" s="221"/>
      <c r="Q396" s="221"/>
      <c r="R396" s="221"/>
      <c r="S396" s="221"/>
      <c r="T396" s="221"/>
      <c r="U396" s="221"/>
      <c r="V396" s="221"/>
      <c r="W396" s="221"/>
      <c r="X396" s="221"/>
      <c r="Y396" s="221"/>
      <c r="Z396" s="221"/>
      <c r="AA396" s="221"/>
      <c r="AB396" s="221"/>
      <c r="AC396" s="221"/>
      <c r="AD396" s="221"/>
      <c r="AE396" s="221"/>
      <c r="AF396" s="221"/>
      <c r="AG396" s="221"/>
      <c r="AH396" s="221"/>
      <c r="AI396" s="221"/>
      <c r="AJ396" s="221"/>
      <c r="AK396" s="221"/>
      <c r="AL396" s="221"/>
      <c r="AM396" s="221"/>
      <c r="AN396" s="221"/>
      <c r="AO396" s="221"/>
      <c r="AP396" s="221"/>
      <c r="AQ396" s="221"/>
    </row>
    <row r="397" spans="1:43" ht="12.75">
      <c r="A397" s="221"/>
      <c r="B397" s="221"/>
      <c r="C397" s="221"/>
      <c r="D397" s="221"/>
      <c r="E397" s="221"/>
      <c r="F397" s="221"/>
      <c r="G397" s="221"/>
      <c r="H397" s="221"/>
      <c r="I397" s="221"/>
      <c r="J397" s="221"/>
      <c r="K397" s="221"/>
      <c r="L397" s="221"/>
      <c r="M397" s="221"/>
      <c r="N397" s="221"/>
      <c r="O397" s="221"/>
      <c r="P397" s="221"/>
      <c r="Q397" s="221"/>
      <c r="R397" s="221"/>
      <c r="S397" s="221"/>
      <c r="T397" s="221"/>
      <c r="U397" s="221"/>
      <c r="V397" s="221"/>
      <c r="W397" s="221"/>
      <c r="X397" s="221"/>
      <c r="Y397" s="221"/>
      <c r="Z397" s="221"/>
      <c r="AA397" s="221"/>
      <c r="AB397" s="221"/>
      <c r="AC397" s="221"/>
      <c r="AD397" s="221"/>
      <c r="AE397" s="221"/>
      <c r="AF397" s="221"/>
      <c r="AG397" s="221"/>
      <c r="AH397" s="221"/>
      <c r="AI397" s="221"/>
      <c r="AJ397" s="221"/>
      <c r="AK397" s="221"/>
      <c r="AL397" s="221"/>
      <c r="AM397" s="221"/>
      <c r="AN397" s="221"/>
      <c r="AO397" s="221"/>
      <c r="AP397" s="221"/>
      <c r="AQ397" s="221"/>
    </row>
    <row r="398" spans="1:43" ht="12.75">
      <c r="A398" s="221"/>
      <c r="B398" s="221"/>
      <c r="C398" s="221"/>
      <c r="D398" s="221"/>
      <c r="E398" s="221"/>
      <c r="F398" s="221"/>
      <c r="G398" s="221"/>
      <c r="H398" s="221"/>
      <c r="I398" s="221"/>
      <c r="J398" s="221"/>
      <c r="K398" s="221"/>
      <c r="L398" s="221"/>
      <c r="M398" s="221"/>
      <c r="N398" s="221"/>
      <c r="O398" s="221"/>
      <c r="P398" s="221"/>
      <c r="Q398" s="221"/>
      <c r="R398" s="221"/>
      <c r="S398" s="221"/>
      <c r="T398" s="221"/>
      <c r="U398" s="221"/>
      <c r="V398" s="221"/>
      <c r="W398" s="221"/>
      <c r="X398" s="221"/>
      <c r="Y398" s="221"/>
      <c r="Z398" s="221"/>
      <c r="AA398" s="221"/>
      <c r="AB398" s="221"/>
      <c r="AC398" s="221"/>
      <c r="AD398" s="221"/>
      <c r="AE398" s="221"/>
      <c r="AF398" s="221"/>
      <c r="AG398" s="221"/>
      <c r="AH398" s="221"/>
      <c r="AI398" s="221"/>
      <c r="AJ398" s="221"/>
      <c r="AK398" s="221"/>
      <c r="AL398" s="221"/>
      <c r="AM398" s="221"/>
      <c r="AN398" s="221"/>
      <c r="AO398" s="221"/>
      <c r="AP398" s="221"/>
      <c r="AQ398" s="221"/>
    </row>
    <row r="399" spans="1:43" ht="12.75">
      <c r="A399" s="221"/>
      <c r="B399" s="221"/>
      <c r="C399" s="221"/>
      <c r="D399" s="221"/>
      <c r="E399" s="221"/>
      <c r="F399" s="221"/>
      <c r="G399" s="221"/>
      <c r="H399" s="221"/>
      <c r="I399" s="221"/>
      <c r="J399" s="221"/>
      <c r="K399" s="221"/>
      <c r="L399" s="221"/>
      <c r="M399" s="221"/>
      <c r="N399" s="221"/>
      <c r="O399" s="221"/>
      <c r="P399" s="221"/>
      <c r="Q399" s="221"/>
      <c r="R399" s="221"/>
      <c r="S399" s="221"/>
      <c r="T399" s="221"/>
      <c r="U399" s="221"/>
      <c r="V399" s="221"/>
      <c r="W399" s="221"/>
      <c r="X399" s="221"/>
      <c r="Y399" s="221"/>
      <c r="Z399" s="221"/>
      <c r="AA399" s="221"/>
      <c r="AB399" s="221"/>
      <c r="AC399" s="221"/>
      <c r="AD399" s="221"/>
      <c r="AE399" s="221"/>
      <c r="AF399" s="221"/>
      <c r="AG399" s="221"/>
      <c r="AH399" s="221"/>
      <c r="AI399" s="221"/>
      <c r="AJ399" s="221"/>
      <c r="AK399" s="221"/>
      <c r="AL399" s="221"/>
      <c r="AM399" s="221"/>
      <c r="AN399" s="221"/>
      <c r="AO399" s="221"/>
      <c r="AP399" s="221"/>
      <c r="AQ399" s="221"/>
    </row>
    <row r="400" spans="1:43" ht="12.75">
      <c r="A400" s="221"/>
      <c r="B400" s="221"/>
      <c r="C400" s="221"/>
      <c r="D400" s="221"/>
      <c r="E400" s="221"/>
      <c r="F400" s="221"/>
      <c r="G400" s="221"/>
      <c r="H400" s="221"/>
      <c r="I400" s="221"/>
      <c r="J400" s="221"/>
      <c r="K400" s="221"/>
      <c r="L400" s="221"/>
      <c r="M400" s="221"/>
      <c r="N400" s="221"/>
      <c r="O400" s="221"/>
      <c r="P400" s="221"/>
      <c r="Q400" s="221"/>
      <c r="R400" s="221"/>
      <c r="S400" s="221"/>
      <c r="T400" s="221"/>
      <c r="U400" s="221"/>
      <c r="V400" s="221"/>
      <c r="W400" s="221"/>
      <c r="X400" s="221"/>
      <c r="Y400" s="221"/>
      <c r="Z400" s="221"/>
      <c r="AA400" s="221"/>
      <c r="AB400" s="221"/>
      <c r="AC400" s="221"/>
      <c r="AD400" s="221"/>
      <c r="AE400" s="221"/>
      <c r="AF400" s="221"/>
      <c r="AG400" s="221"/>
      <c r="AH400" s="221"/>
      <c r="AI400" s="221"/>
      <c r="AJ400" s="221"/>
      <c r="AK400" s="221"/>
      <c r="AL400" s="221"/>
      <c r="AM400" s="221"/>
      <c r="AN400" s="221"/>
      <c r="AO400" s="221"/>
      <c r="AP400" s="221"/>
      <c r="AQ400" s="221"/>
    </row>
    <row r="401" spans="1:43" ht="12.75">
      <c r="A401" s="221"/>
      <c r="B401" s="221"/>
      <c r="C401" s="221"/>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c r="AG401" s="221"/>
      <c r="AH401" s="221"/>
      <c r="AI401" s="221"/>
      <c r="AJ401" s="221"/>
      <c r="AK401" s="221"/>
      <c r="AL401" s="221"/>
      <c r="AM401" s="221"/>
      <c r="AN401" s="221"/>
      <c r="AO401" s="221"/>
      <c r="AP401" s="221"/>
      <c r="AQ401" s="221"/>
    </row>
    <row r="402" spans="1:43" ht="12.75">
      <c r="A402" s="221"/>
      <c r="B402" s="221"/>
      <c r="C402" s="221"/>
      <c r="D402" s="221"/>
      <c r="E402" s="221"/>
      <c r="F402" s="221"/>
      <c r="G402" s="221"/>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c r="AI402" s="221"/>
      <c r="AJ402" s="221"/>
      <c r="AK402" s="221"/>
      <c r="AL402" s="221"/>
      <c r="AM402" s="221"/>
      <c r="AN402" s="221"/>
      <c r="AO402" s="221"/>
      <c r="AP402" s="221"/>
      <c r="AQ402" s="221"/>
    </row>
    <row r="403" spans="1:43" ht="12.75">
      <c r="A403" s="221"/>
      <c r="B403" s="221"/>
      <c r="C403" s="221"/>
      <c r="D403" s="221"/>
      <c r="E403" s="221"/>
      <c r="F403" s="221"/>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c r="AI403" s="221"/>
      <c r="AJ403" s="221"/>
      <c r="AK403" s="221"/>
      <c r="AL403" s="221"/>
      <c r="AM403" s="221"/>
      <c r="AN403" s="221"/>
      <c r="AO403" s="221"/>
      <c r="AP403" s="221"/>
      <c r="AQ403" s="221"/>
    </row>
    <row r="404" spans="1:43" ht="12.75">
      <c r="A404" s="221"/>
      <c r="B404" s="221"/>
      <c r="C404" s="221"/>
      <c r="D404" s="221"/>
      <c r="E404" s="221"/>
      <c r="F404" s="221"/>
      <c r="G404" s="221"/>
      <c r="H404" s="221"/>
      <c r="I404" s="221"/>
      <c r="J404" s="221"/>
      <c r="K404" s="221"/>
      <c r="L404" s="221"/>
      <c r="M404" s="221"/>
      <c r="N404" s="221"/>
      <c r="O404" s="221"/>
      <c r="P404" s="221"/>
      <c r="Q404" s="221"/>
      <c r="R404" s="221"/>
      <c r="S404" s="221"/>
      <c r="T404" s="221"/>
      <c r="U404" s="221"/>
      <c r="V404" s="221"/>
      <c r="W404" s="221"/>
      <c r="X404" s="221"/>
      <c r="Y404" s="221"/>
      <c r="Z404" s="221"/>
      <c r="AA404" s="221"/>
      <c r="AB404" s="221"/>
      <c r="AC404" s="221"/>
      <c r="AD404" s="221"/>
      <c r="AE404" s="221"/>
      <c r="AF404" s="221"/>
      <c r="AG404" s="221"/>
      <c r="AH404" s="221"/>
      <c r="AI404" s="221"/>
      <c r="AJ404" s="221"/>
      <c r="AK404" s="221"/>
      <c r="AL404" s="221"/>
      <c r="AM404" s="221"/>
      <c r="AN404" s="221"/>
      <c r="AO404" s="221"/>
      <c r="AP404" s="221"/>
      <c r="AQ404" s="221"/>
    </row>
    <row r="405" spans="1:43" ht="12.75">
      <c r="A405" s="221"/>
      <c r="B405" s="221"/>
      <c r="C405" s="221"/>
      <c r="D405" s="221"/>
      <c r="E405" s="221"/>
      <c r="F405" s="221"/>
      <c r="G405" s="221"/>
      <c r="H405" s="221"/>
      <c r="I405" s="221"/>
      <c r="J405" s="221"/>
      <c r="K405" s="221"/>
      <c r="L405" s="221"/>
      <c r="M405" s="221"/>
      <c r="N405" s="221"/>
      <c r="O405" s="221"/>
      <c r="P405" s="221"/>
      <c r="Q405" s="221"/>
      <c r="R405" s="221"/>
      <c r="S405" s="221"/>
      <c r="T405" s="221"/>
      <c r="U405" s="221"/>
      <c r="V405" s="221"/>
      <c r="W405" s="221"/>
      <c r="X405" s="221"/>
      <c r="Y405" s="221"/>
      <c r="Z405" s="221"/>
      <c r="AA405" s="221"/>
      <c r="AB405" s="221"/>
      <c r="AC405" s="221"/>
      <c r="AD405" s="221"/>
      <c r="AE405" s="221"/>
      <c r="AF405" s="221"/>
      <c r="AG405" s="221"/>
      <c r="AH405" s="221"/>
      <c r="AI405" s="221"/>
      <c r="AJ405" s="221"/>
      <c r="AK405" s="221"/>
      <c r="AL405" s="221"/>
      <c r="AM405" s="221"/>
      <c r="AN405" s="221"/>
      <c r="AO405" s="221"/>
      <c r="AP405" s="221"/>
      <c r="AQ405" s="221"/>
    </row>
    <row r="406" spans="1:43" ht="12.75">
      <c r="A406" s="221"/>
      <c r="B406" s="221"/>
      <c r="C406" s="221"/>
      <c r="D406" s="221"/>
      <c r="E406" s="221"/>
      <c r="F406" s="221"/>
      <c r="G406" s="221"/>
      <c r="H406" s="221"/>
      <c r="I406" s="221"/>
      <c r="J406" s="221"/>
      <c r="K406" s="221"/>
      <c r="L406" s="221"/>
      <c r="M406" s="221"/>
      <c r="N406" s="221"/>
      <c r="O406" s="221"/>
      <c r="P406" s="221"/>
      <c r="Q406" s="221"/>
      <c r="R406" s="221"/>
      <c r="S406" s="221"/>
      <c r="T406" s="221"/>
      <c r="U406" s="221"/>
      <c r="V406" s="221"/>
      <c r="W406" s="221"/>
      <c r="X406" s="221"/>
      <c r="Y406" s="221"/>
      <c r="Z406" s="221"/>
      <c r="AA406" s="221"/>
      <c r="AB406" s="221"/>
      <c r="AC406" s="221"/>
      <c r="AD406" s="221"/>
      <c r="AE406" s="221"/>
      <c r="AF406" s="221"/>
      <c r="AG406" s="221"/>
      <c r="AH406" s="221"/>
      <c r="AI406" s="221"/>
      <c r="AJ406" s="221"/>
      <c r="AK406" s="221"/>
      <c r="AL406" s="221"/>
      <c r="AM406" s="221"/>
      <c r="AN406" s="221"/>
      <c r="AO406" s="221"/>
      <c r="AP406" s="221"/>
      <c r="AQ406" s="221"/>
    </row>
    <row r="407" spans="1:43" ht="12.75">
      <c r="A407" s="221"/>
      <c r="B407" s="221"/>
      <c r="C407" s="221"/>
      <c r="D407" s="221"/>
      <c r="E407" s="221"/>
      <c r="F407" s="221"/>
      <c r="G407" s="221"/>
      <c r="H407" s="221"/>
      <c r="I407" s="221"/>
      <c r="J407" s="221"/>
      <c r="K407" s="221"/>
      <c r="L407" s="221"/>
      <c r="M407" s="221"/>
      <c r="N407" s="221"/>
      <c r="O407" s="221"/>
      <c r="P407" s="221"/>
      <c r="Q407" s="221"/>
      <c r="R407" s="221"/>
      <c r="S407" s="221"/>
      <c r="T407" s="221"/>
      <c r="U407" s="221"/>
      <c r="V407" s="221"/>
      <c r="W407" s="221"/>
      <c r="X407" s="221"/>
      <c r="Y407" s="221"/>
      <c r="Z407" s="221"/>
      <c r="AA407" s="221"/>
      <c r="AB407" s="221"/>
      <c r="AC407" s="221"/>
      <c r="AD407" s="221"/>
      <c r="AE407" s="221"/>
      <c r="AF407" s="221"/>
      <c r="AG407" s="221"/>
      <c r="AH407" s="221"/>
      <c r="AI407" s="221"/>
      <c r="AJ407" s="221"/>
      <c r="AK407" s="221"/>
      <c r="AL407" s="221"/>
      <c r="AM407" s="221"/>
      <c r="AN407" s="221"/>
      <c r="AO407" s="221"/>
      <c r="AP407" s="221"/>
      <c r="AQ407" s="221"/>
    </row>
    <row r="408" spans="1:43" ht="12.75">
      <c r="A408" s="221"/>
      <c r="B408" s="221"/>
      <c r="C408" s="221"/>
      <c r="D408" s="221"/>
      <c r="E408" s="221"/>
      <c r="F408" s="221"/>
      <c r="G408" s="221"/>
      <c r="H408" s="221"/>
      <c r="I408" s="221"/>
      <c r="J408" s="221"/>
      <c r="K408" s="221"/>
      <c r="L408" s="221"/>
      <c r="M408" s="221"/>
      <c r="N408" s="221"/>
      <c r="O408" s="221"/>
      <c r="P408" s="221"/>
      <c r="Q408" s="221"/>
      <c r="R408" s="221"/>
      <c r="S408" s="221"/>
      <c r="T408" s="221"/>
      <c r="U408" s="221"/>
      <c r="V408" s="221"/>
      <c r="W408" s="221"/>
      <c r="X408" s="221"/>
      <c r="Y408" s="221"/>
      <c r="Z408" s="221"/>
      <c r="AA408" s="221"/>
      <c r="AB408" s="221"/>
      <c r="AC408" s="221"/>
      <c r="AD408" s="221"/>
      <c r="AE408" s="221"/>
      <c r="AF408" s="221"/>
      <c r="AG408" s="221"/>
      <c r="AH408" s="221"/>
      <c r="AI408" s="221"/>
      <c r="AJ408" s="221"/>
      <c r="AK408" s="221"/>
      <c r="AL408" s="221"/>
      <c r="AM408" s="221"/>
      <c r="AN408" s="221"/>
      <c r="AO408" s="221"/>
      <c r="AP408" s="221"/>
      <c r="AQ408" s="221"/>
    </row>
    <row r="409" spans="1:43" ht="12.75">
      <c r="A409" s="221"/>
      <c r="B409" s="221"/>
      <c r="C409" s="221"/>
      <c r="D409" s="221"/>
      <c r="E409" s="221"/>
      <c r="F409" s="221"/>
      <c r="G409" s="221"/>
      <c r="H409" s="221"/>
      <c r="I409" s="221"/>
      <c r="J409" s="221"/>
      <c r="K409" s="221"/>
      <c r="L409" s="221"/>
      <c r="M409" s="221"/>
      <c r="N409" s="221"/>
      <c r="O409" s="221"/>
      <c r="P409" s="221"/>
      <c r="Q409" s="221"/>
      <c r="R409" s="221"/>
      <c r="S409" s="221"/>
      <c r="T409" s="221"/>
      <c r="U409" s="221"/>
      <c r="V409" s="221"/>
      <c r="W409" s="221"/>
      <c r="X409" s="221"/>
      <c r="Y409" s="221"/>
      <c r="Z409" s="221"/>
      <c r="AA409" s="221"/>
      <c r="AB409" s="221"/>
      <c r="AC409" s="221"/>
      <c r="AD409" s="221"/>
      <c r="AE409" s="221"/>
      <c r="AF409" s="221"/>
      <c r="AG409" s="221"/>
      <c r="AH409" s="221"/>
      <c r="AI409" s="221"/>
      <c r="AJ409" s="221"/>
      <c r="AK409" s="221"/>
      <c r="AL409" s="221"/>
      <c r="AM409" s="221"/>
      <c r="AN409" s="221"/>
      <c r="AO409" s="221"/>
      <c r="AP409" s="221"/>
      <c r="AQ409" s="221"/>
    </row>
    <row r="410" spans="1:43" ht="12.75">
      <c r="A410" s="221"/>
      <c r="B410" s="221"/>
      <c r="C410" s="221"/>
      <c r="D410" s="221"/>
      <c r="E410" s="221"/>
      <c r="F410" s="221"/>
      <c r="G410" s="221"/>
      <c r="H410" s="221"/>
      <c r="I410" s="221"/>
      <c r="J410" s="221"/>
      <c r="K410" s="221"/>
      <c r="L410" s="221"/>
      <c r="M410" s="221"/>
      <c r="N410" s="221"/>
      <c r="O410" s="221"/>
      <c r="P410" s="221"/>
      <c r="Q410" s="221"/>
      <c r="R410" s="221"/>
      <c r="S410" s="221"/>
      <c r="T410" s="221"/>
      <c r="U410" s="221"/>
      <c r="V410" s="221"/>
      <c r="W410" s="221"/>
      <c r="X410" s="221"/>
      <c r="Y410" s="221"/>
      <c r="Z410" s="221"/>
      <c r="AA410" s="221"/>
      <c r="AB410" s="221"/>
      <c r="AC410" s="221"/>
      <c r="AD410" s="221"/>
      <c r="AE410" s="221"/>
      <c r="AF410" s="221"/>
      <c r="AG410" s="221"/>
      <c r="AH410" s="221"/>
      <c r="AI410" s="221"/>
      <c r="AJ410" s="221"/>
      <c r="AK410" s="221"/>
      <c r="AL410" s="221"/>
      <c r="AM410" s="221"/>
      <c r="AN410" s="221"/>
      <c r="AO410" s="221"/>
      <c r="AP410" s="221"/>
      <c r="AQ410" s="221"/>
    </row>
    <row r="411" spans="1:43" ht="12.75">
      <c r="A411" s="221"/>
      <c r="B411" s="221"/>
      <c r="C411" s="221"/>
      <c r="D411" s="221"/>
      <c r="E411" s="221"/>
      <c r="F411" s="221"/>
      <c r="G411" s="221"/>
      <c r="H411" s="221"/>
      <c r="I411" s="221"/>
      <c r="J411" s="221"/>
      <c r="K411" s="221"/>
      <c r="L411" s="221"/>
      <c r="M411" s="221"/>
      <c r="N411" s="221"/>
      <c r="O411" s="221"/>
      <c r="P411" s="221"/>
      <c r="Q411" s="221"/>
      <c r="R411" s="221"/>
      <c r="S411" s="221"/>
      <c r="T411" s="221"/>
      <c r="U411" s="221"/>
      <c r="V411" s="221"/>
      <c r="W411" s="221"/>
      <c r="X411" s="221"/>
      <c r="Y411" s="221"/>
      <c r="Z411" s="221"/>
      <c r="AA411" s="221"/>
      <c r="AB411" s="221"/>
      <c r="AC411" s="221"/>
      <c r="AD411" s="221"/>
      <c r="AE411" s="221"/>
      <c r="AF411" s="221"/>
      <c r="AG411" s="221"/>
      <c r="AH411" s="221"/>
      <c r="AI411" s="221"/>
      <c r="AJ411" s="221"/>
      <c r="AK411" s="221"/>
      <c r="AL411" s="221"/>
      <c r="AM411" s="221"/>
      <c r="AN411" s="221"/>
      <c r="AO411" s="221"/>
      <c r="AP411" s="221"/>
      <c r="AQ411" s="221"/>
    </row>
    <row r="412" spans="1:43" ht="12.75">
      <c r="A412" s="221"/>
      <c r="B412" s="221"/>
      <c r="C412" s="221"/>
      <c r="D412" s="221"/>
      <c r="E412" s="221"/>
      <c r="F412" s="221"/>
      <c r="G412" s="221"/>
      <c r="H412" s="221"/>
      <c r="I412" s="221"/>
      <c r="J412" s="221"/>
      <c r="K412" s="221"/>
      <c r="L412" s="221"/>
      <c r="M412" s="221"/>
      <c r="N412" s="221"/>
      <c r="O412" s="221"/>
      <c r="P412" s="221"/>
      <c r="Q412" s="221"/>
      <c r="R412" s="221"/>
      <c r="S412" s="221"/>
      <c r="T412" s="221"/>
      <c r="U412" s="221"/>
      <c r="V412" s="221"/>
      <c r="W412" s="221"/>
      <c r="X412" s="221"/>
      <c r="Y412" s="221"/>
      <c r="Z412" s="221"/>
      <c r="AA412" s="221"/>
      <c r="AB412" s="221"/>
      <c r="AC412" s="221"/>
      <c r="AD412" s="221"/>
      <c r="AE412" s="221"/>
      <c r="AF412" s="221"/>
      <c r="AG412" s="221"/>
      <c r="AH412" s="221"/>
      <c r="AI412" s="221"/>
      <c r="AJ412" s="221"/>
      <c r="AK412" s="221"/>
      <c r="AL412" s="221"/>
      <c r="AM412" s="221"/>
      <c r="AN412" s="221"/>
      <c r="AO412" s="221"/>
      <c r="AP412" s="221"/>
      <c r="AQ412" s="221"/>
    </row>
    <row r="413" spans="1:43" ht="12.75">
      <c r="A413" s="221"/>
      <c r="B413" s="221"/>
      <c r="C413" s="221"/>
      <c r="D413" s="221"/>
      <c r="E413" s="221"/>
      <c r="F413" s="221"/>
      <c r="G413" s="221"/>
      <c r="H413" s="221"/>
      <c r="I413" s="221"/>
      <c r="J413" s="221"/>
      <c r="K413" s="221"/>
      <c r="L413" s="221"/>
      <c r="M413" s="221"/>
      <c r="N413" s="221"/>
      <c r="O413" s="221"/>
      <c r="P413" s="221"/>
      <c r="Q413" s="221"/>
      <c r="R413" s="221"/>
      <c r="S413" s="221"/>
      <c r="T413" s="221"/>
      <c r="U413" s="221"/>
      <c r="V413" s="221"/>
      <c r="W413" s="221"/>
      <c r="X413" s="221"/>
      <c r="Y413" s="221"/>
      <c r="Z413" s="221"/>
      <c r="AA413" s="221"/>
      <c r="AB413" s="221"/>
      <c r="AC413" s="221"/>
      <c r="AD413" s="221"/>
      <c r="AE413" s="221"/>
      <c r="AF413" s="221"/>
      <c r="AG413" s="221"/>
      <c r="AH413" s="221"/>
      <c r="AI413" s="221"/>
      <c r="AJ413" s="221"/>
      <c r="AK413" s="221"/>
      <c r="AL413" s="221"/>
      <c r="AM413" s="221"/>
      <c r="AN413" s="221"/>
      <c r="AO413" s="221"/>
      <c r="AP413" s="221"/>
      <c r="AQ413" s="221"/>
    </row>
    <row r="414" spans="1:43" ht="12.75">
      <c r="A414" s="221"/>
      <c r="B414" s="221"/>
      <c r="C414" s="221"/>
      <c r="D414" s="221"/>
      <c r="E414" s="221"/>
      <c r="F414" s="221"/>
      <c r="G414" s="221"/>
      <c r="H414" s="221"/>
      <c r="I414" s="221"/>
      <c r="J414" s="221"/>
      <c r="K414" s="221"/>
      <c r="L414" s="221"/>
      <c r="M414" s="221"/>
      <c r="N414" s="221"/>
      <c r="O414" s="221"/>
      <c r="P414" s="221"/>
      <c r="Q414" s="221"/>
      <c r="R414" s="221"/>
      <c r="S414" s="221"/>
      <c r="T414" s="221"/>
      <c r="U414" s="221"/>
      <c r="V414" s="221"/>
      <c r="W414" s="221"/>
      <c r="X414" s="221"/>
      <c r="Y414" s="221"/>
      <c r="Z414" s="221"/>
      <c r="AA414" s="221"/>
      <c r="AB414" s="221"/>
      <c r="AC414" s="221"/>
      <c r="AD414" s="221"/>
      <c r="AE414" s="221"/>
      <c r="AF414" s="221"/>
      <c r="AG414" s="221"/>
      <c r="AH414" s="221"/>
      <c r="AI414" s="221"/>
      <c r="AJ414" s="221"/>
      <c r="AK414" s="221"/>
      <c r="AL414" s="221"/>
      <c r="AM414" s="221"/>
      <c r="AN414" s="221"/>
      <c r="AO414" s="221"/>
      <c r="AP414" s="221"/>
      <c r="AQ414" s="221"/>
    </row>
    <row r="415" spans="1:43" ht="12.75">
      <c r="A415" s="221"/>
      <c r="B415" s="221"/>
      <c r="C415" s="221"/>
      <c r="D415" s="221"/>
      <c r="E415" s="221"/>
      <c r="F415" s="221"/>
      <c r="G415" s="221"/>
      <c r="H415" s="221"/>
      <c r="I415" s="221"/>
      <c r="J415" s="221"/>
      <c r="K415" s="221"/>
      <c r="L415" s="221"/>
      <c r="M415" s="221"/>
      <c r="N415" s="221"/>
      <c r="O415" s="221"/>
      <c r="P415" s="221"/>
      <c r="Q415" s="221"/>
      <c r="R415" s="221"/>
      <c r="S415" s="221"/>
      <c r="T415" s="221"/>
      <c r="U415" s="221"/>
      <c r="V415" s="221"/>
      <c r="W415" s="221"/>
      <c r="X415" s="221"/>
      <c r="Y415" s="221"/>
      <c r="Z415" s="221"/>
      <c r="AA415" s="221"/>
      <c r="AB415" s="221"/>
      <c r="AC415" s="221"/>
      <c r="AD415" s="221"/>
      <c r="AE415" s="221"/>
      <c r="AF415" s="221"/>
      <c r="AG415" s="221"/>
      <c r="AH415" s="221"/>
      <c r="AI415" s="221"/>
      <c r="AJ415" s="221"/>
      <c r="AK415" s="221"/>
      <c r="AL415" s="221"/>
      <c r="AM415" s="221"/>
      <c r="AN415" s="221"/>
      <c r="AO415" s="221"/>
      <c r="AP415" s="221"/>
      <c r="AQ415" s="221"/>
    </row>
    <row r="416" spans="1:43" ht="12.75">
      <c r="A416" s="221"/>
      <c r="B416" s="221"/>
      <c r="C416" s="221"/>
      <c r="D416" s="221"/>
      <c r="E416" s="221"/>
      <c r="F416" s="221"/>
      <c r="G416" s="221"/>
      <c r="H416" s="221"/>
      <c r="I416" s="221"/>
      <c r="J416" s="221"/>
      <c r="K416" s="221"/>
      <c r="L416" s="221"/>
      <c r="M416" s="221"/>
      <c r="N416" s="221"/>
      <c r="O416" s="221"/>
      <c r="P416" s="221"/>
      <c r="Q416" s="221"/>
      <c r="R416" s="221"/>
      <c r="S416" s="221"/>
      <c r="T416" s="221"/>
      <c r="U416" s="221"/>
      <c r="V416" s="221"/>
      <c r="W416" s="221"/>
      <c r="X416" s="221"/>
      <c r="Y416" s="221"/>
      <c r="Z416" s="221"/>
      <c r="AA416" s="221"/>
      <c r="AB416" s="221"/>
      <c r="AC416" s="221"/>
      <c r="AD416" s="221"/>
      <c r="AE416" s="221"/>
      <c r="AF416" s="221"/>
      <c r="AG416" s="221"/>
      <c r="AH416" s="221"/>
      <c r="AI416" s="221"/>
      <c r="AJ416" s="221"/>
      <c r="AK416" s="221"/>
      <c r="AL416" s="221"/>
      <c r="AM416" s="221"/>
      <c r="AN416" s="221"/>
      <c r="AO416" s="221"/>
      <c r="AP416" s="221"/>
      <c r="AQ416" s="221"/>
    </row>
    <row r="417" spans="1:43" ht="12.75">
      <c r="A417" s="221"/>
      <c r="B417" s="221"/>
      <c r="C417" s="221"/>
      <c r="D417" s="221"/>
      <c r="E417" s="221"/>
      <c r="F417" s="221"/>
      <c r="G417" s="221"/>
      <c r="H417" s="221"/>
      <c r="I417" s="221"/>
      <c r="J417" s="221"/>
      <c r="K417" s="221"/>
      <c r="L417" s="221"/>
      <c r="M417" s="221"/>
      <c r="N417" s="221"/>
      <c r="O417" s="221"/>
      <c r="P417" s="221"/>
      <c r="Q417" s="221"/>
      <c r="R417" s="221"/>
      <c r="S417" s="221"/>
      <c r="T417" s="221"/>
      <c r="U417" s="221"/>
      <c r="V417" s="221"/>
      <c r="W417" s="221"/>
      <c r="X417" s="221"/>
      <c r="Y417" s="221"/>
      <c r="Z417" s="221"/>
      <c r="AA417" s="221"/>
      <c r="AB417" s="221"/>
      <c r="AC417" s="221"/>
      <c r="AD417" s="221"/>
      <c r="AE417" s="221"/>
      <c r="AF417" s="221"/>
      <c r="AG417" s="221"/>
      <c r="AH417" s="221"/>
      <c r="AI417" s="221"/>
      <c r="AJ417" s="221"/>
      <c r="AK417" s="221"/>
      <c r="AL417" s="221"/>
      <c r="AM417" s="221"/>
      <c r="AN417" s="221"/>
      <c r="AO417" s="221"/>
      <c r="AP417" s="221"/>
      <c r="AQ417" s="221"/>
    </row>
    <row r="418" spans="1:43" ht="12.75">
      <c r="A418" s="221"/>
      <c r="B418" s="221"/>
      <c r="C418" s="221"/>
      <c r="D418" s="221"/>
      <c r="E418" s="221"/>
      <c r="F418" s="221"/>
      <c r="G418" s="221"/>
      <c r="H418" s="221"/>
      <c r="I418" s="221"/>
      <c r="J418" s="221"/>
      <c r="K418" s="221"/>
      <c r="L418" s="221"/>
      <c r="M418" s="221"/>
      <c r="N418" s="221"/>
      <c r="O418" s="221"/>
      <c r="P418" s="221"/>
      <c r="Q418" s="221"/>
      <c r="R418" s="221"/>
      <c r="S418" s="221"/>
      <c r="T418" s="221"/>
      <c r="U418" s="221"/>
      <c r="V418" s="221"/>
      <c r="W418" s="221"/>
      <c r="X418" s="221"/>
      <c r="Y418" s="221"/>
      <c r="Z418" s="221"/>
      <c r="AA418" s="221"/>
      <c r="AB418" s="221"/>
      <c r="AC418" s="221"/>
      <c r="AD418" s="221"/>
      <c r="AE418" s="221"/>
      <c r="AF418" s="221"/>
      <c r="AG418" s="221"/>
      <c r="AH418" s="221"/>
      <c r="AI418" s="221"/>
      <c r="AJ418" s="221"/>
      <c r="AK418" s="221"/>
      <c r="AL418" s="221"/>
      <c r="AM418" s="221"/>
      <c r="AN418" s="221"/>
      <c r="AO418" s="221"/>
      <c r="AP418" s="221"/>
      <c r="AQ418" s="221"/>
    </row>
    <row r="419" spans="1:43" ht="12.75">
      <c r="A419" s="221"/>
      <c r="B419" s="221"/>
      <c r="C419" s="221"/>
      <c r="D419" s="221"/>
      <c r="E419" s="221"/>
      <c r="F419" s="221"/>
      <c r="G419" s="221"/>
      <c r="H419" s="221"/>
      <c r="I419" s="221"/>
      <c r="J419" s="221"/>
      <c r="K419" s="221"/>
      <c r="L419" s="221"/>
      <c r="M419" s="221"/>
      <c r="N419" s="221"/>
      <c r="O419" s="221"/>
      <c r="P419" s="221"/>
      <c r="Q419" s="221"/>
      <c r="R419" s="221"/>
      <c r="S419" s="221"/>
      <c r="T419" s="221"/>
      <c r="U419" s="221"/>
      <c r="V419" s="221"/>
      <c r="W419" s="221"/>
      <c r="X419" s="221"/>
      <c r="Y419" s="221"/>
      <c r="Z419" s="221"/>
      <c r="AA419" s="221"/>
      <c r="AB419" s="221"/>
      <c r="AC419" s="221"/>
      <c r="AD419" s="221"/>
      <c r="AE419" s="221"/>
      <c r="AF419" s="221"/>
      <c r="AG419" s="221"/>
      <c r="AH419" s="221"/>
      <c r="AI419" s="221"/>
      <c r="AJ419" s="221"/>
      <c r="AK419" s="221"/>
      <c r="AL419" s="221"/>
      <c r="AM419" s="221"/>
      <c r="AN419" s="221"/>
      <c r="AO419" s="221"/>
      <c r="AP419" s="221"/>
      <c r="AQ419" s="221"/>
    </row>
    <row r="420" spans="1:43" ht="12.75">
      <c r="A420" s="221"/>
      <c r="B420" s="221"/>
      <c r="C420" s="221"/>
      <c r="D420" s="221"/>
      <c r="E420" s="221"/>
      <c r="F420" s="221"/>
      <c r="G420" s="221"/>
      <c r="H420" s="221"/>
      <c r="I420" s="221"/>
      <c r="J420" s="221"/>
      <c r="K420" s="221"/>
      <c r="L420" s="221"/>
      <c r="M420" s="221"/>
      <c r="N420" s="221"/>
      <c r="O420" s="221"/>
      <c r="P420" s="221"/>
      <c r="Q420" s="221"/>
      <c r="R420" s="221"/>
      <c r="S420" s="221"/>
      <c r="T420" s="221"/>
      <c r="U420" s="221"/>
      <c r="V420" s="221"/>
      <c r="W420" s="221"/>
      <c r="X420" s="221"/>
      <c r="Y420" s="221"/>
      <c r="Z420" s="221"/>
      <c r="AA420" s="221"/>
      <c r="AB420" s="221"/>
      <c r="AC420" s="221"/>
      <c r="AD420" s="221"/>
      <c r="AE420" s="221"/>
      <c r="AF420" s="221"/>
      <c r="AG420" s="221"/>
      <c r="AH420" s="221"/>
      <c r="AI420" s="221"/>
      <c r="AJ420" s="221"/>
      <c r="AK420" s="221"/>
      <c r="AL420" s="221"/>
      <c r="AM420" s="221"/>
      <c r="AN420" s="221"/>
      <c r="AO420" s="221"/>
      <c r="AP420" s="221"/>
      <c r="AQ420" s="221"/>
    </row>
    <row r="421" spans="1:43" ht="12.75">
      <c r="A421" s="221"/>
      <c r="B421" s="221"/>
      <c r="C421" s="221"/>
      <c r="D421" s="221"/>
      <c r="E421" s="221"/>
      <c r="F421" s="221"/>
      <c r="G421" s="221"/>
      <c r="H421" s="221"/>
      <c r="I421" s="221"/>
      <c r="J421" s="221"/>
      <c r="K421" s="221"/>
      <c r="L421" s="221"/>
      <c r="M421" s="221"/>
      <c r="N421" s="221"/>
      <c r="O421" s="221"/>
      <c r="P421" s="221"/>
      <c r="Q421" s="221"/>
      <c r="R421" s="221"/>
      <c r="S421" s="221"/>
      <c r="T421" s="221"/>
      <c r="U421" s="221"/>
      <c r="V421" s="221"/>
      <c r="W421" s="221"/>
      <c r="X421" s="221"/>
      <c r="Y421" s="221"/>
      <c r="Z421" s="221"/>
      <c r="AA421" s="221"/>
      <c r="AB421" s="221"/>
      <c r="AC421" s="221"/>
      <c r="AD421" s="221"/>
      <c r="AE421" s="221"/>
      <c r="AF421" s="221"/>
      <c r="AG421" s="221"/>
      <c r="AH421" s="221"/>
      <c r="AI421" s="221"/>
      <c r="AJ421" s="221"/>
      <c r="AK421" s="221"/>
      <c r="AL421" s="221"/>
      <c r="AM421" s="221"/>
      <c r="AN421" s="221"/>
      <c r="AO421" s="221"/>
      <c r="AP421" s="221"/>
      <c r="AQ421" s="221"/>
    </row>
    <row r="422" spans="1:43" ht="12.75">
      <c r="A422" s="221"/>
      <c r="B422" s="221"/>
      <c r="C422" s="221"/>
      <c r="D422" s="221"/>
      <c r="E422" s="221"/>
      <c r="F422" s="221"/>
      <c r="G422" s="221"/>
      <c r="H422" s="221"/>
      <c r="I422" s="221"/>
      <c r="J422" s="221"/>
      <c r="K422" s="221"/>
      <c r="L422" s="221"/>
      <c r="M422" s="221"/>
      <c r="N422" s="221"/>
      <c r="O422" s="221"/>
      <c r="P422" s="221"/>
      <c r="Q422" s="221"/>
      <c r="R422" s="221"/>
      <c r="S422" s="221"/>
      <c r="T422" s="221"/>
      <c r="U422" s="221"/>
      <c r="V422" s="221"/>
      <c r="W422" s="221"/>
      <c r="X422" s="221"/>
      <c r="Y422" s="221"/>
      <c r="Z422" s="221"/>
      <c r="AA422" s="221"/>
      <c r="AB422" s="221"/>
      <c r="AC422" s="221"/>
      <c r="AD422" s="221"/>
      <c r="AE422" s="221"/>
      <c r="AF422" s="221"/>
      <c r="AG422" s="221"/>
      <c r="AH422" s="221"/>
      <c r="AI422" s="221"/>
      <c r="AJ422" s="221"/>
      <c r="AK422" s="221"/>
      <c r="AL422" s="221"/>
      <c r="AM422" s="221"/>
      <c r="AN422" s="221"/>
      <c r="AO422" s="221"/>
      <c r="AP422" s="221"/>
      <c r="AQ422" s="221"/>
    </row>
    <row r="423" spans="1:43" ht="12.75">
      <c r="A423" s="221"/>
      <c r="B423" s="221"/>
      <c r="C423" s="221"/>
      <c r="D423" s="221"/>
      <c r="E423" s="221"/>
      <c r="F423" s="221"/>
      <c r="G423" s="221"/>
      <c r="H423" s="221"/>
      <c r="I423" s="221"/>
      <c r="J423" s="221"/>
      <c r="K423" s="221"/>
      <c r="L423" s="221"/>
      <c r="M423" s="221"/>
      <c r="N423" s="221"/>
      <c r="O423" s="221"/>
      <c r="P423" s="221"/>
      <c r="Q423" s="221"/>
      <c r="R423" s="221"/>
      <c r="S423" s="221"/>
      <c r="T423" s="221"/>
      <c r="U423" s="221"/>
      <c r="V423" s="221"/>
      <c r="W423" s="221"/>
      <c r="X423" s="221"/>
      <c r="Y423" s="221"/>
      <c r="Z423" s="221"/>
      <c r="AA423" s="221"/>
      <c r="AB423" s="221"/>
      <c r="AC423" s="221"/>
      <c r="AD423" s="221"/>
      <c r="AE423" s="221"/>
      <c r="AF423" s="221"/>
      <c r="AG423" s="221"/>
      <c r="AH423" s="221"/>
      <c r="AI423" s="221"/>
      <c r="AJ423" s="221"/>
      <c r="AK423" s="221"/>
      <c r="AL423" s="221"/>
      <c r="AM423" s="221"/>
      <c r="AN423" s="221"/>
      <c r="AO423" s="221"/>
      <c r="AP423" s="221"/>
      <c r="AQ423" s="221"/>
    </row>
    <row r="424" spans="1:43" ht="12.75">
      <c r="A424" s="221"/>
      <c r="B424" s="221"/>
      <c r="C424" s="221"/>
      <c r="D424" s="221"/>
      <c r="E424" s="221"/>
      <c r="F424" s="221"/>
      <c r="G424" s="221"/>
      <c r="H424" s="221"/>
      <c r="I424" s="221"/>
      <c r="J424" s="221"/>
      <c r="K424" s="221"/>
      <c r="L424" s="221"/>
      <c r="M424" s="221"/>
      <c r="N424" s="221"/>
      <c r="O424" s="221"/>
      <c r="P424" s="221"/>
      <c r="Q424" s="221"/>
      <c r="R424" s="221"/>
      <c r="S424" s="221"/>
      <c r="T424" s="221"/>
      <c r="U424" s="221"/>
      <c r="V424" s="221"/>
      <c r="W424" s="221"/>
      <c r="X424" s="221"/>
      <c r="Y424" s="221"/>
      <c r="Z424" s="221"/>
      <c r="AA424" s="221"/>
      <c r="AB424" s="221"/>
      <c r="AC424" s="221"/>
      <c r="AD424" s="221"/>
      <c r="AE424" s="221"/>
      <c r="AF424" s="221"/>
      <c r="AG424" s="221"/>
      <c r="AH424" s="221"/>
      <c r="AI424" s="221"/>
      <c r="AJ424" s="221"/>
      <c r="AK424" s="221"/>
      <c r="AL424" s="221"/>
      <c r="AM424" s="221"/>
      <c r="AN424" s="221"/>
      <c r="AO424" s="221"/>
      <c r="AP424" s="221"/>
      <c r="AQ424" s="221"/>
    </row>
    <row r="425" spans="1:43" ht="12.75">
      <c r="A425" s="221"/>
      <c r="B425" s="221"/>
      <c r="C425" s="221"/>
      <c r="D425" s="221"/>
      <c r="E425" s="221"/>
      <c r="F425" s="221"/>
      <c r="G425" s="221"/>
      <c r="H425" s="221"/>
      <c r="I425" s="221"/>
      <c r="J425" s="221"/>
      <c r="K425" s="221"/>
      <c r="L425" s="221"/>
      <c r="M425" s="221"/>
      <c r="N425" s="221"/>
      <c r="O425" s="221"/>
      <c r="P425" s="221"/>
      <c r="Q425" s="221"/>
      <c r="R425" s="221"/>
      <c r="S425" s="221"/>
      <c r="T425" s="221"/>
      <c r="U425" s="221"/>
      <c r="V425" s="221"/>
      <c r="W425" s="221"/>
      <c r="X425" s="221"/>
      <c r="Y425" s="221"/>
      <c r="Z425" s="221"/>
      <c r="AA425" s="221"/>
      <c r="AB425" s="221"/>
      <c r="AC425" s="221"/>
      <c r="AD425" s="221"/>
      <c r="AE425" s="221"/>
      <c r="AF425" s="221"/>
      <c r="AG425" s="221"/>
      <c r="AH425" s="221"/>
      <c r="AI425" s="221"/>
      <c r="AJ425" s="221"/>
      <c r="AK425" s="221"/>
      <c r="AL425" s="221"/>
      <c r="AM425" s="221"/>
      <c r="AN425" s="221"/>
      <c r="AO425" s="221"/>
      <c r="AP425" s="221"/>
      <c r="AQ425" s="221"/>
    </row>
    <row r="426" spans="1:43" ht="12.75">
      <c r="A426" s="221"/>
      <c r="B426" s="221"/>
      <c r="C426" s="221"/>
      <c r="D426" s="221"/>
      <c r="E426" s="221"/>
      <c r="F426" s="221"/>
      <c r="G426" s="221"/>
      <c r="H426" s="221"/>
      <c r="I426" s="221"/>
      <c r="J426" s="221"/>
      <c r="K426" s="221"/>
      <c r="L426" s="221"/>
      <c r="M426" s="221"/>
      <c r="N426" s="221"/>
      <c r="O426" s="221"/>
      <c r="P426" s="221"/>
      <c r="Q426" s="221"/>
      <c r="R426" s="221"/>
      <c r="S426" s="221"/>
      <c r="T426" s="221"/>
      <c r="U426" s="221"/>
      <c r="V426" s="221"/>
      <c r="W426" s="221"/>
      <c r="X426" s="221"/>
      <c r="Y426" s="221"/>
      <c r="Z426" s="221"/>
      <c r="AA426" s="221"/>
      <c r="AB426" s="221"/>
      <c r="AC426" s="221"/>
      <c r="AD426" s="221"/>
      <c r="AE426" s="221"/>
      <c r="AF426" s="221"/>
      <c r="AG426" s="221"/>
      <c r="AH426" s="221"/>
      <c r="AI426" s="221"/>
      <c r="AJ426" s="221"/>
      <c r="AK426" s="221"/>
      <c r="AL426" s="221"/>
      <c r="AM426" s="221"/>
      <c r="AN426" s="221"/>
      <c r="AO426" s="221"/>
      <c r="AP426" s="221"/>
      <c r="AQ426" s="221"/>
    </row>
    <row r="427" spans="1:43" ht="12.75">
      <c r="A427" s="221"/>
      <c r="B427" s="221"/>
      <c r="C427" s="221"/>
      <c r="D427" s="221"/>
      <c r="E427" s="221"/>
      <c r="F427" s="221"/>
      <c r="G427" s="221"/>
      <c r="H427" s="221"/>
      <c r="I427" s="221"/>
      <c r="J427" s="221"/>
      <c r="K427" s="221"/>
      <c r="L427" s="221"/>
      <c r="M427" s="221"/>
      <c r="N427" s="221"/>
      <c r="O427" s="221"/>
      <c r="P427" s="221"/>
      <c r="Q427" s="221"/>
      <c r="R427" s="221"/>
      <c r="S427" s="221"/>
      <c r="T427" s="221"/>
      <c r="U427" s="221"/>
      <c r="V427" s="221"/>
      <c r="W427" s="221"/>
      <c r="X427" s="221"/>
      <c r="Y427" s="221"/>
      <c r="Z427" s="221"/>
      <c r="AA427" s="221"/>
      <c r="AB427" s="221"/>
      <c r="AC427" s="221"/>
      <c r="AD427" s="221"/>
      <c r="AE427" s="221"/>
      <c r="AF427" s="221"/>
      <c r="AG427" s="221"/>
      <c r="AH427" s="221"/>
      <c r="AI427" s="221"/>
      <c r="AJ427" s="221"/>
      <c r="AK427" s="221"/>
      <c r="AL427" s="221"/>
      <c r="AM427" s="221"/>
      <c r="AN427" s="221"/>
      <c r="AO427" s="221"/>
      <c r="AP427" s="221"/>
      <c r="AQ427" s="221"/>
    </row>
    <row r="428" spans="1:43" ht="12.75">
      <c r="A428" s="221"/>
      <c r="B428" s="221"/>
      <c r="C428" s="221"/>
      <c r="D428" s="221"/>
      <c r="E428" s="221"/>
      <c r="F428" s="221"/>
      <c r="G428" s="221"/>
      <c r="H428" s="221"/>
      <c r="I428" s="221"/>
      <c r="J428" s="221"/>
      <c r="K428" s="221"/>
      <c r="L428" s="221"/>
      <c r="M428" s="221"/>
      <c r="N428" s="221"/>
      <c r="O428" s="221"/>
      <c r="P428" s="221"/>
      <c r="Q428" s="221"/>
      <c r="R428" s="221"/>
      <c r="S428" s="221"/>
      <c r="T428" s="221"/>
      <c r="U428" s="221"/>
      <c r="V428" s="221"/>
      <c r="W428" s="221"/>
      <c r="X428" s="221"/>
      <c r="Y428" s="221"/>
      <c r="Z428" s="221"/>
      <c r="AA428" s="221"/>
      <c r="AB428" s="221"/>
      <c r="AC428" s="221"/>
      <c r="AD428" s="221"/>
      <c r="AE428" s="221"/>
      <c r="AF428" s="221"/>
      <c r="AG428" s="221"/>
      <c r="AH428" s="221"/>
      <c r="AI428" s="221"/>
      <c r="AJ428" s="221"/>
      <c r="AK428" s="221"/>
      <c r="AL428" s="221"/>
      <c r="AM428" s="221"/>
      <c r="AN428" s="221"/>
      <c r="AO428" s="221"/>
      <c r="AP428" s="221"/>
      <c r="AQ428" s="221"/>
    </row>
    <row r="429" spans="1:43" ht="12.75">
      <c r="A429" s="221"/>
      <c r="B429" s="221"/>
      <c r="C429" s="221"/>
      <c r="D429" s="221"/>
      <c r="E429" s="221"/>
      <c r="F429" s="221"/>
      <c r="G429" s="221"/>
      <c r="H429" s="221"/>
      <c r="I429" s="221"/>
      <c r="J429" s="221"/>
      <c r="K429" s="221"/>
      <c r="L429" s="221"/>
      <c r="M429" s="221"/>
      <c r="N429" s="221"/>
      <c r="O429" s="221"/>
      <c r="P429" s="221"/>
      <c r="Q429" s="221"/>
      <c r="R429" s="221"/>
      <c r="S429" s="221"/>
      <c r="T429" s="221"/>
      <c r="U429" s="221"/>
      <c r="V429" s="221"/>
      <c r="W429" s="221"/>
      <c r="X429" s="221"/>
      <c r="Y429" s="221"/>
      <c r="Z429" s="221"/>
      <c r="AA429" s="221"/>
      <c r="AB429" s="221"/>
      <c r="AC429" s="221"/>
      <c r="AD429" s="221"/>
      <c r="AE429" s="221"/>
      <c r="AF429" s="221"/>
      <c r="AG429" s="221"/>
      <c r="AH429" s="221"/>
      <c r="AI429" s="221"/>
      <c r="AJ429" s="221"/>
      <c r="AK429" s="221"/>
      <c r="AL429" s="221"/>
      <c r="AM429" s="221"/>
      <c r="AN429" s="221"/>
      <c r="AO429" s="221"/>
      <c r="AP429" s="221"/>
      <c r="AQ429" s="221"/>
    </row>
    <row r="430" spans="1:43" ht="12.75">
      <c r="A430" s="221"/>
      <c r="B430" s="221"/>
      <c r="C430" s="221"/>
      <c r="D430" s="221"/>
      <c r="E430" s="221"/>
      <c r="F430" s="221"/>
      <c r="G430" s="221"/>
      <c r="H430" s="221"/>
      <c r="I430" s="221"/>
      <c r="J430" s="221"/>
      <c r="K430" s="221"/>
      <c r="L430" s="221"/>
      <c r="M430" s="221"/>
      <c r="N430" s="221"/>
      <c r="O430" s="221"/>
      <c r="P430" s="221"/>
      <c r="Q430" s="221"/>
      <c r="R430" s="221"/>
      <c r="S430" s="221"/>
      <c r="T430" s="221"/>
      <c r="U430" s="221"/>
      <c r="V430" s="221"/>
      <c r="W430" s="221"/>
      <c r="X430" s="221"/>
      <c r="Y430" s="221"/>
      <c r="Z430" s="221"/>
      <c r="AA430" s="221"/>
      <c r="AB430" s="221"/>
      <c r="AC430" s="221"/>
      <c r="AD430" s="221"/>
      <c r="AE430" s="221"/>
      <c r="AF430" s="221"/>
      <c r="AG430" s="221"/>
      <c r="AH430" s="221"/>
      <c r="AI430" s="221"/>
      <c r="AJ430" s="221"/>
      <c r="AK430" s="221"/>
      <c r="AL430" s="221"/>
      <c r="AM430" s="221"/>
      <c r="AN430" s="221"/>
      <c r="AO430" s="221"/>
      <c r="AP430" s="221"/>
      <c r="AQ430" s="221"/>
    </row>
    <row r="431" spans="1:43" ht="12.75">
      <c r="A431" s="221"/>
      <c r="B431" s="221"/>
      <c r="C431" s="221"/>
      <c r="D431" s="221"/>
      <c r="E431" s="221"/>
      <c r="F431" s="221"/>
      <c r="G431" s="221"/>
      <c r="H431" s="221"/>
      <c r="I431" s="221"/>
      <c r="J431" s="221"/>
      <c r="K431" s="221"/>
      <c r="L431" s="221"/>
      <c r="M431" s="221"/>
      <c r="N431" s="221"/>
      <c r="O431" s="221"/>
      <c r="P431" s="221"/>
      <c r="Q431" s="221"/>
      <c r="R431" s="221"/>
      <c r="S431" s="221"/>
      <c r="T431" s="221"/>
      <c r="U431" s="221"/>
      <c r="V431" s="221"/>
      <c r="W431" s="221"/>
      <c r="X431" s="221"/>
      <c r="Y431" s="221"/>
      <c r="Z431" s="221"/>
      <c r="AA431" s="221"/>
      <c r="AB431" s="221"/>
      <c r="AC431" s="221"/>
      <c r="AD431" s="221"/>
      <c r="AE431" s="221"/>
      <c r="AF431" s="221"/>
      <c r="AG431" s="221"/>
      <c r="AH431" s="221"/>
      <c r="AI431" s="221"/>
      <c r="AJ431" s="221"/>
      <c r="AK431" s="221"/>
      <c r="AL431" s="221"/>
      <c r="AM431" s="221"/>
      <c r="AN431" s="221"/>
      <c r="AO431" s="221"/>
      <c r="AP431" s="221"/>
      <c r="AQ431" s="221"/>
    </row>
    <row r="432" spans="1:43" ht="12.75">
      <c r="A432" s="221"/>
      <c r="B432" s="221"/>
      <c r="C432" s="221"/>
      <c r="D432" s="221"/>
      <c r="E432" s="221"/>
      <c r="F432" s="221"/>
      <c r="G432" s="221"/>
      <c r="H432" s="221"/>
      <c r="I432" s="221"/>
      <c r="J432" s="221"/>
      <c r="K432" s="221"/>
      <c r="L432" s="221"/>
      <c r="M432" s="221"/>
      <c r="N432" s="221"/>
      <c r="O432" s="221"/>
      <c r="P432" s="221"/>
      <c r="Q432" s="221"/>
      <c r="R432" s="221"/>
      <c r="S432" s="221"/>
      <c r="T432" s="221"/>
      <c r="U432" s="221"/>
      <c r="V432" s="221"/>
      <c r="W432" s="221"/>
      <c r="X432" s="221"/>
      <c r="Y432" s="221"/>
      <c r="Z432" s="221"/>
      <c r="AA432" s="221"/>
      <c r="AB432" s="221"/>
      <c r="AC432" s="221"/>
      <c r="AD432" s="221"/>
      <c r="AE432" s="221"/>
      <c r="AF432" s="221"/>
      <c r="AG432" s="221"/>
      <c r="AH432" s="221"/>
      <c r="AI432" s="221"/>
      <c r="AJ432" s="221"/>
      <c r="AK432" s="221"/>
      <c r="AL432" s="221"/>
      <c r="AM432" s="221"/>
      <c r="AN432" s="221"/>
      <c r="AO432" s="221"/>
      <c r="AP432" s="221"/>
      <c r="AQ432" s="221"/>
    </row>
    <row r="433" spans="1:43" ht="12.75">
      <c r="A433" s="221"/>
      <c r="B433" s="221"/>
      <c r="C433" s="221"/>
      <c r="D433" s="221"/>
      <c r="E433" s="221"/>
      <c r="F433" s="221"/>
      <c r="G433" s="221"/>
      <c r="H433" s="221"/>
      <c r="I433" s="221"/>
      <c r="J433" s="221"/>
      <c r="K433" s="221"/>
      <c r="L433" s="221"/>
      <c r="M433" s="221"/>
      <c r="N433" s="221"/>
      <c r="O433" s="221"/>
      <c r="P433" s="221"/>
      <c r="Q433" s="221"/>
      <c r="R433" s="221"/>
      <c r="S433" s="221"/>
      <c r="T433" s="221"/>
      <c r="U433" s="221"/>
      <c r="V433" s="221"/>
      <c r="W433" s="221"/>
      <c r="X433" s="221"/>
      <c r="Y433" s="221"/>
      <c r="Z433" s="221"/>
      <c r="AA433" s="221"/>
      <c r="AB433" s="221"/>
      <c r="AC433" s="221"/>
      <c r="AD433" s="221"/>
      <c r="AE433" s="221"/>
      <c r="AF433" s="221"/>
      <c r="AG433" s="221"/>
      <c r="AH433" s="221"/>
      <c r="AI433" s="221"/>
      <c r="AJ433" s="221"/>
      <c r="AK433" s="221"/>
      <c r="AL433" s="221"/>
      <c r="AM433" s="221"/>
      <c r="AN433" s="221"/>
      <c r="AO433" s="221"/>
      <c r="AP433" s="221"/>
      <c r="AQ433" s="221"/>
    </row>
    <row r="434" spans="1:43" ht="12.75">
      <c r="A434" s="221"/>
      <c r="B434" s="221"/>
      <c r="C434" s="221"/>
      <c r="D434" s="221"/>
      <c r="E434" s="221"/>
      <c r="F434" s="221"/>
      <c r="G434" s="221"/>
      <c r="H434" s="221"/>
      <c r="I434" s="221"/>
      <c r="J434" s="221"/>
      <c r="K434" s="221"/>
      <c r="L434" s="221"/>
      <c r="M434" s="221"/>
      <c r="N434" s="221"/>
      <c r="O434" s="221"/>
      <c r="P434" s="221"/>
      <c r="Q434" s="221"/>
      <c r="R434" s="221"/>
      <c r="S434" s="221"/>
      <c r="T434" s="221"/>
      <c r="U434" s="221"/>
      <c r="V434" s="221"/>
      <c r="W434" s="221"/>
      <c r="X434" s="221"/>
      <c r="Y434" s="221"/>
      <c r="Z434" s="221"/>
      <c r="AA434" s="221"/>
      <c r="AB434" s="221"/>
      <c r="AC434" s="221"/>
      <c r="AD434" s="221"/>
      <c r="AE434" s="221"/>
      <c r="AF434" s="221"/>
      <c r="AG434" s="221"/>
      <c r="AH434" s="221"/>
      <c r="AI434" s="221"/>
      <c r="AJ434" s="221"/>
      <c r="AK434" s="221"/>
      <c r="AL434" s="221"/>
      <c r="AM434" s="221"/>
      <c r="AN434" s="221"/>
      <c r="AO434" s="221"/>
      <c r="AP434" s="221"/>
      <c r="AQ434" s="221"/>
    </row>
    <row r="435" spans="1:43" ht="12.75">
      <c r="A435" s="221"/>
      <c r="B435" s="221"/>
      <c r="C435" s="221"/>
      <c r="D435" s="221"/>
      <c r="E435" s="221"/>
      <c r="F435" s="221"/>
      <c r="G435" s="221"/>
      <c r="H435" s="221"/>
      <c r="I435" s="221"/>
      <c r="J435" s="221"/>
      <c r="K435" s="221"/>
      <c r="L435" s="221"/>
      <c r="M435" s="221"/>
      <c r="N435" s="221"/>
      <c r="O435" s="221"/>
      <c r="P435" s="221"/>
      <c r="Q435" s="221"/>
      <c r="R435" s="221"/>
      <c r="S435" s="221"/>
      <c r="T435" s="221"/>
      <c r="U435" s="221"/>
      <c r="V435" s="221"/>
      <c r="W435" s="221"/>
      <c r="X435" s="221"/>
      <c r="Y435" s="221"/>
      <c r="Z435" s="221"/>
      <c r="AA435" s="221"/>
      <c r="AB435" s="221"/>
      <c r="AC435" s="221"/>
      <c r="AD435" s="221"/>
      <c r="AE435" s="221"/>
      <c r="AF435" s="221"/>
      <c r="AG435" s="221"/>
      <c r="AH435" s="221"/>
      <c r="AI435" s="221"/>
      <c r="AJ435" s="221"/>
      <c r="AK435" s="221"/>
      <c r="AL435" s="221"/>
      <c r="AM435" s="221"/>
      <c r="AN435" s="221"/>
      <c r="AO435" s="221"/>
      <c r="AP435" s="221"/>
      <c r="AQ435" s="221"/>
    </row>
    <row r="436" spans="1:43" ht="12.75">
      <c r="A436" s="221"/>
      <c r="B436" s="221"/>
      <c r="C436" s="221"/>
      <c r="D436" s="221"/>
      <c r="E436" s="221"/>
      <c r="F436" s="221"/>
      <c r="G436" s="221"/>
      <c r="H436" s="221"/>
      <c r="I436" s="221"/>
      <c r="J436" s="221"/>
      <c r="K436" s="221"/>
      <c r="L436" s="221"/>
      <c r="M436" s="221"/>
      <c r="N436" s="221"/>
      <c r="O436" s="221"/>
      <c r="P436" s="221"/>
      <c r="Q436" s="221"/>
      <c r="R436" s="221"/>
      <c r="S436" s="221"/>
      <c r="T436" s="221"/>
      <c r="U436" s="221"/>
      <c r="V436" s="221"/>
      <c r="W436" s="221"/>
      <c r="X436" s="221"/>
      <c r="Y436" s="221"/>
      <c r="Z436" s="221"/>
      <c r="AA436" s="221"/>
      <c r="AB436" s="221"/>
      <c r="AC436" s="221"/>
      <c r="AD436" s="221"/>
      <c r="AE436" s="221"/>
      <c r="AF436" s="221"/>
      <c r="AG436" s="221"/>
      <c r="AH436" s="221"/>
      <c r="AI436" s="221"/>
      <c r="AJ436" s="221"/>
      <c r="AK436" s="221"/>
      <c r="AL436" s="221"/>
      <c r="AM436" s="221"/>
      <c r="AN436" s="221"/>
      <c r="AO436" s="221"/>
      <c r="AP436" s="221"/>
      <c r="AQ436" s="221"/>
    </row>
    <row r="437" spans="1:43" ht="12.75">
      <c r="A437" s="221"/>
      <c r="B437" s="221"/>
      <c r="C437" s="221"/>
      <c r="D437" s="221"/>
      <c r="E437" s="221"/>
      <c r="F437" s="221"/>
      <c r="G437" s="221"/>
      <c r="H437" s="221"/>
      <c r="I437" s="221"/>
      <c r="J437" s="221"/>
      <c r="K437" s="221"/>
      <c r="L437" s="221"/>
      <c r="M437" s="221"/>
      <c r="N437" s="221"/>
      <c r="O437" s="221"/>
      <c r="P437" s="221"/>
      <c r="Q437" s="221"/>
      <c r="R437" s="221"/>
      <c r="S437" s="221"/>
      <c r="T437" s="221"/>
      <c r="U437" s="221"/>
      <c r="V437" s="221"/>
      <c r="W437" s="221"/>
      <c r="X437" s="221"/>
      <c r="Y437" s="221"/>
      <c r="Z437" s="221"/>
      <c r="AA437" s="221"/>
      <c r="AB437" s="221"/>
      <c r="AC437" s="221"/>
      <c r="AD437" s="221"/>
      <c r="AE437" s="221"/>
      <c r="AF437" s="221"/>
      <c r="AG437" s="221"/>
      <c r="AH437" s="221"/>
      <c r="AI437" s="221"/>
      <c r="AJ437" s="221"/>
      <c r="AK437" s="221"/>
      <c r="AL437" s="221"/>
      <c r="AM437" s="221"/>
      <c r="AN437" s="221"/>
      <c r="AO437" s="221"/>
      <c r="AP437" s="221"/>
      <c r="AQ437" s="221"/>
    </row>
    <row r="438" spans="1:43" ht="12.75">
      <c r="A438" s="221"/>
      <c r="B438" s="221"/>
      <c r="C438" s="221"/>
      <c r="D438" s="221"/>
      <c r="E438" s="221"/>
      <c r="F438" s="221"/>
      <c r="G438" s="221"/>
      <c r="H438" s="221"/>
      <c r="I438" s="221"/>
      <c r="J438" s="221"/>
      <c r="K438" s="221"/>
      <c r="L438" s="221"/>
      <c r="M438" s="221"/>
      <c r="N438" s="221"/>
      <c r="O438" s="221"/>
      <c r="P438" s="221"/>
      <c r="Q438" s="221"/>
      <c r="R438" s="221"/>
      <c r="S438" s="221"/>
      <c r="T438" s="221"/>
      <c r="U438" s="221"/>
      <c r="V438" s="221"/>
      <c r="W438" s="221"/>
      <c r="X438" s="221"/>
      <c r="Y438" s="221"/>
      <c r="Z438" s="221"/>
      <c r="AA438" s="221"/>
      <c r="AB438" s="221"/>
      <c r="AC438" s="221"/>
      <c r="AD438" s="221"/>
      <c r="AE438" s="221"/>
      <c r="AF438" s="221"/>
      <c r="AG438" s="221"/>
      <c r="AH438" s="221"/>
      <c r="AI438" s="221"/>
      <c r="AJ438" s="221"/>
      <c r="AK438" s="221"/>
      <c r="AL438" s="221"/>
      <c r="AM438" s="221"/>
      <c r="AN438" s="221"/>
      <c r="AO438" s="221"/>
      <c r="AP438" s="221"/>
      <c r="AQ438" s="221"/>
    </row>
    <row r="439" spans="1:43" ht="12.75">
      <c r="A439" s="221"/>
      <c r="B439" s="221"/>
      <c r="C439" s="221"/>
      <c r="D439" s="221"/>
      <c r="E439" s="221"/>
      <c r="F439" s="221"/>
      <c r="G439" s="221"/>
      <c r="H439" s="221"/>
      <c r="I439" s="221"/>
      <c r="J439" s="221"/>
      <c r="K439" s="221"/>
      <c r="L439" s="221"/>
      <c r="M439" s="221"/>
      <c r="N439" s="221"/>
      <c r="O439" s="221"/>
      <c r="P439" s="221"/>
      <c r="Q439" s="221"/>
      <c r="R439" s="221"/>
      <c r="S439" s="221"/>
      <c r="T439" s="221"/>
      <c r="U439" s="221"/>
      <c r="V439" s="221"/>
      <c r="W439" s="221"/>
      <c r="X439" s="221"/>
      <c r="Y439" s="221"/>
      <c r="Z439" s="221"/>
      <c r="AA439" s="221"/>
      <c r="AB439" s="221"/>
      <c r="AC439" s="221"/>
      <c r="AD439" s="221"/>
      <c r="AE439" s="221"/>
      <c r="AF439" s="221"/>
      <c r="AG439" s="221"/>
      <c r="AH439" s="221"/>
      <c r="AI439" s="221"/>
      <c r="AJ439" s="221"/>
      <c r="AK439" s="221"/>
      <c r="AL439" s="221"/>
      <c r="AM439" s="221"/>
      <c r="AN439" s="221"/>
      <c r="AO439" s="221"/>
      <c r="AP439" s="221"/>
      <c r="AQ439" s="221"/>
    </row>
    <row r="440" spans="1:43" ht="12.75">
      <c r="A440" s="221"/>
      <c r="B440" s="221"/>
      <c r="C440" s="221"/>
      <c r="D440" s="221"/>
      <c r="E440" s="221"/>
      <c r="F440" s="221"/>
      <c r="G440" s="221"/>
      <c r="H440" s="221"/>
      <c r="I440" s="221"/>
      <c r="J440" s="221"/>
      <c r="K440" s="221"/>
      <c r="L440" s="221"/>
      <c r="M440" s="221"/>
      <c r="N440" s="221"/>
      <c r="O440" s="221"/>
      <c r="P440" s="221"/>
      <c r="Q440" s="221"/>
      <c r="R440" s="221"/>
      <c r="S440" s="221"/>
      <c r="T440" s="221"/>
      <c r="U440" s="221"/>
      <c r="V440" s="221"/>
      <c r="W440" s="221"/>
      <c r="X440" s="221"/>
      <c r="Y440" s="221"/>
      <c r="Z440" s="221"/>
      <c r="AA440" s="221"/>
      <c r="AB440" s="221"/>
      <c r="AC440" s="221"/>
      <c r="AD440" s="221"/>
      <c r="AE440" s="221"/>
      <c r="AF440" s="221"/>
      <c r="AG440" s="221"/>
      <c r="AH440" s="221"/>
      <c r="AI440" s="221"/>
      <c r="AJ440" s="221"/>
      <c r="AK440" s="221"/>
      <c r="AL440" s="221"/>
      <c r="AM440" s="221"/>
      <c r="AN440" s="221"/>
      <c r="AO440" s="221"/>
      <c r="AP440" s="221"/>
      <c r="AQ440" s="221"/>
    </row>
    <row r="441" spans="1:43" ht="12.75">
      <c r="A441" s="221"/>
      <c r="B441" s="221"/>
      <c r="C441" s="221"/>
      <c r="D441" s="221"/>
      <c r="E441" s="221"/>
      <c r="F441" s="221"/>
      <c r="G441" s="221"/>
      <c r="H441" s="221"/>
      <c r="I441" s="221"/>
      <c r="J441" s="221"/>
      <c r="K441" s="221"/>
      <c r="L441" s="221"/>
      <c r="M441" s="221"/>
      <c r="N441" s="221"/>
      <c r="O441" s="221"/>
      <c r="P441" s="221"/>
      <c r="Q441" s="221"/>
      <c r="R441" s="221"/>
      <c r="S441" s="221"/>
      <c r="T441" s="221"/>
      <c r="U441" s="221"/>
      <c r="V441" s="221"/>
      <c r="W441" s="221"/>
      <c r="X441" s="221"/>
      <c r="Y441" s="221"/>
      <c r="Z441" s="221"/>
      <c r="AA441" s="221"/>
      <c r="AB441" s="221"/>
      <c r="AC441" s="221"/>
      <c r="AD441" s="221"/>
      <c r="AE441" s="221"/>
      <c r="AF441" s="221"/>
      <c r="AG441" s="221"/>
      <c r="AH441" s="221"/>
      <c r="AI441" s="221"/>
      <c r="AJ441" s="221"/>
      <c r="AK441" s="221"/>
      <c r="AL441" s="221"/>
      <c r="AM441" s="221"/>
      <c r="AN441" s="221"/>
      <c r="AO441" s="221"/>
      <c r="AP441" s="221"/>
      <c r="AQ441" s="221"/>
    </row>
    <row r="442" spans="1:43" ht="12.75">
      <c r="A442" s="221"/>
      <c r="B442" s="221"/>
      <c r="C442" s="221"/>
      <c r="D442" s="221"/>
      <c r="E442" s="221"/>
      <c r="F442" s="221"/>
      <c r="G442" s="221"/>
      <c r="H442" s="221"/>
      <c r="I442" s="221"/>
      <c r="J442" s="221"/>
      <c r="K442" s="221"/>
      <c r="L442" s="221"/>
      <c r="M442" s="221"/>
      <c r="N442" s="221"/>
      <c r="O442" s="221"/>
      <c r="P442" s="221"/>
      <c r="Q442" s="221"/>
      <c r="R442" s="221"/>
      <c r="S442" s="221"/>
      <c r="T442" s="221"/>
      <c r="U442" s="221"/>
      <c r="V442" s="221"/>
      <c r="W442" s="221"/>
      <c r="X442" s="221"/>
      <c r="Y442" s="221"/>
      <c r="Z442" s="221"/>
      <c r="AA442" s="221"/>
      <c r="AB442" s="221"/>
      <c r="AC442" s="221"/>
      <c r="AD442" s="221"/>
      <c r="AE442" s="221"/>
      <c r="AF442" s="221"/>
      <c r="AG442" s="221"/>
      <c r="AH442" s="221"/>
      <c r="AI442" s="221"/>
      <c r="AJ442" s="221"/>
      <c r="AK442" s="221"/>
      <c r="AL442" s="221"/>
      <c r="AM442" s="221"/>
      <c r="AN442" s="221"/>
      <c r="AO442" s="221"/>
      <c r="AP442" s="221"/>
      <c r="AQ442" s="221"/>
    </row>
    <row r="443" spans="1:43" ht="12.75">
      <c r="A443" s="221"/>
      <c r="B443" s="221"/>
      <c r="C443" s="221"/>
      <c r="D443" s="221"/>
      <c r="E443" s="221"/>
      <c r="F443" s="221"/>
      <c r="G443" s="221"/>
      <c r="H443" s="221"/>
      <c r="I443" s="221"/>
      <c r="J443" s="221"/>
      <c r="K443" s="221"/>
      <c r="L443" s="221"/>
      <c r="M443" s="221"/>
      <c r="N443" s="221"/>
      <c r="O443" s="221"/>
      <c r="P443" s="221"/>
      <c r="Q443" s="221"/>
      <c r="R443" s="221"/>
      <c r="S443" s="221"/>
      <c r="T443" s="221"/>
      <c r="U443" s="221"/>
      <c r="V443" s="221"/>
      <c r="W443" s="221"/>
      <c r="X443" s="221"/>
      <c r="Y443" s="221"/>
      <c r="Z443" s="221"/>
      <c r="AA443" s="221"/>
      <c r="AB443" s="221"/>
      <c r="AC443" s="221"/>
      <c r="AD443" s="221"/>
      <c r="AE443" s="221"/>
      <c r="AF443" s="221"/>
      <c r="AG443" s="221"/>
      <c r="AH443" s="221"/>
      <c r="AI443" s="221"/>
      <c r="AJ443" s="221"/>
      <c r="AK443" s="221"/>
      <c r="AL443" s="221"/>
      <c r="AM443" s="221"/>
      <c r="AN443" s="221"/>
      <c r="AO443" s="221"/>
      <c r="AP443" s="221"/>
      <c r="AQ443" s="221"/>
    </row>
    <row r="444" spans="1:43" ht="12.75">
      <c r="A444" s="221"/>
      <c r="B444" s="221"/>
      <c r="C444" s="221"/>
      <c r="D444" s="221"/>
      <c r="E444" s="221"/>
      <c r="F444" s="221"/>
      <c r="G444" s="221"/>
      <c r="H444" s="221"/>
      <c r="I444" s="221"/>
      <c r="J444" s="221"/>
      <c r="K444" s="221"/>
      <c r="L444" s="221"/>
      <c r="M444" s="221"/>
      <c r="N444" s="221"/>
      <c r="O444" s="221"/>
      <c r="P444" s="221"/>
      <c r="Q444" s="221"/>
      <c r="R444" s="221"/>
      <c r="S444" s="221"/>
      <c r="T444" s="221"/>
      <c r="U444" s="221"/>
      <c r="V444" s="221"/>
      <c r="W444" s="221"/>
      <c r="X444" s="221"/>
      <c r="Y444" s="221"/>
      <c r="Z444" s="221"/>
      <c r="AA444" s="221"/>
      <c r="AB444" s="221"/>
      <c r="AC444" s="221"/>
      <c r="AD444" s="221"/>
      <c r="AE444" s="221"/>
      <c r="AF444" s="221"/>
      <c r="AG444" s="221"/>
      <c r="AH444" s="221"/>
      <c r="AI444" s="221"/>
      <c r="AJ444" s="221"/>
      <c r="AK444" s="221"/>
      <c r="AL444" s="221"/>
      <c r="AM444" s="221"/>
      <c r="AN444" s="221"/>
      <c r="AO444" s="221"/>
      <c r="AP444" s="221"/>
      <c r="AQ444" s="221"/>
    </row>
    <row r="445" spans="1:43" ht="12.75">
      <c r="A445" s="221"/>
      <c r="B445" s="221"/>
      <c r="C445" s="221"/>
      <c r="D445" s="221"/>
      <c r="E445" s="221"/>
      <c r="F445" s="221"/>
      <c r="G445" s="221"/>
      <c r="H445" s="221"/>
      <c r="I445" s="221"/>
      <c r="J445" s="221"/>
      <c r="K445" s="221"/>
      <c r="L445" s="221"/>
      <c r="M445" s="221"/>
      <c r="N445" s="221"/>
      <c r="O445" s="221"/>
      <c r="P445" s="221"/>
      <c r="Q445" s="221"/>
      <c r="R445" s="221"/>
      <c r="S445" s="221"/>
      <c r="T445" s="221"/>
      <c r="U445" s="221"/>
      <c r="V445" s="221"/>
      <c r="W445" s="221"/>
      <c r="X445" s="221"/>
      <c r="Y445" s="221"/>
      <c r="Z445" s="221"/>
      <c r="AA445" s="221"/>
      <c r="AB445" s="221"/>
      <c r="AC445" s="221"/>
      <c r="AD445" s="221"/>
      <c r="AE445" s="221"/>
      <c r="AF445" s="221"/>
      <c r="AG445" s="221"/>
      <c r="AH445" s="221"/>
      <c r="AI445" s="221"/>
      <c r="AJ445" s="221"/>
      <c r="AK445" s="221"/>
      <c r="AL445" s="221"/>
      <c r="AM445" s="221"/>
      <c r="AN445" s="221"/>
      <c r="AO445" s="221"/>
      <c r="AP445" s="221"/>
      <c r="AQ445" s="221"/>
    </row>
    <row r="446" spans="1:43" ht="12.75">
      <c r="A446" s="221"/>
      <c r="B446" s="221"/>
      <c r="C446" s="221"/>
      <c r="D446" s="221"/>
      <c r="E446" s="221"/>
      <c r="F446" s="221"/>
      <c r="G446" s="221"/>
      <c r="H446" s="221"/>
      <c r="I446" s="221"/>
      <c r="J446" s="221"/>
      <c r="K446" s="221"/>
      <c r="L446" s="221"/>
      <c r="M446" s="221"/>
      <c r="N446" s="221"/>
      <c r="O446" s="221"/>
      <c r="P446" s="221"/>
      <c r="Q446" s="221"/>
      <c r="R446" s="221"/>
      <c r="S446" s="221"/>
      <c r="T446" s="221"/>
      <c r="U446" s="221"/>
      <c r="V446" s="221"/>
      <c r="W446" s="221"/>
      <c r="X446" s="221"/>
      <c r="Y446" s="221"/>
      <c r="Z446" s="221"/>
      <c r="AA446" s="221"/>
      <c r="AB446" s="221"/>
      <c r="AC446" s="221"/>
      <c r="AD446" s="221"/>
      <c r="AE446" s="221"/>
      <c r="AF446" s="221"/>
      <c r="AG446" s="221"/>
      <c r="AH446" s="221"/>
      <c r="AI446" s="221"/>
      <c r="AJ446" s="221"/>
      <c r="AK446" s="221"/>
      <c r="AL446" s="221"/>
      <c r="AM446" s="221"/>
      <c r="AN446" s="221"/>
      <c r="AO446" s="221"/>
      <c r="AP446" s="221"/>
      <c r="AQ446" s="221"/>
    </row>
    <row r="447" spans="1:43" ht="12.75">
      <c r="A447" s="221"/>
      <c r="B447" s="221"/>
      <c r="C447" s="221"/>
      <c r="D447" s="221"/>
      <c r="E447" s="221"/>
      <c r="F447" s="221"/>
      <c r="G447" s="221"/>
      <c r="H447" s="221"/>
      <c r="I447" s="221"/>
      <c r="J447" s="221"/>
      <c r="K447" s="221"/>
      <c r="L447" s="221"/>
      <c r="M447" s="221"/>
      <c r="N447" s="221"/>
      <c r="O447" s="221"/>
      <c r="P447" s="221"/>
      <c r="Q447" s="221"/>
      <c r="R447" s="221"/>
      <c r="S447" s="221"/>
      <c r="T447" s="221"/>
      <c r="U447" s="221"/>
      <c r="V447" s="221"/>
      <c r="W447" s="221"/>
      <c r="X447" s="221"/>
      <c r="Y447" s="221"/>
      <c r="Z447" s="221"/>
      <c r="AA447" s="221"/>
      <c r="AB447" s="221"/>
      <c r="AC447" s="221"/>
      <c r="AD447" s="221"/>
      <c r="AE447" s="221"/>
      <c r="AF447" s="221"/>
      <c r="AG447" s="221"/>
      <c r="AH447" s="221"/>
      <c r="AI447" s="221"/>
      <c r="AJ447" s="221"/>
      <c r="AK447" s="221"/>
      <c r="AL447" s="221"/>
      <c r="AM447" s="221"/>
      <c r="AN447" s="221"/>
      <c r="AO447" s="221"/>
      <c r="AP447" s="221"/>
      <c r="AQ447" s="221"/>
    </row>
    <row r="448" spans="1:43" ht="12.75">
      <c r="A448" s="221"/>
      <c r="B448" s="221"/>
      <c r="C448" s="221"/>
      <c r="D448" s="221"/>
      <c r="E448" s="221"/>
      <c r="F448" s="221"/>
      <c r="G448" s="221"/>
      <c r="H448" s="221"/>
      <c r="I448" s="221"/>
      <c r="J448" s="221"/>
      <c r="K448" s="221"/>
      <c r="L448" s="221"/>
      <c r="M448" s="221"/>
      <c r="N448" s="221"/>
      <c r="O448" s="221"/>
      <c r="P448" s="221"/>
      <c r="Q448" s="221"/>
      <c r="R448" s="221"/>
      <c r="S448" s="221"/>
      <c r="T448" s="221"/>
      <c r="U448" s="221"/>
      <c r="V448" s="221"/>
      <c r="W448" s="221"/>
      <c r="X448" s="221"/>
      <c r="Y448" s="221"/>
      <c r="Z448" s="221"/>
      <c r="AA448" s="221"/>
      <c r="AB448" s="221"/>
      <c r="AC448" s="221"/>
      <c r="AD448" s="221"/>
      <c r="AE448" s="221"/>
      <c r="AF448" s="221"/>
      <c r="AG448" s="221"/>
      <c r="AH448" s="221"/>
      <c r="AI448" s="221"/>
      <c r="AJ448" s="221"/>
      <c r="AK448" s="221"/>
      <c r="AL448" s="221"/>
      <c r="AM448" s="221"/>
      <c r="AN448" s="221"/>
      <c r="AO448" s="221"/>
      <c r="AP448" s="221"/>
      <c r="AQ448" s="221"/>
    </row>
    <row r="449" spans="1:43" ht="12.75">
      <c r="A449" s="221"/>
      <c r="B449" s="221"/>
      <c r="C449" s="221"/>
      <c r="D449" s="221"/>
      <c r="E449" s="221"/>
      <c r="F449" s="221"/>
      <c r="G449" s="221"/>
      <c r="H449" s="221"/>
      <c r="I449" s="221"/>
      <c r="J449" s="221"/>
      <c r="K449" s="221"/>
      <c r="L449" s="221"/>
      <c r="M449" s="221"/>
      <c r="N449" s="221"/>
      <c r="O449" s="221"/>
      <c r="P449" s="221"/>
      <c r="Q449" s="221"/>
      <c r="R449" s="221"/>
      <c r="S449" s="221"/>
      <c r="T449" s="221"/>
      <c r="U449" s="221"/>
      <c r="V449" s="221"/>
      <c r="W449" s="221"/>
      <c r="X449" s="221"/>
      <c r="Y449" s="221"/>
      <c r="Z449" s="221"/>
      <c r="AA449" s="221"/>
      <c r="AB449" s="221"/>
      <c r="AC449" s="221"/>
      <c r="AD449" s="221"/>
      <c r="AE449" s="221"/>
      <c r="AF449" s="221"/>
      <c r="AG449" s="221"/>
      <c r="AH449" s="221"/>
      <c r="AI449" s="221"/>
      <c r="AJ449" s="221"/>
      <c r="AK449" s="221"/>
      <c r="AL449" s="221"/>
      <c r="AM449" s="221"/>
      <c r="AN449" s="221"/>
      <c r="AO449" s="221"/>
      <c r="AP449" s="221"/>
      <c r="AQ449" s="221"/>
    </row>
    <row r="450" spans="1:43" ht="12.75">
      <c r="A450" s="221"/>
      <c r="B450" s="221"/>
      <c r="C450" s="221"/>
      <c r="D450" s="221"/>
      <c r="E450" s="221"/>
      <c r="F450" s="221"/>
      <c r="G450" s="221"/>
      <c r="H450" s="221"/>
      <c r="I450" s="221"/>
      <c r="J450" s="221"/>
      <c r="K450" s="221"/>
      <c r="L450" s="221"/>
      <c r="M450" s="221"/>
      <c r="N450" s="221"/>
      <c r="O450" s="221"/>
      <c r="P450" s="221"/>
      <c r="Q450" s="221"/>
      <c r="R450" s="221"/>
      <c r="S450" s="221"/>
      <c r="T450" s="221"/>
      <c r="U450" s="221"/>
      <c r="V450" s="221"/>
      <c r="W450" s="221"/>
      <c r="X450" s="221"/>
      <c r="Y450" s="221"/>
      <c r="Z450" s="221"/>
      <c r="AA450" s="221"/>
      <c r="AB450" s="221"/>
      <c r="AC450" s="221"/>
      <c r="AD450" s="221"/>
      <c r="AE450" s="221"/>
      <c r="AF450" s="221"/>
      <c r="AG450" s="221"/>
      <c r="AH450" s="221"/>
      <c r="AI450" s="221"/>
      <c r="AJ450" s="221"/>
      <c r="AK450" s="221"/>
      <c r="AL450" s="221"/>
      <c r="AM450" s="221"/>
      <c r="AN450" s="221"/>
      <c r="AO450" s="221"/>
      <c r="AP450" s="221"/>
      <c r="AQ450" s="221"/>
    </row>
    <row r="451" spans="1:43" ht="12.75">
      <c r="A451" s="221"/>
      <c r="B451" s="221"/>
      <c r="C451" s="221"/>
      <c r="D451" s="221"/>
      <c r="E451" s="221"/>
      <c r="F451" s="221"/>
      <c r="G451" s="221"/>
      <c r="H451" s="221"/>
      <c r="I451" s="221"/>
      <c r="J451" s="221"/>
      <c r="K451" s="221"/>
      <c r="L451" s="221"/>
      <c r="M451" s="221"/>
      <c r="N451" s="221"/>
      <c r="O451" s="221"/>
      <c r="P451" s="221"/>
      <c r="Q451" s="221"/>
      <c r="R451" s="221"/>
      <c r="S451" s="221"/>
      <c r="T451" s="221"/>
      <c r="U451" s="221"/>
      <c r="V451" s="221"/>
      <c r="W451" s="221"/>
      <c r="X451" s="221"/>
      <c r="Y451" s="221"/>
      <c r="Z451" s="221"/>
      <c r="AA451" s="221"/>
      <c r="AB451" s="221"/>
      <c r="AC451" s="221"/>
      <c r="AD451" s="221"/>
      <c r="AE451" s="221"/>
      <c r="AF451" s="221"/>
      <c r="AG451" s="221"/>
      <c r="AH451" s="221"/>
      <c r="AI451" s="221"/>
      <c r="AJ451" s="221"/>
      <c r="AK451" s="221"/>
      <c r="AL451" s="221"/>
      <c r="AM451" s="221"/>
      <c r="AN451" s="221"/>
      <c r="AO451" s="221"/>
      <c r="AP451" s="221"/>
      <c r="AQ451" s="221"/>
    </row>
    <row r="452" spans="1:43" ht="12.75">
      <c r="A452" s="221"/>
      <c r="B452" s="221"/>
      <c r="C452" s="221"/>
      <c r="D452" s="221"/>
      <c r="E452" s="221"/>
      <c r="F452" s="221"/>
      <c r="G452" s="221"/>
      <c r="H452" s="221"/>
      <c r="I452" s="221"/>
      <c r="J452" s="221"/>
      <c r="K452" s="221"/>
      <c r="L452" s="221"/>
      <c r="M452" s="221"/>
      <c r="N452" s="221"/>
      <c r="O452" s="221"/>
      <c r="P452" s="221"/>
      <c r="Q452" s="221"/>
      <c r="R452" s="221"/>
      <c r="S452" s="221"/>
      <c r="T452" s="221"/>
      <c r="U452" s="221"/>
      <c r="V452" s="221"/>
      <c r="W452" s="221"/>
      <c r="X452" s="221"/>
      <c r="Y452" s="221"/>
      <c r="Z452" s="221"/>
      <c r="AA452" s="221"/>
      <c r="AB452" s="221"/>
      <c r="AC452" s="221"/>
      <c r="AD452" s="221"/>
      <c r="AE452" s="221"/>
      <c r="AF452" s="221"/>
      <c r="AG452" s="221"/>
      <c r="AH452" s="221"/>
      <c r="AI452" s="221"/>
      <c r="AJ452" s="221"/>
      <c r="AK452" s="221"/>
      <c r="AL452" s="221"/>
      <c r="AM452" s="221"/>
      <c r="AN452" s="221"/>
      <c r="AO452" s="221"/>
      <c r="AP452" s="221"/>
      <c r="AQ452" s="221"/>
    </row>
    <row r="453" spans="1:43" ht="12.75">
      <c r="A453" s="221"/>
      <c r="B453" s="221"/>
      <c r="C453" s="221"/>
      <c r="D453" s="221"/>
      <c r="E453" s="221"/>
      <c r="F453" s="221"/>
      <c r="G453" s="221"/>
      <c r="H453" s="221"/>
      <c r="I453" s="221"/>
      <c r="J453" s="221"/>
      <c r="K453" s="221"/>
      <c r="L453" s="221"/>
      <c r="M453" s="221"/>
      <c r="N453" s="221"/>
      <c r="O453" s="221"/>
      <c r="P453" s="221"/>
      <c r="Q453" s="221"/>
      <c r="R453" s="221"/>
      <c r="S453" s="221"/>
      <c r="T453" s="221"/>
      <c r="U453" s="221"/>
      <c r="V453" s="221"/>
      <c r="W453" s="221"/>
      <c r="X453" s="221"/>
      <c r="Y453" s="221"/>
      <c r="Z453" s="221"/>
      <c r="AA453" s="221"/>
      <c r="AB453" s="221"/>
      <c r="AC453" s="221"/>
      <c r="AD453" s="221"/>
      <c r="AE453" s="221"/>
      <c r="AF453" s="221"/>
      <c r="AG453" s="221"/>
      <c r="AH453" s="221"/>
      <c r="AI453" s="221"/>
      <c r="AJ453" s="221"/>
      <c r="AK453" s="221"/>
      <c r="AL453" s="221"/>
      <c r="AM453" s="221"/>
      <c r="AN453" s="221"/>
      <c r="AO453" s="221"/>
      <c r="AP453" s="221"/>
      <c r="AQ453" s="221"/>
    </row>
    <row r="454" spans="1:43" ht="12.75">
      <c r="A454" s="221"/>
      <c r="B454" s="221"/>
      <c r="C454" s="221"/>
      <c r="D454" s="221"/>
      <c r="E454" s="221"/>
      <c r="F454" s="221"/>
      <c r="G454" s="221"/>
      <c r="H454" s="221"/>
      <c r="I454" s="221"/>
      <c r="J454" s="221"/>
      <c r="K454" s="221"/>
      <c r="L454" s="221"/>
      <c r="M454" s="221"/>
      <c r="N454" s="221"/>
      <c r="O454" s="221"/>
      <c r="P454" s="221"/>
      <c r="Q454" s="221"/>
      <c r="R454" s="221"/>
      <c r="S454" s="221"/>
      <c r="T454" s="221"/>
      <c r="U454" s="221"/>
      <c r="V454" s="221"/>
      <c r="W454" s="221"/>
      <c r="X454" s="221"/>
      <c r="Y454" s="221"/>
      <c r="Z454" s="221"/>
      <c r="AA454" s="221"/>
      <c r="AB454" s="221"/>
      <c r="AC454" s="221"/>
      <c r="AD454" s="221"/>
      <c r="AE454" s="221"/>
      <c r="AF454" s="221"/>
      <c r="AG454" s="221"/>
      <c r="AH454" s="221"/>
      <c r="AI454" s="221"/>
      <c r="AJ454" s="221"/>
      <c r="AK454" s="221"/>
      <c r="AL454" s="221"/>
      <c r="AM454" s="221"/>
      <c r="AN454" s="221"/>
      <c r="AO454" s="221"/>
      <c r="AP454" s="221"/>
      <c r="AQ454" s="221"/>
    </row>
    <row r="455" spans="1:43" ht="12.75">
      <c r="A455" s="221"/>
      <c r="B455" s="221"/>
      <c r="C455" s="221"/>
      <c r="D455" s="221"/>
      <c r="E455" s="221"/>
      <c r="F455" s="221"/>
      <c r="G455" s="221"/>
      <c r="H455" s="221"/>
      <c r="I455" s="221"/>
      <c r="J455" s="221"/>
      <c r="K455" s="221"/>
      <c r="L455" s="221"/>
      <c r="M455" s="221"/>
      <c r="N455" s="221"/>
      <c r="O455" s="221"/>
      <c r="P455" s="221"/>
      <c r="Q455" s="221"/>
      <c r="R455" s="221"/>
      <c r="S455" s="221"/>
      <c r="T455" s="221"/>
      <c r="U455" s="221"/>
      <c r="V455" s="221"/>
      <c r="W455" s="221"/>
      <c r="X455" s="221"/>
      <c r="Y455" s="221"/>
      <c r="Z455" s="221"/>
      <c r="AA455" s="221"/>
      <c r="AB455" s="221"/>
      <c r="AC455" s="221"/>
      <c r="AD455" s="221"/>
      <c r="AE455" s="221"/>
      <c r="AF455" s="221"/>
      <c r="AG455" s="221"/>
      <c r="AH455" s="221"/>
      <c r="AI455" s="221"/>
      <c r="AJ455" s="221"/>
      <c r="AK455" s="221"/>
      <c r="AL455" s="221"/>
      <c r="AM455" s="221"/>
      <c r="AN455" s="221"/>
      <c r="AO455" s="221"/>
      <c r="AP455" s="221"/>
      <c r="AQ455" s="221"/>
    </row>
    <row r="456" spans="1:43" ht="12.75">
      <c r="A456" s="221"/>
      <c r="B456" s="221"/>
      <c r="C456" s="221"/>
      <c r="D456" s="221"/>
      <c r="E456" s="221"/>
      <c r="F456" s="221"/>
      <c r="G456" s="221"/>
      <c r="H456" s="221"/>
      <c r="I456" s="221"/>
      <c r="J456" s="221"/>
      <c r="K456" s="221"/>
      <c r="L456" s="221"/>
      <c r="M456" s="221"/>
      <c r="N456" s="221"/>
      <c r="O456" s="221"/>
      <c r="P456" s="221"/>
      <c r="Q456" s="221"/>
      <c r="R456" s="221"/>
      <c r="S456" s="221"/>
      <c r="T456" s="221"/>
      <c r="U456" s="221"/>
      <c r="V456" s="221"/>
      <c r="W456" s="221"/>
      <c r="X456" s="221"/>
      <c r="Y456" s="221"/>
      <c r="Z456" s="221"/>
      <c r="AA456" s="221"/>
      <c r="AB456" s="221"/>
      <c r="AC456" s="221"/>
      <c r="AD456" s="221"/>
      <c r="AE456" s="221"/>
      <c r="AF456" s="221"/>
      <c r="AG456" s="221"/>
      <c r="AH456" s="221"/>
      <c r="AI456" s="221"/>
      <c r="AJ456" s="221"/>
      <c r="AK456" s="221"/>
      <c r="AL456" s="221"/>
      <c r="AM456" s="221"/>
      <c r="AN456" s="221"/>
      <c r="AO456" s="221"/>
      <c r="AP456" s="221"/>
      <c r="AQ456" s="221"/>
    </row>
    <row r="457" spans="1:43" ht="12.75">
      <c r="A457" s="221"/>
      <c r="B457" s="221"/>
      <c r="C457" s="221"/>
      <c r="D457" s="221"/>
      <c r="E457" s="221"/>
      <c r="F457" s="221"/>
      <c r="G457" s="221"/>
      <c r="H457" s="221"/>
      <c r="I457" s="221"/>
      <c r="J457" s="221"/>
      <c r="K457" s="221"/>
      <c r="L457" s="221"/>
      <c r="M457" s="221"/>
      <c r="N457" s="221"/>
      <c r="O457" s="221"/>
      <c r="P457" s="221"/>
      <c r="Q457" s="221"/>
      <c r="R457" s="221"/>
      <c r="S457" s="221"/>
      <c r="T457" s="221"/>
      <c r="U457" s="221"/>
      <c r="V457" s="221"/>
      <c r="W457" s="221"/>
      <c r="X457" s="221"/>
      <c r="Y457" s="221"/>
      <c r="Z457" s="221"/>
      <c r="AA457" s="221"/>
      <c r="AB457" s="221"/>
      <c r="AC457" s="221"/>
      <c r="AD457" s="221"/>
      <c r="AE457" s="221"/>
      <c r="AF457" s="221"/>
      <c r="AG457" s="221"/>
      <c r="AH457" s="221"/>
      <c r="AI457" s="221"/>
      <c r="AJ457" s="221"/>
      <c r="AK457" s="221"/>
      <c r="AL457" s="221"/>
      <c r="AM457" s="221"/>
      <c r="AN457" s="221"/>
      <c r="AO457" s="221"/>
      <c r="AP457" s="221"/>
      <c r="AQ457" s="221"/>
    </row>
    <row r="458" spans="1:43" ht="12.75">
      <c r="A458" s="221"/>
      <c r="B458" s="221"/>
      <c r="C458" s="221"/>
      <c r="D458" s="221"/>
      <c r="E458" s="221"/>
      <c r="F458" s="221"/>
      <c r="G458" s="221"/>
      <c r="H458" s="221"/>
      <c r="I458" s="221"/>
      <c r="J458" s="221"/>
      <c r="K458" s="221"/>
      <c r="L458" s="221"/>
      <c r="M458" s="221"/>
      <c r="N458" s="221"/>
      <c r="O458" s="221"/>
      <c r="P458" s="221"/>
      <c r="Q458" s="221"/>
      <c r="R458" s="221"/>
      <c r="S458" s="221"/>
      <c r="T458" s="221"/>
      <c r="U458" s="221"/>
      <c r="V458" s="221"/>
      <c r="W458" s="221"/>
      <c r="X458" s="221"/>
      <c r="Y458" s="221"/>
      <c r="Z458" s="221"/>
      <c r="AA458" s="221"/>
      <c r="AB458" s="221"/>
      <c r="AC458" s="221"/>
      <c r="AD458" s="221"/>
      <c r="AE458" s="221"/>
      <c r="AF458" s="221"/>
      <c r="AG458" s="221"/>
      <c r="AH458" s="221"/>
      <c r="AI458" s="221"/>
      <c r="AJ458" s="221"/>
      <c r="AK458" s="221"/>
      <c r="AL458" s="221"/>
      <c r="AM458" s="221"/>
      <c r="AN458" s="221"/>
      <c r="AO458" s="221"/>
      <c r="AP458" s="221"/>
      <c r="AQ458" s="221"/>
    </row>
    <row r="459" spans="1:43" ht="12.75">
      <c r="A459" s="221"/>
      <c r="B459" s="221"/>
      <c r="C459" s="221"/>
      <c r="D459" s="221"/>
      <c r="E459" s="221"/>
      <c r="F459" s="221"/>
      <c r="G459" s="221"/>
      <c r="H459" s="221"/>
      <c r="I459" s="221"/>
      <c r="J459" s="221"/>
      <c r="K459" s="221"/>
      <c r="L459" s="221"/>
      <c r="M459" s="221"/>
      <c r="N459" s="221"/>
      <c r="O459" s="221"/>
      <c r="P459" s="221"/>
      <c r="Q459" s="221"/>
      <c r="R459" s="221"/>
      <c r="S459" s="221"/>
      <c r="T459" s="221"/>
      <c r="U459" s="221"/>
      <c r="V459" s="221"/>
      <c r="W459" s="221"/>
      <c r="X459" s="221"/>
      <c r="Y459" s="221"/>
      <c r="Z459" s="221"/>
      <c r="AA459" s="221"/>
      <c r="AB459" s="221"/>
      <c r="AC459" s="221"/>
      <c r="AD459" s="221"/>
      <c r="AE459" s="221"/>
      <c r="AF459" s="221"/>
      <c r="AG459" s="221"/>
      <c r="AH459" s="221"/>
      <c r="AI459" s="221"/>
      <c r="AJ459" s="221"/>
      <c r="AK459" s="221"/>
      <c r="AL459" s="221"/>
      <c r="AM459" s="221"/>
      <c r="AN459" s="221"/>
      <c r="AO459" s="221"/>
      <c r="AP459" s="221"/>
      <c r="AQ459" s="221"/>
    </row>
    <row r="460" spans="1:43" ht="12.75">
      <c r="A460" s="221"/>
      <c r="B460" s="221"/>
      <c r="C460" s="221"/>
      <c r="D460" s="221"/>
      <c r="E460" s="221"/>
      <c r="F460" s="221"/>
      <c r="G460" s="221"/>
      <c r="H460" s="221"/>
      <c r="I460" s="221"/>
      <c r="J460" s="221"/>
      <c r="K460" s="221"/>
      <c r="L460" s="221"/>
      <c r="M460" s="221"/>
      <c r="N460" s="221"/>
      <c r="O460" s="221"/>
      <c r="P460" s="221"/>
      <c r="Q460" s="221"/>
      <c r="R460" s="221"/>
      <c r="S460" s="221"/>
      <c r="T460" s="221"/>
      <c r="U460" s="221"/>
      <c r="V460" s="221"/>
      <c r="W460" s="221"/>
      <c r="X460" s="221"/>
      <c r="Y460" s="221"/>
      <c r="Z460" s="221"/>
      <c r="AA460" s="221"/>
      <c r="AB460" s="221"/>
      <c r="AC460" s="221"/>
      <c r="AD460" s="221"/>
      <c r="AE460" s="221"/>
      <c r="AF460" s="221"/>
      <c r="AG460" s="221"/>
      <c r="AH460" s="221"/>
      <c r="AI460" s="221"/>
      <c r="AJ460" s="221"/>
      <c r="AK460" s="221"/>
      <c r="AL460" s="221"/>
      <c r="AM460" s="221"/>
      <c r="AN460" s="221"/>
      <c r="AO460" s="221"/>
      <c r="AP460" s="221"/>
      <c r="AQ460" s="221"/>
    </row>
    <row r="461" spans="1:43" ht="12.75">
      <c r="A461" s="221"/>
      <c r="B461" s="221"/>
      <c r="C461" s="221"/>
      <c r="D461" s="221"/>
      <c r="E461" s="221"/>
      <c r="F461" s="221"/>
      <c r="G461" s="221"/>
      <c r="H461" s="221"/>
      <c r="I461" s="221"/>
      <c r="J461" s="221"/>
      <c r="K461" s="221"/>
      <c r="L461" s="221"/>
      <c r="M461" s="221"/>
      <c r="N461" s="221"/>
      <c r="O461" s="221"/>
      <c r="P461" s="221"/>
      <c r="Q461" s="221"/>
      <c r="R461" s="221"/>
      <c r="S461" s="221"/>
      <c r="T461" s="221"/>
      <c r="U461" s="221"/>
      <c r="V461" s="221"/>
      <c r="W461" s="221"/>
      <c r="X461" s="221"/>
      <c r="Y461" s="221"/>
      <c r="Z461" s="221"/>
      <c r="AA461" s="221"/>
      <c r="AB461" s="221"/>
      <c r="AC461" s="221"/>
      <c r="AD461" s="221"/>
      <c r="AE461" s="221"/>
      <c r="AF461" s="221"/>
      <c r="AG461" s="221"/>
      <c r="AH461" s="221"/>
      <c r="AI461" s="221"/>
      <c r="AJ461" s="221"/>
      <c r="AK461" s="221"/>
      <c r="AL461" s="221"/>
      <c r="AM461" s="221"/>
      <c r="AN461" s="221"/>
      <c r="AO461" s="221"/>
      <c r="AP461" s="221"/>
      <c r="AQ461" s="221"/>
    </row>
    <row r="462" spans="1:43" ht="12.75">
      <c r="A462" s="221"/>
      <c r="B462" s="221"/>
      <c r="C462" s="221"/>
      <c r="D462" s="221"/>
      <c r="E462" s="221"/>
      <c r="F462" s="221"/>
      <c r="G462" s="221"/>
      <c r="H462" s="221"/>
      <c r="I462" s="221"/>
      <c r="J462" s="221"/>
      <c r="K462" s="221"/>
      <c r="L462" s="221"/>
      <c r="M462" s="221"/>
      <c r="N462" s="221"/>
      <c r="O462" s="221"/>
      <c r="P462" s="221"/>
      <c r="Q462" s="221"/>
      <c r="R462" s="221"/>
      <c r="S462" s="221"/>
      <c r="T462" s="221"/>
      <c r="U462" s="221"/>
      <c r="V462" s="221"/>
      <c r="W462" s="221"/>
      <c r="X462" s="221"/>
      <c r="Y462" s="221"/>
      <c r="Z462" s="221"/>
      <c r="AA462" s="221"/>
      <c r="AB462" s="221"/>
      <c r="AC462" s="221"/>
      <c r="AD462" s="221"/>
      <c r="AE462" s="221"/>
      <c r="AF462" s="221"/>
      <c r="AG462" s="221"/>
      <c r="AH462" s="221"/>
      <c r="AI462" s="221"/>
      <c r="AJ462" s="221"/>
      <c r="AK462" s="221"/>
      <c r="AL462" s="221"/>
      <c r="AM462" s="221"/>
      <c r="AN462" s="221"/>
      <c r="AO462" s="221"/>
      <c r="AP462" s="221"/>
      <c r="AQ462" s="221"/>
    </row>
    <row r="463" spans="1:43" ht="12.75">
      <c r="A463" s="221"/>
      <c r="B463" s="221"/>
      <c r="C463" s="221"/>
      <c r="D463" s="221"/>
      <c r="E463" s="221"/>
      <c r="F463" s="221"/>
      <c r="G463" s="221"/>
      <c r="H463" s="221"/>
      <c r="I463" s="221"/>
      <c r="J463" s="221"/>
      <c r="K463" s="221"/>
      <c r="L463" s="221"/>
      <c r="M463" s="221"/>
      <c r="N463" s="221"/>
      <c r="O463" s="221"/>
      <c r="P463" s="221"/>
      <c r="Q463" s="221"/>
      <c r="R463" s="221"/>
      <c r="S463" s="221"/>
      <c r="T463" s="221"/>
      <c r="U463" s="221"/>
      <c r="V463" s="221"/>
      <c r="W463" s="221"/>
      <c r="X463" s="221"/>
      <c r="Y463" s="221"/>
      <c r="Z463" s="221"/>
      <c r="AA463" s="221"/>
      <c r="AB463" s="221"/>
      <c r="AC463" s="221"/>
      <c r="AD463" s="221"/>
      <c r="AE463" s="221"/>
      <c r="AF463" s="221"/>
      <c r="AG463" s="221"/>
      <c r="AH463" s="221"/>
      <c r="AI463" s="221"/>
      <c r="AJ463" s="221"/>
      <c r="AK463" s="221"/>
      <c r="AL463" s="221"/>
      <c r="AM463" s="221"/>
      <c r="AN463" s="221"/>
      <c r="AO463" s="221"/>
      <c r="AP463" s="221"/>
      <c r="AQ463" s="221"/>
    </row>
    <row r="464" spans="1:43" ht="12.75">
      <c r="A464" s="221"/>
      <c r="B464" s="221"/>
      <c r="C464" s="221"/>
      <c r="D464" s="221"/>
      <c r="E464" s="221"/>
      <c r="F464" s="221"/>
      <c r="G464" s="221"/>
      <c r="H464" s="221"/>
      <c r="I464" s="221"/>
      <c r="J464" s="221"/>
      <c r="K464" s="221"/>
      <c r="L464" s="221"/>
      <c r="M464" s="221"/>
      <c r="N464" s="221"/>
      <c r="O464" s="221"/>
      <c r="P464" s="221"/>
      <c r="Q464" s="221"/>
      <c r="R464" s="221"/>
      <c r="S464" s="221"/>
      <c r="T464" s="221"/>
      <c r="U464" s="221"/>
      <c r="V464" s="221"/>
      <c r="W464" s="221"/>
      <c r="X464" s="221"/>
      <c r="Y464" s="221"/>
      <c r="Z464" s="221"/>
      <c r="AA464" s="221"/>
      <c r="AB464" s="221"/>
      <c r="AC464" s="221"/>
      <c r="AD464" s="221"/>
      <c r="AE464" s="221"/>
      <c r="AF464" s="221"/>
      <c r="AG464" s="221"/>
      <c r="AH464" s="221"/>
      <c r="AI464" s="221"/>
      <c r="AJ464" s="221"/>
      <c r="AK464" s="221"/>
      <c r="AL464" s="221"/>
      <c r="AM464" s="221"/>
      <c r="AN464" s="221"/>
      <c r="AO464" s="221"/>
      <c r="AP464" s="221"/>
      <c r="AQ464" s="221"/>
    </row>
    <row r="465" spans="1:43" ht="12.75">
      <c r="A465" s="221"/>
      <c r="B465" s="221"/>
      <c r="C465" s="221"/>
      <c r="D465" s="221"/>
      <c r="E465" s="221"/>
      <c r="F465" s="221"/>
      <c r="G465" s="221"/>
      <c r="H465" s="221"/>
      <c r="I465" s="221"/>
      <c r="J465" s="221"/>
      <c r="K465" s="221"/>
      <c r="L465" s="221"/>
      <c r="M465" s="221"/>
      <c r="N465" s="221"/>
      <c r="O465" s="221"/>
      <c r="P465" s="221"/>
      <c r="Q465" s="221"/>
      <c r="R465" s="221"/>
      <c r="S465" s="221"/>
      <c r="T465" s="221"/>
      <c r="U465" s="221"/>
      <c r="V465" s="221"/>
      <c r="W465" s="221"/>
      <c r="X465" s="221"/>
      <c r="Y465" s="221"/>
      <c r="Z465" s="221"/>
      <c r="AA465" s="221"/>
      <c r="AB465" s="221"/>
      <c r="AC465" s="221"/>
      <c r="AD465" s="221"/>
      <c r="AE465" s="221"/>
      <c r="AF465" s="221"/>
      <c r="AG465" s="221"/>
      <c r="AH465" s="221"/>
      <c r="AI465" s="221"/>
      <c r="AJ465" s="221"/>
      <c r="AK465" s="221"/>
      <c r="AL465" s="221"/>
      <c r="AM465" s="221"/>
      <c r="AN465" s="221"/>
      <c r="AO465" s="221"/>
      <c r="AP465" s="221"/>
      <c r="AQ465" s="221"/>
    </row>
    <row r="466" spans="1:43" ht="12.75">
      <c r="A466" s="221"/>
      <c r="B466" s="221"/>
      <c r="C466" s="221"/>
      <c r="D466" s="221"/>
      <c r="E466" s="221"/>
      <c r="F466" s="221"/>
      <c r="G466" s="221"/>
      <c r="H466" s="221"/>
      <c r="I466" s="221"/>
      <c r="J466" s="221"/>
      <c r="K466" s="221"/>
      <c r="L466" s="221"/>
      <c r="M466" s="221"/>
      <c r="N466" s="221"/>
      <c r="O466" s="221"/>
      <c r="P466" s="221"/>
      <c r="Q466" s="221"/>
      <c r="R466" s="221"/>
      <c r="S466" s="221"/>
      <c r="T466" s="221"/>
      <c r="U466" s="221"/>
      <c r="V466" s="221"/>
      <c r="W466" s="221"/>
      <c r="X466" s="221"/>
      <c r="Y466" s="221"/>
      <c r="Z466" s="221"/>
      <c r="AA466" s="221"/>
      <c r="AB466" s="221"/>
      <c r="AC466" s="221"/>
      <c r="AD466" s="221"/>
      <c r="AE466" s="221"/>
      <c r="AF466" s="221"/>
      <c r="AG466" s="221"/>
      <c r="AH466" s="221"/>
      <c r="AI466" s="221"/>
      <c r="AJ466" s="221"/>
      <c r="AK466" s="221"/>
      <c r="AL466" s="221"/>
      <c r="AM466" s="221"/>
      <c r="AN466" s="221"/>
      <c r="AO466" s="221"/>
      <c r="AP466" s="221"/>
      <c r="AQ466" s="221"/>
    </row>
    <row r="467" spans="1:43" ht="12.75">
      <c r="A467" s="221"/>
      <c r="B467" s="221"/>
      <c r="C467" s="221"/>
      <c r="D467" s="221"/>
      <c r="E467" s="221"/>
      <c r="F467" s="221"/>
      <c r="G467" s="221"/>
      <c r="H467" s="221"/>
      <c r="I467" s="221"/>
      <c r="J467" s="221"/>
      <c r="K467" s="221"/>
      <c r="L467" s="221"/>
      <c r="M467" s="221"/>
      <c r="N467" s="221"/>
      <c r="O467" s="221"/>
      <c r="P467" s="221"/>
      <c r="Q467" s="221"/>
      <c r="R467" s="221"/>
      <c r="S467" s="221"/>
      <c r="T467" s="221"/>
      <c r="U467" s="221"/>
      <c r="V467" s="221"/>
      <c r="W467" s="221"/>
      <c r="X467" s="221"/>
      <c r="Y467" s="221"/>
      <c r="Z467" s="221"/>
      <c r="AA467" s="221"/>
      <c r="AB467" s="221"/>
      <c r="AC467" s="221"/>
      <c r="AD467" s="221"/>
      <c r="AE467" s="221"/>
      <c r="AF467" s="221"/>
      <c r="AG467" s="221"/>
      <c r="AH467" s="221"/>
      <c r="AI467" s="221"/>
      <c r="AJ467" s="221"/>
      <c r="AK467" s="221"/>
      <c r="AL467" s="221"/>
      <c r="AM467" s="221"/>
      <c r="AN467" s="221"/>
      <c r="AO467" s="221"/>
      <c r="AP467" s="221"/>
      <c r="AQ467" s="221"/>
    </row>
    <row r="468" spans="1:43" ht="12.75">
      <c r="A468" s="221"/>
      <c r="B468" s="221"/>
      <c r="C468" s="221"/>
      <c r="D468" s="221"/>
      <c r="E468" s="221"/>
      <c r="F468" s="221"/>
      <c r="G468" s="221"/>
      <c r="H468" s="221"/>
      <c r="I468" s="221"/>
      <c r="J468" s="221"/>
      <c r="K468" s="221"/>
      <c r="L468" s="221"/>
      <c r="M468" s="221"/>
      <c r="N468" s="221"/>
      <c r="O468" s="221"/>
      <c r="P468" s="221"/>
      <c r="Q468" s="221"/>
      <c r="R468" s="221"/>
      <c r="S468" s="221"/>
      <c r="T468" s="221"/>
      <c r="U468" s="221"/>
      <c r="V468" s="221"/>
      <c r="W468" s="221"/>
      <c r="X468" s="221"/>
      <c r="Y468" s="221"/>
      <c r="Z468" s="221"/>
      <c r="AA468" s="221"/>
      <c r="AB468" s="221"/>
      <c r="AC468" s="221"/>
      <c r="AD468" s="221"/>
      <c r="AE468" s="221"/>
      <c r="AF468" s="221"/>
      <c r="AG468" s="221"/>
      <c r="AH468" s="221"/>
      <c r="AI468" s="221"/>
      <c r="AJ468" s="221"/>
      <c r="AK468" s="221"/>
      <c r="AL468" s="221"/>
      <c r="AM468" s="221"/>
      <c r="AN468" s="221"/>
      <c r="AO468" s="221"/>
      <c r="AP468" s="221"/>
      <c r="AQ468" s="221"/>
    </row>
    <row r="469" spans="1:43" ht="12.75">
      <c r="A469" s="221"/>
      <c r="B469" s="221"/>
      <c r="C469" s="221"/>
      <c r="D469" s="221"/>
      <c r="E469" s="221"/>
      <c r="F469" s="221"/>
      <c r="G469" s="221"/>
      <c r="H469" s="221"/>
      <c r="I469" s="221"/>
      <c r="J469" s="221"/>
      <c r="K469" s="221"/>
      <c r="L469" s="221"/>
      <c r="M469" s="221"/>
      <c r="N469" s="221"/>
      <c r="O469" s="221"/>
      <c r="P469" s="221"/>
      <c r="Q469" s="221"/>
      <c r="R469" s="221"/>
      <c r="S469" s="221"/>
      <c r="T469" s="221"/>
      <c r="U469" s="221"/>
      <c r="V469" s="221"/>
      <c r="W469" s="221"/>
      <c r="X469" s="221"/>
      <c r="Y469" s="221"/>
      <c r="Z469" s="221"/>
      <c r="AA469" s="221"/>
      <c r="AB469" s="221"/>
      <c r="AC469" s="221"/>
      <c r="AD469" s="221"/>
      <c r="AE469" s="221"/>
      <c r="AF469" s="221"/>
      <c r="AG469" s="221"/>
      <c r="AH469" s="221"/>
      <c r="AI469" s="221"/>
      <c r="AJ469" s="221"/>
      <c r="AK469" s="221"/>
      <c r="AL469" s="221"/>
      <c r="AM469" s="221"/>
      <c r="AN469" s="221"/>
      <c r="AO469" s="221"/>
      <c r="AP469" s="221"/>
      <c r="AQ469" s="221"/>
    </row>
    <row r="470" spans="1:43" ht="12.75">
      <c r="A470" s="221"/>
      <c r="B470" s="221"/>
      <c r="C470" s="221"/>
      <c r="D470" s="221"/>
      <c r="E470" s="221"/>
      <c r="F470" s="221"/>
      <c r="G470" s="221"/>
      <c r="H470" s="221"/>
      <c r="I470" s="221"/>
      <c r="J470" s="221"/>
      <c r="K470" s="221"/>
      <c r="L470" s="221"/>
      <c r="M470" s="221"/>
      <c r="N470" s="221"/>
      <c r="O470" s="221"/>
      <c r="P470" s="221"/>
      <c r="Q470" s="221"/>
      <c r="R470" s="221"/>
      <c r="S470" s="221"/>
      <c r="T470" s="221"/>
      <c r="U470" s="221"/>
      <c r="V470" s="221"/>
      <c r="W470" s="221"/>
      <c r="X470" s="221"/>
      <c r="Y470" s="221"/>
      <c r="Z470" s="221"/>
      <c r="AA470" s="221"/>
      <c r="AB470" s="221"/>
      <c r="AC470" s="221"/>
      <c r="AD470" s="221"/>
      <c r="AE470" s="221"/>
      <c r="AF470" s="221"/>
      <c r="AG470" s="221"/>
      <c r="AH470" s="221"/>
      <c r="AI470" s="221"/>
      <c r="AJ470" s="221"/>
      <c r="AK470" s="221"/>
      <c r="AL470" s="221"/>
      <c r="AM470" s="221"/>
      <c r="AN470" s="221"/>
      <c r="AO470" s="221"/>
      <c r="AP470" s="221"/>
      <c r="AQ470" s="221"/>
    </row>
    <row r="471" spans="1:43" ht="12.75">
      <c r="A471" s="221"/>
      <c r="B471" s="221"/>
      <c r="C471" s="221"/>
      <c r="D471" s="221"/>
      <c r="E471" s="221"/>
      <c r="F471" s="221"/>
      <c r="G471" s="221"/>
      <c r="H471" s="221"/>
      <c r="I471" s="221"/>
      <c r="J471" s="221"/>
      <c r="K471" s="221"/>
      <c r="L471" s="221"/>
      <c r="M471" s="221"/>
      <c r="N471" s="221"/>
      <c r="O471" s="221"/>
      <c r="P471" s="221"/>
      <c r="Q471" s="221"/>
      <c r="R471" s="221"/>
      <c r="S471" s="221"/>
      <c r="T471" s="221"/>
      <c r="U471" s="221"/>
      <c r="V471" s="221"/>
      <c r="W471" s="221"/>
      <c r="X471" s="221"/>
      <c r="Y471" s="221"/>
      <c r="Z471" s="221"/>
      <c r="AA471" s="221"/>
      <c r="AB471" s="221"/>
      <c r="AC471" s="221"/>
      <c r="AD471" s="221"/>
      <c r="AE471" s="221"/>
      <c r="AF471" s="221"/>
      <c r="AG471" s="221"/>
      <c r="AH471" s="221"/>
      <c r="AI471" s="221"/>
      <c r="AJ471" s="221"/>
      <c r="AK471" s="221"/>
      <c r="AL471" s="221"/>
      <c r="AM471" s="221"/>
      <c r="AN471" s="221"/>
      <c r="AO471" s="221"/>
      <c r="AP471" s="221"/>
      <c r="AQ471" s="221"/>
    </row>
    <row r="472" spans="1:43" ht="12.75">
      <c r="A472" s="221"/>
      <c r="B472" s="221"/>
      <c r="C472" s="221"/>
      <c r="D472" s="221"/>
      <c r="E472" s="221"/>
      <c r="F472" s="221"/>
      <c r="G472" s="221"/>
      <c r="H472" s="221"/>
      <c r="I472" s="221"/>
      <c r="J472" s="221"/>
      <c r="K472" s="221"/>
      <c r="L472" s="221"/>
      <c r="M472" s="221"/>
      <c r="N472" s="221"/>
      <c r="O472" s="221"/>
      <c r="P472" s="221"/>
      <c r="Q472" s="221"/>
      <c r="R472" s="221"/>
      <c r="S472" s="221"/>
      <c r="T472" s="221"/>
      <c r="U472" s="221"/>
      <c r="V472" s="221"/>
      <c r="W472" s="221"/>
      <c r="X472" s="221"/>
      <c r="Y472" s="221"/>
      <c r="Z472" s="221"/>
      <c r="AA472" s="221"/>
      <c r="AB472" s="221"/>
      <c r="AC472" s="221"/>
      <c r="AD472" s="221"/>
      <c r="AE472" s="221"/>
      <c r="AF472" s="221"/>
      <c r="AG472" s="221"/>
      <c r="AH472" s="221"/>
      <c r="AI472" s="221"/>
      <c r="AJ472" s="221"/>
      <c r="AK472" s="221"/>
      <c r="AL472" s="221"/>
      <c r="AM472" s="221"/>
      <c r="AN472" s="221"/>
      <c r="AO472" s="221"/>
      <c r="AP472" s="221"/>
      <c r="AQ472" s="221"/>
    </row>
    <row r="473" spans="1:43" ht="12.75">
      <c r="A473" s="221"/>
      <c r="B473" s="221"/>
      <c r="C473" s="221"/>
      <c r="D473" s="221"/>
      <c r="E473" s="221"/>
      <c r="F473" s="221"/>
      <c r="G473" s="221"/>
      <c r="H473" s="221"/>
      <c r="I473" s="221"/>
      <c r="J473" s="221"/>
      <c r="K473" s="221"/>
      <c r="L473" s="221"/>
      <c r="M473" s="221"/>
      <c r="N473" s="221"/>
      <c r="O473" s="221"/>
      <c r="P473" s="221"/>
      <c r="Q473" s="221"/>
      <c r="R473" s="221"/>
      <c r="S473" s="221"/>
      <c r="T473" s="221"/>
      <c r="U473" s="221"/>
      <c r="V473" s="221"/>
      <c r="W473" s="221"/>
      <c r="X473" s="221"/>
      <c r="Y473" s="221"/>
      <c r="Z473" s="221"/>
      <c r="AA473" s="221"/>
      <c r="AB473" s="221"/>
      <c r="AC473" s="221"/>
      <c r="AD473" s="221"/>
      <c r="AE473" s="221"/>
      <c r="AF473" s="221"/>
      <c r="AG473" s="221"/>
      <c r="AH473" s="221"/>
      <c r="AI473" s="221"/>
      <c r="AJ473" s="221"/>
      <c r="AK473" s="221"/>
      <c r="AL473" s="221"/>
      <c r="AM473" s="221"/>
      <c r="AN473" s="221"/>
      <c r="AO473" s="221"/>
      <c r="AP473" s="221"/>
      <c r="AQ473" s="221"/>
    </row>
    <row r="474" spans="1:43" ht="12.75">
      <c r="A474" s="221"/>
      <c r="B474" s="221"/>
      <c r="C474" s="221"/>
      <c r="D474" s="221"/>
      <c r="E474" s="221"/>
      <c r="F474" s="221"/>
      <c r="G474" s="221"/>
      <c r="H474" s="221"/>
      <c r="I474" s="221"/>
      <c r="J474" s="221"/>
      <c r="K474" s="221"/>
      <c r="L474" s="221"/>
      <c r="M474" s="221"/>
      <c r="N474" s="221"/>
      <c r="O474" s="221"/>
      <c r="P474" s="221"/>
      <c r="Q474" s="221"/>
      <c r="R474" s="221"/>
      <c r="S474" s="221"/>
      <c r="T474" s="221"/>
      <c r="U474" s="221"/>
      <c r="V474" s="221"/>
      <c r="W474" s="221"/>
      <c r="X474" s="221"/>
      <c r="Y474" s="221"/>
      <c r="Z474" s="221"/>
      <c r="AA474" s="221"/>
      <c r="AB474" s="221"/>
      <c r="AC474" s="221"/>
      <c r="AD474" s="221"/>
      <c r="AE474" s="221"/>
      <c r="AF474" s="221"/>
      <c r="AG474" s="221"/>
      <c r="AH474" s="221"/>
      <c r="AI474" s="221"/>
      <c r="AJ474" s="221"/>
      <c r="AK474" s="221"/>
      <c r="AL474" s="221"/>
      <c r="AM474" s="221"/>
      <c r="AN474" s="221"/>
      <c r="AO474" s="221"/>
      <c r="AP474" s="221"/>
      <c r="AQ474" s="221"/>
    </row>
    <row r="475" spans="1:43" ht="12.75">
      <c r="A475" s="221"/>
      <c r="B475" s="221"/>
      <c r="C475" s="221"/>
      <c r="D475" s="221"/>
      <c r="E475" s="221"/>
      <c r="F475" s="221"/>
      <c r="G475" s="221"/>
      <c r="H475" s="221"/>
      <c r="I475" s="221"/>
      <c r="J475" s="221"/>
      <c r="K475" s="221"/>
      <c r="L475" s="221"/>
      <c r="M475" s="221"/>
      <c r="N475" s="221"/>
      <c r="O475" s="221"/>
      <c r="P475" s="221"/>
      <c r="Q475" s="221"/>
      <c r="R475" s="221"/>
      <c r="S475" s="221"/>
      <c r="T475" s="221"/>
      <c r="U475" s="221"/>
      <c r="V475" s="221"/>
      <c r="W475" s="221"/>
      <c r="X475" s="221"/>
      <c r="Y475" s="221"/>
      <c r="Z475" s="221"/>
      <c r="AA475" s="221"/>
      <c r="AB475" s="221"/>
      <c r="AC475" s="221"/>
      <c r="AD475" s="221"/>
      <c r="AE475" s="221"/>
      <c r="AF475" s="221"/>
      <c r="AG475" s="221"/>
      <c r="AH475" s="221"/>
      <c r="AI475" s="221"/>
      <c r="AJ475" s="221"/>
      <c r="AK475" s="221"/>
      <c r="AL475" s="221"/>
      <c r="AM475" s="221"/>
      <c r="AN475" s="221"/>
      <c r="AO475" s="221"/>
      <c r="AP475" s="221"/>
      <c r="AQ475" s="221"/>
    </row>
    <row r="476" spans="1:43" ht="12.75">
      <c r="A476" s="221"/>
      <c r="B476" s="221"/>
      <c r="C476" s="221"/>
      <c r="D476" s="221"/>
      <c r="E476" s="221"/>
      <c r="F476" s="221"/>
      <c r="G476" s="221"/>
      <c r="H476" s="221"/>
      <c r="I476" s="221"/>
      <c r="J476" s="221"/>
      <c r="K476" s="221"/>
      <c r="L476" s="221"/>
      <c r="M476" s="221"/>
      <c r="N476" s="221"/>
      <c r="O476" s="221"/>
      <c r="P476" s="221"/>
      <c r="Q476" s="221"/>
      <c r="R476" s="221"/>
      <c r="S476" s="221"/>
      <c r="T476" s="221"/>
      <c r="U476" s="221"/>
      <c r="V476" s="221"/>
      <c r="W476" s="221"/>
      <c r="X476" s="221"/>
      <c r="Y476" s="221"/>
      <c r="Z476" s="221"/>
      <c r="AA476" s="221"/>
      <c r="AB476" s="221"/>
      <c r="AC476" s="221"/>
      <c r="AD476" s="221"/>
      <c r="AE476" s="221"/>
      <c r="AF476" s="221"/>
      <c r="AG476" s="221"/>
      <c r="AH476" s="221"/>
      <c r="AI476" s="221"/>
      <c r="AJ476" s="221"/>
      <c r="AK476" s="221"/>
      <c r="AL476" s="221"/>
      <c r="AM476" s="221"/>
      <c r="AN476" s="221"/>
      <c r="AO476" s="221"/>
      <c r="AP476" s="221"/>
      <c r="AQ476" s="221"/>
    </row>
    <row r="477" spans="1:43" ht="12.75">
      <c r="A477" s="221"/>
      <c r="B477" s="221"/>
      <c r="C477" s="221"/>
      <c r="D477" s="221"/>
      <c r="E477" s="221"/>
      <c r="F477" s="221"/>
      <c r="G477" s="221"/>
      <c r="H477" s="221"/>
      <c r="I477" s="221"/>
      <c r="J477" s="221"/>
      <c r="K477" s="221"/>
      <c r="L477" s="221"/>
      <c r="M477" s="221"/>
      <c r="N477" s="221"/>
      <c r="O477" s="221"/>
      <c r="P477" s="221"/>
      <c r="Q477" s="221"/>
      <c r="R477" s="221"/>
      <c r="S477" s="221"/>
      <c r="T477" s="221"/>
      <c r="U477" s="221"/>
      <c r="V477" s="221"/>
      <c r="W477" s="221"/>
      <c r="X477" s="221"/>
      <c r="Y477" s="221"/>
      <c r="Z477" s="221"/>
      <c r="AA477" s="221"/>
      <c r="AB477" s="221"/>
      <c r="AC477" s="221"/>
      <c r="AD477" s="221"/>
      <c r="AE477" s="221"/>
      <c r="AF477" s="221"/>
      <c r="AG477" s="221"/>
      <c r="AH477" s="221"/>
      <c r="AI477" s="221"/>
      <c r="AJ477" s="221"/>
      <c r="AK477" s="221"/>
      <c r="AL477" s="221"/>
      <c r="AM477" s="221"/>
      <c r="AN477" s="221"/>
      <c r="AO477" s="221"/>
      <c r="AP477" s="221"/>
      <c r="AQ477" s="221"/>
    </row>
    <row r="478" spans="1:43" ht="12.75">
      <c r="A478" s="221"/>
      <c r="B478" s="221"/>
      <c r="C478" s="221"/>
      <c r="D478" s="221"/>
      <c r="E478" s="221"/>
      <c r="F478" s="221"/>
      <c r="G478" s="221"/>
      <c r="H478" s="221"/>
      <c r="I478" s="221"/>
      <c r="J478" s="221"/>
      <c r="K478" s="221"/>
      <c r="L478" s="221"/>
      <c r="M478" s="221"/>
      <c r="N478" s="221"/>
      <c r="O478" s="221"/>
      <c r="P478" s="221"/>
      <c r="Q478" s="221"/>
      <c r="R478" s="221"/>
      <c r="S478" s="221"/>
      <c r="T478" s="221"/>
      <c r="U478" s="221"/>
      <c r="V478" s="221"/>
      <c r="W478" s="221"/>
      <c r="X478" s="221"/>
      <c r="Y478" s="221"/>
      <c r="Z478" s="221"/>
      <c r="AA478" s="221"/>
      <c r="AB478" s="221"/>
      <c r="AC478" s="221"/>
      <c r="AD478" s="221"/>
      <c r="AE478" s="221"/>
      <c r="AF478" s="221"/>
      <c r="AG478" s="221"/>
      <c r="AH478" s="221"/>
      <c r="AI478" s="221"/>
      <c r="AJ478" s="221"/>
      <c r="AK478" s="221"/>
      <c r="AL478" s="221"/>
      <c r="AM478" s="221"/>
      <c r="AN478" s="221"/>
      <c r="AO478" s="221"/>
      <c r="AP478" s="221"/>
      <c r="AQ478" s="221"/>
    </row>
    <row r="479" spans="1:43" ht="12.75">
      <c r="A479" s="221"/>
      <c r="B479" s="221"/>
      <c r="C479" s="221"/>
      <c r="D479" s="221"/>
      <c r="E479" s="221"/>
      <c r="F479" s="221"/>
      <c r="G479" s="221"/>
      <c r="H479" s="221"/>
      <c r="I479" s="221"/>
      <c r="J479" s="221"/>
      <c r="K479" s="221"/>
      <c r="L479" s="221"/>
      <c r="M479" s="221"/>
      <c r="N479" s="221"/>
      <c r="O479" s="221"/>
      <c r="P479" s="221"/>
      <c r="Q479" s="221"/>
      <c r="R479" s="221"/>
      <c r="S479" s="221"/>
      <c r="T479" s="221"/>
      <c r="U479" s="221"/>
      <c r="V479" s="221"/>
      <c r="W479" s="221"/>
      <c r="X479" s="221"/>
      <c r="Y479" s="221"/>
      <c r="Z479" s="221"/>
      <c r="AA479" s="221"/>
      <c r="AB479" s="221"/>
      <c r="AC479" s="221"/>
      <c r="AD479" s="221"/>
      <c r="AE479" s="221"/>
      <c r="AF479" s="221"/>
      <c r="AG479" s="221"/>
      <c r="AH479" s="221"/>
      <c r="AI479" s="221"/>
      <c r="AJ479" s="221"/>
      <c r="AK479" s="221"/>
      <c r="AL479" s="221"/>
      <c r="AM479" s="221"/>
      <c r="AN479" s="221"/>
      <c r="AO479" s="221"/>
      <c r="AP479" s="221"/>
      <c r="AQ479" s="221"/>
    </row>
    <row r="480" spans="1:43" ht="12.75">
      <c r="A480" s="221"/>
      <c r="B480" s="221"/>
      <c r="C480" s="221"/>
      <c r="D480" s="221"/>
      <c r="E480" s="221"/>
      <c r="F480" s="221"/>
      <c r="G480" s="221"/>
      <c r="H480" s="221"/>
      <c r="I480" s="221"/>
      <c r="J480" s="221"/>
      <c r="K480" s="221"/>
      <c r="L480" s="221"/>
      <c r="M480" s="221"/>
      <c r="N480" s="221"/>
      <c r="O480" s="221"/>
      <c r="P480" s="221"/>
      <c r="Q480" s="221"/>
      <c r="R480" s="221"/>
      <c r="S480" s="221"/>
      <c r="T480" s="221"/>
      <c r="U480" s="221"/>
      <c r="V480" s="221"/>
      <c r="W480" s="221"/>
      <c r="X480" s="221"/>
      <c r="Y480" s="221"/>
      <c r="Z480" s="221"/>
      <c r="AA480" s="221"/>
      <c r="AB480" s="221"/>
      <c r="AC480" s="221"/>
      <c r="AD480" s="221"/>
      <c r="AE480" s="221"/>
      <c r="AF480" s="221"/>
      <c r="AG480" s="221"/>
      <c r="AH480" s="221"/>
      <c r="AI480" s="221"/>
      <c r="AJ480" s="221"/>
      <c r="AK480" s="221"/>
      <c r="AL480" s="221"/>
      <c r="AM480" s="221"/>
      <c r="AN480" s="221"/>
      <c r="AO480" s="221"/>
      <c r="AP480" s="221"/>
      <c r="AQ480" s="221"/>
    </row>
    <row r="481" spans="1:43" ht="12.75">
      <c r="A481" s="221"/>
      <c r="B481" s="221"/>
      <c r="C481" s="221"/>
      <c r="D481" s="221"/>
      <c r="E481" s="221"/>
      <c r="F481" s="221"/>
      <c r="G481" s="221"/>
      <c r="H481" s="221"/>
      <c r="I481" s="221"/>
      <c r="J481" s="221"/>
      <c r="K481" s="221"/>
      <c r="L481" s="221"/>
      <c r="M481" s="221"/>
      <c r="N481" s="221"/>
      <c r="O481" s="221"/>
      <c r="P481" s="221"/>
      <c r="Q481" s="221"/>
      <c r="R481" s="221"/>
      <c r="S481" s="221"/>
      <c r="T481" s="221"/>
      <c r="U481" s="221"/>
      <c r="V481" s="221"/>
      <c r="W481" s="221"/>
      <c r="X481" s="221"/>
      <c r="Y481" s="221"/>
      <c r="Z481" s="221"/>
      <c r="AA481" s="221"/>
      <c r="AB481" s="221"/>
      <c r="AC481" s="221"/>
      <c r="AD481" s="221"/>
      <c r="AE481" s="221"/>
      <c r="AF481" s="221"/>
      <c r="AG481" s="221"/>
      <c r="AH481" s="221"/>
      <c r="AI481" s="221"/>
      <c r="AJ481" s="221"/>
      <c r="AK481" s="221"/>
      <c r="AL481" s="221"/>
      <c r="AM481" s="221"/>
      <c r="AN481" s="221"/>
      <c r="AO481" s="221"/>
      <c r="AP481" s="221"/>
      <c r="AQ481" s="221"/>
    </row>
    <row r="482" spans="1:43" ht="12.75">
      <c r="A482" s="221"/>
      <c r="B482" s="221"/>
      <c r="C482" s="221"/>
      <c r="D482" s="221"/>
      <c r="E482" s="221"/>
      <c r="F482" s="221"/>
      <c r="G482" s="221"/>
      <c r="H482" s="221"/>
      <c r="I482" s="221"/>
      <c r="J482" s="221"/>
      <c r="K482" s="221"/>
      <c r="L482" s="221"/>
      <c r="M482" s="221"/>
      <c r="N482" s="221"/>
      <c r="O482" s="221"/>
      <c r="P482" s="221"/>
      <c r="Q482" s="221"/>
      <c r="R482" s="221"/>
      <c r="S482" s="221"/>
      <c r="T482" s="221"/>
      <c r="U482" s="221"/>
      <c r="V482" s="221"/>
      <c r="W482" s="221"/>
      <c r="X482" s="221"/>
      <c r="Y482" s="221"/>
      <c r="Z482" s="221"/>
      <c r="AA482" s="221"/>
      <c r="AB482" s="221"/>
      <c r="AC482" s="221"/>
      <c r="AD482" s="221"/>
      <c r="AE482" s="221"/>
      <c r="AF482" s="221"/>
      <c r="AG482" s="221"/>
      <c r="AH482" s="221"/>
      <c r="AI482" s="221"/>
      <c r="AJ482" s="221"/>
      <c r="AK482" s="221"/>
      <c r="AL482" s="221"/>
      <c r="AM482" s="221"/>
      <c r="AN482" s="221"/>
      <c r="AO482" s="221"/>
      <c r="AP482" s="221"/>
      <c r="AQ482" s="221"/>
    </row>
    <row r="483" spans="1:43" ht="12.75">
      <c r="A483" s="221"/>
      <c r="B483" s="221"/>
      <c r="C483" s="221"/>
      <c r="D483" s="221"/>
      <c r="E483" s="221"/>
      <c r="F483" s="221"/>
      <c r="G483" s="221"/>
      <c r="H483" s="221"/>
      <c r="I483" s="221"/>
      <c r="J483" s="221"/>
      <c r="K483" s="221"/>
      <c r="L483" s="221"/>
      <c r="M483" s="221"/>
      <c r="N483" s="221"/>
      <c r="O483" s="221"/>
      <c r="P483" s="221"/>
      <c r="Q483" s="221"/>
      <c r="R483" s="221"/>
      <c r="S483" s="221"/>
      <c r="T483" s="221"/>
      <c r="U483" s="221"/>
      <c r="V483" s="221"/>
      <c r="W483" s="221"/>
      <c r="X483" s="221"/>
      <c r="Y483" s="221"/>
      <c r="Z483" s="221"/>
      <c r="AA483" s="221"/>
      <c r="AB483" s="221"/>
      <c r="AC483" s="221"/>
      <c r="AD483" s="221"/>
      <c r="AE483" s="221"/>
      <c r="AF483" s="221"/>
      <c r="AG483" s="221"/>
      <c r="AH483" s="221"/>
      <c r="AI483" s="221"/>
      <c r="AJ483" s="221"/>
      <c r="AK483" s="221"/>
      <c r="AL483" s="221"/>
      <c r="AM483" s="221"/>
      <c r="AN483" s="221"/>
      <c r="AO483" s="221"/>
      <c r="AP483" s="221"/>
      <c r="AQ483" s="221"/>
    </row>
    <row r="484" spans="1:43" ht="12.75">
      <c r="A484" s="221"/>
      <c r="B484" s="221"/>
      <c r="C484" s="221"/>
      <c r="D484" s="221"/>
      <c r="E484" s="221"/>
      <c r="F484" s="221"/>
      <c r="G484" s="221"/>
      <c r="H484" s="221"/>
      <c r="I484" s="221"/>
      <c r="J484" s="221"/>
      <c r="K484" s="221"/>
      <c r="L484" s="221"/>
      <c r="M484" s="221"/>
      <c r="N484" s="221"/>
      <c r="O484" s="221"/>
      <c r="P484" s="221"/>
      <c r="Q484" s="221"/>
      <c r="R484" s="221"/>
      <c r="S484" s="221"/>
      <c r="T484" s="221"/>
      <c r="U484" s="221"/>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row>
    <row r="485" spans="1:43" ht="12.75">
      <c r="A485" s="221"/>
      <c r="B485" s="221"/>
      <c r="C485" s="221"/>
      <c r="D485" s="221"/>
      <c r="E485" s="221"/>
      <c r="F485" s="221"/>
      <c r="G485" s="221"/>
      <c r="H485" s="221"/>
      <c r="I485" s="221"/>
      <c r="J485" s="221"/>
      <c r="K485" s="221"/>
      <c r="L485" s="221"/>
      <c r="M485" s="221"/>
      <c r="N485" s="221"/>
      <c r="O485" s="221"/>
      <c r="P485" s="221"/>
      <c r="Q485" s="221"/>
      <c r="R485" s="221"/>
      <c r="S485" s="221"/>
      <c r="T485" s="221"/>
      <c r="U485" s="221"/>
      <c r="V485" s="221"/>
      <c r="W485" s="221"/>
      <c r="X485" s="221"/>
      <c r="Y485" s="221"/>
      <c r="Z485" s="221"/>
      <c r="AA485" s="221"/>
      <c r="AB485" s="221"/>
      <c r="AC485" s="221"/>
      <c r="AD485" s="221"/>
      <c r="AE485" s="221"/>
      <c r="AF485" s="221"/>
      <c r="AG485" s="221"/>
      <c r="AH485" s="221"/>
      <c r="AI485" s="221"/>
      <c r="AJ485" s="221"/>
      <c r="AK485" s="221"/>
      <c r="AL485" s="221"/>
      <c r="AM485" s="221"/>
      <c r="AN485" s="221"/>
      <c r="AO485" s="221"/>
      <c r="AP485" s="221"/>
      <c r="AQ485" s="221"/>
    </row>
    <row r="486" spans="1:43" ht="12.75">
      <c r="A486" s="221"/>
      <c r="B486" s="221"/>
      <c r="C486" s="221"/>
      <c r="D486" s="221"/>
      <c r="E486" s="221"/>
      <c r="F486" s="221"/>
      <c r="G486" s="221"/>
      <c r="H486" s="221"/>
      <c r="I486" s="221"/>
      <c r="J486" s="221"/>
      <c r="K486" s="221"/>
      <c r="L486" s="221"/>
      <c r="M486" s="221"/>
      <c r="N486" s="221"/>
      <c r="O486" s="221"/>
      <c r="P486" s="221"/>
      <c r="Q486" s="221"/>
      <c r="R486" s="221"/>
      <c r="S486" s="221"/>
      <c r="T486" s="221"/>
      <c r="U486" s="221"/>
      <c r="V486" s="221"/>
      <c r="W486" s="221"/>
      <c r="X486" s="221"/>
      <c r="Y486" s="221"/>
      <c r="Z486" s="221"/>
      <c r="AA486" s="221"/>
      <c r="AB486" s="221"/>
      <c r="AC486" s="221"/>
      <c r="AD486" s="221"/>
      <c r="AE486" s="221"/>
      <c r="AF486" s="221"/>
      <c r="AG486" s="221"/>
      <c r="AH486" s="221"/>
      <c r="AI486" s="221"/>
      <c r="AJ486" s="221"/>
      <c r="AK486" s="221"/>
      <c r="AL486" s="221"/>
      <c r="AM486" s="221"/>
      <c r="AN486" s="221"/>
      <c r="AO486" s="221"/>
      <c r="AP486" s="221"/>
      <c r="AQ486" s="221"/>
    </row>
    <row r="487" spans="1:43" ht="12.75">
      <c r="A487" s="221"/>
      <c r="B487" s="221"/>
      <c r="C487" s="221"/>
      <c r="D487" s="221"/>
      <c r="E487" s="221"/>
      <c r="F487" s="221"/>
      <c r="G487" s="221"/>
      <c r="H487" s="221"/>
      <c r="I487" s="221"/>
      <c r="J487" s="221"/>
      <c r="K487" s="221"/>
      <c r="L487" s="221"/>
      <c r="M487" s="221"/>
      <c r="N487" s="221"/>
      <c r="O487" s="221"/>
      <c r="P487" s="221"/>
      <c r="Q487" s="221"/>
      <c r="R487" s="221"/>
      <c r="S487" s="221"/>
      <c r="T487" s="221"/>
      <c r="U487" s="221"/>
      <c r="V487" s="221"/>
      <c r="W487" s="221"/>
      <c r="X487" s="221"/>
      <c r="Y487" s="221"/>
      <c r="Z487" s="221"/>
      <c r="AA487" s="221"/>
      <c r="AB487" s="221"/>
      <c r="AC487" s="221"/>
      <c r="AD487" s="221"/>
      <c r="AE487" s="221"/>
      <c r="AF487" s="221"/>
      <c r="AG487" s="221"/>
      <c r="AH487" s="221"/>
      <c r="AI487" s="221"/>
      <c r="AJ487" s="221"/>
      <c r="AK487" s="221"/>
      <c r="AL487" s="221"/>
      <c r="AM487" s="221"/>
      <c r="AN487" s="221"/>
      <c r="AO487" s="221"/>
      <c r="AP487" s="221"/>
      <c r="AQ487" s="221"/>
    </row>
    <row r="488" spans="1:43" ht="12.75">
      <c r="A488" s="221"/>
      <c r="B488" s="221"/>
      <c r="C488" s="221"/>
      <c r="D488" s="221"/>
      <c r="E488" s="221"/>
      <c r="F488" s="221"/>
      <c r="G488" s="221"/>
      <c r="H488" s="221"/>
      <c r="I488" s="221"/>
      <c r="J488" s="221"/>
      <c r="K488" s="221"/>
      <c r="L488" s="221"/>
      <c r="M488" s="221"/>
      <c r="N488" s="221"/>
      <c r="O488" s="221"/>
      <c r="P488" s="221"/>
      <c r="Q488" s="221"/>
      <c r="R488" s="221"/>
      <c r="S488" s="221"/>
      <c r="T488" s="221"/>
      <c r="U488" s="221"/>
      <c r="V488" s="221"/>
      <c r="W488" s="221"/>
      <c r="X488" s="221"/>
      <c r="Y488" s="221"/>
      <c r="Z488" s="221"/>
      <c r="AA488" s="221"/>
      <c r="AB488" s="221"/>
      <c r="AC488" s="221"/>
      <c r="AD488" s="221"/>
      <c r="AE488" s="221"/>
      <c r="AF488" s="221"/>
      <c r="AG488" s="221"/>
      <c r="AH488" s="221"/>
      <c r="AI488" s="221"/>
      <c r="AJ488" s="221"/>
      <c r="AK488" s="221"/>
      <c r="AL488" s="221"/>
      <c r="AM488" s="221"/>
      <c r="AN488" s="221"/>
      <c r="AO488" s="221"/>
      <c r="AP488" s="221"/>
      <c r="AQ488" s="221"/>
    </row>
    <row r="489" spans="1:43" ht="12.75">
      <c r="A489" s="221"/>
      <c r="B489" s="221"/>
      <c r="C489" s="221"/>
      <c r="D489" s="221"/>
      <c r="E489" s="221"/>
      <c r="F489" s="221"/>
      <c r="G489" s="221"/>
      <c r="H489" s="221"/>
      <c r="I489" s="221"/>
      <c r="J489" s="221"/>
      <c r="K489" s="221"/>
      <c r="L489" s="221"/>
      <c r="M489" s="221"/>
      <c r="N489" s="221"/>
      <c r="O489" s="221"/>
      <c r="P489" s="221"/>
      <c r="Q489" s="221"/>
      <c r="R489" s="221"/>
      <c r="S489" s="221"/>
      <c r="T489" s="221"/>
      <c r="U489" s="221"/>
      <c r="V489" s="221"/>
      <c r="W489" s="221"/>
      <c r="X489" s="221"/>
      <c r="Y489" s="221"/>
      <c r="Z489" s="221"/>
      <c r="AA489" s="221"/>
      <c r="AB489" s="221"/>
      <c r="AC489" s="221"/>
      <c r="AD489" s="221"/>
      <c r="AE489" s="221"/>
      <c r="AF489" s="221"/>
      <c r="AG489" s="221"/>
      <c r="AH489" s="221"/>
      <c r="AI489" s="221"/>
      <c r="AJ489" s="221"/>
      <c r="AK489" s="221"/>
      <c r="AL489" s="221"/>
      <c r="AM489" s="221"/>
      <c r="AN489" s="221"/>
      <c r="AO489" s="221"/>
      <c r="AP489" s="221"/>
      <c r="AQ489" s="221"/>
    </row>
    <row r="490" spans="1:43" ht="12.75">
      <c r="A490" s="221"/>
      <c r="B490" s="221"/>
      <c r="C490" s="221"/>
      <c r="D490" s="221"/>
      <c r="E490" s="221"/>
      <c r="F490" s="221"/>
      <c r="G490" s="221"/>
      <c r="H490" s="221"/>
      <c r="I490" s="221"/>
      <c r="J490" s="221"/>
      <c r="K490" s="221"/>
      <c r="L490" s="221"/>
      <c r="M490" s="221"/>
      <c r="N490" s="221"/>
      <c r="O490" s="221"/>
      <c r="P490" s="221"/>
      <c r="Q490" s="221"/>
      <c r="R490" s="221"/>
      <c r="S490" s="221"/>
      <c r="T490" s="221"/>
      <c r="U490" s="221"/>
      <c r="V490" s="221"/>
      <c r="W490" s="221"/>
      <c r="X490" s="221"/>
      <c r="Y490" s="221"/>
      <c r="Z490" s="221"/>
      <c r="AA490" s="221"/>
      <c r="AB490" s="221"/>
      <c r="AC490" s="221"/>
      <c r="AD490" s="221"/>
      <c r="AE490" s="221"/>
      <c r="AF490" s="221"/>
      <c r="AG490" s="221"/>
      <c r="AH490" s="221"/>
      <c r="AI490" s="221"/>
      <c r="AJ490" s="221"/>
      <c r="AK490" s="221"/>
      <c r="AL490" s="221"/>
      <c r="AM490" s="221"/>
      <c r="AN490" s="221"/>
      <c r="AO490" s="221"/>
      <c r="AP490" s="221"/>
      <c r="AQ490" s="221"/>
    </row>
    <row r="491" spans="1:43" ht="12.75">
      <c r="A491" s="221"/>
      <c r="B491" s="221"/>
      <c r="C491" s="221"/>
      <c r="D491" s="221"/>
      <c r="E491" s="221"/>
      <c r="F491" s="221"/>
      <c r="G491" s="221"/>
      <c r="H491" s="221"/>
      <c r="I491" s="221"/>
      <c r="J491" s="221"/>
      <c r="K491" s="221"/>
      <c r="L491" s="221"/>
      <c r="M491" s="221"/>
      <c r="N491" s="221"/>
      <c r="O491" s="221"/>
      <c r="P491" s="221"/>
      <c r="Q491" s="221"/>
      <c r="R491" s="221"/>
      <c r="S491" s="221"/>
      <c r="T491" s="221"/>
      <c r="U491" s="221"/>
      <c r="V491" s="221"/>
      <c r="W491" s="221"/>
      <c r="X491" s="221"/>
      <c r="Y491" s="221"/>
      <c r="Z491" s="221"/>
      <c r="AA491" s="221"/>
      <c r="AB491" s="221"/>
      <c r="AC491" s="221"/>
      <c r="AD491" s="221"/>
      <c r="AE491" s="221"/>
      <c r="AF491" s="221"/>
      <c r="AG491" s="221"/>
      <c r="AH491" s="221"/>
      <c r="AI491" s="221"/>
      <c r="AJ491" s="221"/>
      <c r="AK491" s="221"/>
      <c r="AL491" s="221"/>
      <c r="AM491" s="221"/>
      <c r="AN491" s="221"/>
      <c r="AO491" s="221"/>
      <c r="AP491" s="221"/>
      <c r="AQ491" s="221"/>
    </row>
    <row r="492" spans="1:43" ht="12.75">
      <c r="A492" s="221"/>
      <c r="B492" s="221"/>
      <c r="C492" s="221"/>
      <c r="D492" s="221"/>
      <c r="E492" s="221"/>
      <c r="F492" s="221"/>
      <c r="G492" s="221"/>
      <c r="H492" s="221"/>
      <c r="I492" s="221"/>
      <c r="J492" s="221"/>
      <c r="K492" s="221"/>
      <c r="L492" s="221"/>
      <c r="M492" s="221"/>
      <c r="N492" s="221"/>
      <c r="O492" s="221"/>
      <c r="P492" s="221"/>
      <c r="Q492" s="221"/>
      <c r="R492" s="221"/>
      <c r="S492" s="221"/>
      <c r="T492" s="221"/>
      <c r="U492" s="221"/>
      <c r="V492" s="221"/>
      <c r="W492" s="221"/>
      <c r="X492" s="221"/>
      <c r="Y492" s="221"/>
      <c r="Z492" s="221"/>
      <c r="AA492" s="221"/>
      <c r="AB492" s="221"/>
      <c r="AC492" s="221"/>
      <c r="AD492" s="221"/>
      <c r="AE492" s="221"/>
      <c r="AF492" s="221"/>
      <c r="AG492" s="221"/>
      <c r="AH492" s="221"/>
      <c r="AI492" s="221"/>
      <c r="AJ492" s="221"/>
      <c r="AK492" s="221"/>
      <c r="AL492" s="221"/>
      <c r="AM492" s="221"/>
      <c r="AN492" s="221"/>
      <c r="AO492" s="221"/>
      <c r="AP492" s="221"/>
      <c r="AQ492" s="221"/>
    </row>
    <row r="493" spans="1:43" ht="12.75">
      <c r="A493" s="221"/>
      <c r="B493" s="221"/>
      <c r="C493" s="221"/>
      <c r="D493" s="221"/>
      <c r="E493" s="221"/>
      <c r="F493" s="221"/>
      <c r="G493" s="221"/>
      <c r="H493" s="221"/>
      <c r="I493" s="221"/>
      <c r="J493" s="221"/>
      <c r="K493" s="221"/>
      <c r="L493" s="221"/>
      <c r="M493" s="221"/>
      <c r="N493" s="221"/>
      <c r="O493" s="221"/>
      <c r="P493" s="221"/>
      <c r="Q493" s="221"/>
      <c r="R493" s="221"/>
      <c r="S493" s="221"/>
      <c r="T493" s="221"/>
      <c r="U493" s="221"/>
      <c r="V493" s="221"/>
      <c r="W493" s="221"/>
      <c r="X493" s="221"/>
      <c r="Y493" s="221"/>
      <c r="Z493" s="221"/>
      <c r="AA493" s="221"/>
      <c r="AB493" s="221"/>
      <c r="AC493" s="221"/>
      <c r="AD493" s="221"/>
      <c r="AE493" s="221"/>
      <c r="AF493" s="221"/>
      <c r="AG493" s="221"/>
      <c r="AH493" s="221"/>
      <c r="AI493" s="221"/>
      <c r="AJ493" s="221"/>
      <c r="AK493" s="221"/>
      <c r="AL493" s="221"/>
      <c r="AM493" s="221"/>
      <c r="AN493" s="221"/>
      <c r="AO493" s="221"/>
      <c r="AP493" s="221"/>
      <c r="AQ493" s="221"/>
    </row>
    <row r="494" spans="1:43" ht="12.75">
      <c r="A494" s="221"/>
      <c r="B494" s="221"/>
      <c r="C494" s="221"/>
      <c r="D494" s="221"/>
      <c r="E494" s="221"/>
      <c r="F494" s="221"/>
      <c r="G494" s="221"/>
      <c r="H494" s="221"/>
      <c r="I494" s="221"/>
      <c r="J494" s="221"/>
      <c r="K494" s="221"/>
      <c r="L494" s="221"/>
      <c r="M494" s="221"/>
      <c r="N494" s="221"/>
      <c r="O494" s="221"/>
      <c r="P494" s="221"/>
      <c r="Q494" s="221"/>
      <c r="R494" s="221"/>
      <c r="S494" s="221"/>
      <c r="T494" s="221"/>
      <c r="U494" s="221"/>
      <c r="V494" s="221"/>
      <c r="W494" s="221"/>
      <c r="X494" s="221"/>
      <c r="Y494" s="221"/>
      <c r="Z494" s="221"/>
      <c r="AA494" s="221"/>
      <c r="AB494" s="221"/>
      <c r="AC494" s="221"/>
      <c r="AD494" s="221"/>
      <c r="AE494" s="221"/>
      <c r="AF494" s="221"/>
      <c r="AG494" s="221"/>
      <c r="AH494" s="221"/>
      <c r="AI494" s="221"/>
      <c r="AJ494" s="221"/>
      <c r="AK494" s="221"/>
      <c r="AL494" s="221"/>
      <c r="AM494" s="221"/>
      <c r="AN494" s="221"/>
      <c r="AO494" s="221"/>
      <c r="AP494" s="221"/>
      <c r="AQ494" s="221"/>
    </row>
    <row r="495" spans="1:43" ht="12.75">
      <c r="A495" s="221"/>
      <c r="B495" s="221"/>
      <c r="C495" s="221"/>
      <c r="D495" s="221"/>
      <c r="E495" s="221"/>
      <c r="F495" s="221"/>
      <c r="G495" s="221"/>
      <c r="H495" s="221"/>
      <c r="I495" s="221"/>
      <c r="J495" s="221"/>
      <c r="K495" s="221"/>
      <c r="L495" s="221"/>
      <c r="M495" s="221"/>
      <c r="N495" s="221"/>
      <c r="O495" s="221"/>
      <c r="P495" s="221"/>
      <c r="Q495" s="221"/>
      <c r="R495" s="221"/>
      <c r="S495" s="221"/>
      <c r="T495" s="221"/>
      <c r="U495" s="221"/>
      <c r="V495" s="221"/>
      <c r="W495" s="221"/>
      <c r="X495" s="221"/>
      <c r="Y495" s="221"/>
      <c r="Z495" s="221"/>
      <c r="AA495" s="221"/>
      <c r="AB495" s="221"/>
      <c r="AC495" s="221"/>
      <c r="AD495" s="221"/>
      <c r="AE495" s="221"/>
      <c r="AF495" s="221"/>
      <c r="AG495" s="221"/>
      <c r="AH495" s="221"/>
      <c r="AI495" s="221"/>
      <c r="AJ495" s="221"/>
      <c r="AK495" s="221"/>
      <c r="AL495" s="221"/>
      <c r="AM495" s="221"/>
      <c r="AN495" s="221"/>
      <c r="AO495" s="221"/>
      <c r="AP495" s="221"/>
      <c r="AQ495" s="221"/>
    </row>
    <row r="496" spans="1:43" ht="12.75">
      <c r="A496" s="221"/>
      <c r="B496" s="221"/>
      <c r="C496" s="221"/>
      <c r="D496" s="221"/>
      <c r="E496" s="221"/>
      <c r="F496" s="221"/>
      <c r="G496" s="221"/>
      <c r="H496" s="221"/>
      <c r="I496" s="221"/>
      <c r="J496" s="221"/>
      <c r="K496" s="221"/>
      <c r="L496" s="221"/>
      <c r="M496" s="221"/>
      <c r="N496" s="221"/>
      <c r="O496" s="221"/>
      <c r="P496" s="221"/>
      <c r="Q496" s="221"/>
      <c r="R496" s="221"/>
      <c r="S496" s="221"/>
      <c r="T496" s="221"/>
      <c r="U496" s="221"/>
      <c r="V496" s="221"/>
      <c r="W496" s="221"/>
      <c r="X496" s="221"/>
      <c r="Y496" s="221"/>
      <c r="Z496" s="221"/>
      <c r="AA496" s="221"/>
      <c r="AB496" s="221"/>
      <c r="AC496" s="221"/>
      <c r="AD496" s="221"/>
      <c r="AE496" s="221"/>
      <c r="AF496" s="221"/>
      <c r="AG496" s="221"/>
      <c r="AH496" s="221"/>
      <c r="AI496" s="221"/>
      <c r="AJ496" s="221"/>
      <c r="AK496" s="221"/>
      <c r="AL496" s="221"/>
      <c r="AM496" s="221"/>
      <c r="AN496" s="221"/>
      <c r="AO496" s="221"/>
      <c r="AP496" s="221"/>
      <c r="AQ496" s="221"/>
    </row>
    <row r="497" spans="1:43" ht="12.75">
      <c r="A497" s="221"/>
      <c r="B497" s="221"/>
      <c r="C497" s="221"/>
      <c r="D497" s="221"/>
      <c r="E497" s="221"/>
      <c r="F497" s="221"/>
      <c r="G497" s="221"/>
      <c r="H497" s="221"/>
      <c r="I497" s="221"/>
      <c r="J497" s="221"/>
      <c r="K497" s="221"/>
      <c r="L497" s="221"/>
      <c r="M497" s="221"/>
      <c r="N497" s="221"/>
      <c r="O497" s="221"/>
      <c r="P497" s="221"/>
      <c r="Q497" s="221"/>
      <c r="R497" s="221"/>
      <c r="S497" s="221"/>
      <c r="T497" s="221"/>
      <c r="U497" s="221"/>
      <c r="V497" s="221"/>
      <c r="W497" s="221"/>
      <c r="X497" s="221"/>
      <c r="Y497" s="221"/>
      <c r="Z497" s="221"/>
      <c r="AA497" s="221"/>
      <c r="AB497" s="221"/>
      <c r="AC497" s="221"/>
      <c r="AD497" s="221"/>
      <c r="AE497" s="221"/>
      <c r="AF497" s="221"/>
      <c r="AG497" s="221"/>
      <c r="AH497" s="221"/>
      <c r="AI497" s="221"/>
      <c r="AJ497" s="221"/>
      <c r="AK497" s="221"/>
      <c r="AL497" s="221"/>
      <c r="AM497" s="221"/>
      <c r="AN497" s="221"/>
      <c r="AO497" s="221"/>
      <c r="AP497" s="221"/>
      <c r="AQ497" s="221"/>
    </row>
    <row r="498" spans="1:43" ht="12.75">
      <c r="A498" s="221"/>
      <c r="B498" s="221"/>
      <c r="C498" s="221"/>
      <c r="D498" s="221"/>
      <c r="E498" s="221"/>
      <c r="F498" s="221"/>
      <c r="G498" s="221"/>
      <c r="H498" s="221"/>
      <c r="I498" s="221"/>
      <c r="J498" s="221"/>
      <c r="K498" s="221"/>
      <c r="L498" s="221"/>
      <c r="M498" s="221"/>
      <c r="N498" s="221"/>
      <c r="O498" s="221"/>
      <c r="P498" s="221"/>
      <c r="Q498" s="221"/>
      <c r="R498" s="221"/>
      <c r="S498" s="221"/>
      <c r="T498" s="221"/>
      <c r="U498" s="221"/>
      <c r="V498" s="221"/>
      <c r="W498" s="221"/>
      <c r="X498" s="221"/>
      <c r="Y498" s="221"/>
      <c r="Z498" s="221"/>
      <c r="AA498" s="221"/>
      <c r="AB498" s="221"/>
      <c r="AC498" s="221"/>
      <c r="AD498" s="221"/>
      <c r="AE498" s="221"/>
      <c r="AF498" s="221"/>
      <c r="AG498" s="221"/>
      <c r="AH498" s="221"/>
      <c r="AI498" s="221"/>
      <c r="AJ498" s="221"/>
      <c r="AK498" s="221"/>
      <c r="AL498" s="221"/>
      <c r="AM498" s="221"/>
      <c r="AN498" s="221"/>
      <c r="AO498" s="221"/>
      <c r="AP498" s="221"/>
      <c r="AQ498" s="221"/>
    </row>
    <row r="499" spans="1:43" ht="12.75">
      <c r="A499" s="221"/>
      <c r="B499" s="221"/>
      <c r="C499" s="221"/>
      <c r="D499" s="221"/>
      <c r="E499" s="221"/>
      <c r="F499" s="221"/>
      <c r="G499" s="221"/>
      <c r="H499" s="221"/>
      <c r="I499" s="221"/>
      <c r="J499" s="221"/>
      <c r="K499" s="221"/>
      <c r="L499" s="221"/>
      <c r="M499" s="221"/>
      <c r="N499" s="221"/>
      <c r="O499" s="221"/>
      <c r="P499" s="221"/>
      <c r="Q499" s="221"/>
      <c r="R499" s="221"/>
      <c r="S499" s="221"/>
      <c r="T499" s="221"/>
      <c r="U499" s="221"/>
      <c r="V499" s="221"/>
      <c r="W499" s="221"/>
      <c r="X499" s="221"/>
      <c r="Y499" s="221"/>
      <c r="Z499" s="221"/>
      <c r="AA499" s="221"/>
      <c r="AB499" s="221"/>
      <c r="AC499" s="221"/>
      <c r="AD499" s="221"/>
      <c r="AE499" s="221"/>
      <c r="AF499" s="221"/>
      <c r="AG499" s="221"/>
      <c r="AH499" s="221"/>
      <c r="AI499" s="221"/>
      <c r="AJ499" s="221"/>
      <c r="AK499" s="221"/>
      <c r="AL499" s="221"/>
      <c r="AM499" s="221"/>
      <c r="AN499" s="221"/>
      <c r="AO499" s="221"/>
      <c r="AP499" s="221"/>
      <c r="AQ499" s="221"/>
    </row>
    <row r="500" spans="1:43" ht="12.75">
      <c r="A500" s="221"/>
      <c r="B500" s="221"/>
      <c r="C500" s="221"/>
      <c r="D500" s="221"/>
      <c r="E500" s="221"/>
      <c r="F500" s="221"/>
      <c r="G500" s="221"/>
      <c r="H500" s="221"/>
      <c r="I500" s="221"/>
      <c r="J500" s="221"/>
      <c r="K500" s="221"/>
      <c r="L500" s="221"/>
      <c r="M500" s="221"/>
      <c r="N500" s="221"/>
      <c r="O500" s="221"/>
      <c r="P500" s="221"/>
      <c r="Q500" s="221"/>
      <c r="R500" s="221"/>
      <c r="S500" s="221"/>
      <c r="T500" s="221"/>
      <c r="U500" s="221"/>
      <c r="V500" s="221"/>
      <c r="W500" s="221"/>
      <c r="X500" s="221"/>
      <c r="Y500" s="221"/>
      <c r="Z500" s="221"/>
      <c r="AA500" s="221"/>
      <c r="AB500" s="221"/>
      <c r="AC500" s="221"/>
      <c r="AD500" s="221"/>
      <c r="AE500" s="221"/>
      <c r="AF500" s="221"/>
      <c r="AG500" s="221"/>
      <c r="AH500" s="221"/>
      <c r="AI500" s="221"/>
      <c r="AJ500" s="221"/>
      <c r="AK500" s="221"/>
      <c r="AL500" s="221"/>
      <c r="AM500" s="221"/>
      <c r="AN500" s="221"/>
      <c r="AO500" s="221"/>
      <c r="AP500" s="221"/>
      <c r="AQ500" s="221"/>
    </row>
    <row r="501" spans="1:43" ht="12.75">
      <c r="A501" s="221"/>
      <c r="B501" s="221"/>
      <c r="C501" s="221"/>
      <c r="D501" s="221"/>
      <c r="E501" s="221"/>
      <c r="F501" s="221"/>
      <c r="G501" s="221"/>
      <c r="H501" s="221"/>
      <c r="I501" s="221"/>
      <c r="J501" s="221"/>
      <c r="K501" s="221"/>
      <c r="L501" s="221"/>
      <c r="M501" s="221"/>
      <c r="N501" s="221"/>
      <c r="O501" s="221"/>
      <c r="P501" s="221"/>
      <c r="Q501" s="221"/>
      <c r="R501" s="221"/>
      <c r="S501" s="221"/>
      <c r="T501" s="221"/>
      <c r="U501" s="221"/>
      <c r="V501" s="221"/>
      <c r="W501" s="221"/>
      <c r="X501" s="221"/>
      <c r="Y501" s="221"/>
      <c r="Z501" s="221"/>
      <c r="AA501" s="221"/>
      <c r="AB501" s="221"/>
      <c r="AC501" s="221"/>
      <c r="AD501" s="221"/>
      <c r="AE501" s="221"/>
      <c r="AF501" s="221"/>
      <c r="AG501" s="221"/>
      <c r="AH501" s="221"/>
      <c r="AI501" s="221"/>
      <c r="AJ501" s="221"/>
      <c r="AK501" s="221"/>
      <c r="AL501" s="221"/>
      <c r="AM501" s="221"/>
      <c r="AN501" s="221"/>
      <c r="AO501" s="221"/>
      <c r="AP501" s="221"/>
      <c r="AQ501" s="221"/>
    </row>
    <row r="502" spans="1:43" ht="12.75">
      <c r="A502" s="221"/>
      <c r="B502" s="221"/>
      <c r="C502" s="221"/>
      <c r="D502" s="221"/>
      <c r="E502" s="221"/>
      <c r="F502" s="221"/>
      <c r="G502" s="221"/>
      <c r="H502" s="221"/>
      <c r="I502" s="221"/>
      <c r="J502" s="221"/>
      <c r="K502" s="221"/>
      <c r="L502" s="221"/>
      <c r="M502" s="221"/>
      <c r="N502" s="221"/>
      <c r="O502" s="221"/>
      <c r="P502" s="221"/>
      <c r="Q502" s="221"/>
      <c r="R502" s="221"/>
      <c r="S502" s="221"/>
      <c r="T502" s="221"/>
      <c r="U502" s="221"/>
      <c r="V502" s="221"/>
      <c r="W502" s="221"/>
      <c r="X502" s="221"/>
      <c r="Y502" s="221"/>
      <c r="Z502" s="221"/>
      <c r="AA502" s="221"/>
      <c r="AB502" s="221"/>
      <c r="AC502" s="221"/>
      <c r="AD502" s="221"/>
      <c r="AE502" s="221"/>
      <c r="AF502" s="221"/>
      <c r="AG502" s="221"/>
      <c r="AH502" s="221"/>
      <c r="AI502" s="221"/>
      <c r="AJ502" s="221"/>
      <c r="AK502" s="221"/>
      <c r="AL502" s="221"/>
      <c r="AM502" s="221"/>
      <c r="AN502" s="221"/>
      <c r="AO502" s="221"/>
      <c r="AP502" s="221"/>
      <c r="AQ502" s="221"/>
    </row>
    <row r="503" spans="1:43" ht="12.75">
      <c r="A503" s="221"/>
      <c r="B503" s="221"/>
      <c r="C503" s="221"/>
      <c r="D503" s="221"/>
      <c r="E503" s="221"/>
      <c r="F503" s="221"/>
      <c r="G503" s="221"/>
      <c r="H503" s="221"/>
      <c r="I503" s="221"/>
      <c r="J503" s="221"/>
      <c r="K503" s="221"/>
      <c r="L503" s="221"/>
      <c r="M503" s="221"/>
      <c r="N503" s="221"/>
      <c r="O503" s="221"/>
      <c r="P503" s="221"/>
      <c r="Q503" s="221"/>
      <c r="R503" s="221"/>
      <c r="S503" s="221"/>
      <c r="T503" s="221"/>
      <c r="U503" s="221"/>
      <c r="V503" s="221"/>
      <c r="W503" s="221"/>
      <c r="X503" s="221"/>
      <c r="Y503" s="221"/>
      <c r="Z503" s="221"/>
      <c r="AA503" s="221"/>
      <c r="AB503" s="221"/>
      <c r="AC503" s="221"/>
      <c r="AD503" s="221"/>
      <c r="AE503" s="221"/>
      <c r="AF503" s="221"/>
      <c r="AG503" s="221"/>
      <c r="AH503" s="221"/>
      <c r="AI503" s="221"/>
      <c r="AJ503" s="221"/>
      <c r="AK503" s="221"/>
      <c r="AL503" s="221"/>
      <c r="AM503" s="221"/>
      <c r="AN503" s="221"/>
      <c r="AO503" s="221"/>
      <c r="AP503" s="221"/>
      <c r="AQ503" s="221"/>
    </row>
    <row r="504" spans="1:43" ht="12.75">
      <c r="A504" s="221"/>
      <c r="B504" s="221"/>
      <c r="C504" s="221"/>
      <c r="D504" s="221"/>
      <c r="E504" s="221"/>
      <c r="F504" s="221"/>
      <c r="G504" s="221"/>
      <c r="H504" s="221"/>
      <c r="I504" s="221"/>
      <c r="J504" s="221"/>
      <c r="K504" s="221"/>
      <c r="L504" s="221"/>
      <c r="M504" s="221"/>
      <c r="N504" s="221"/>
      <c r="O504" s="221"/>
      <c r="P504" s="221"/>
      <c r="Q504" s="221"/>
      <c r="R504" s="221"/>
      <c r="S504" s="221"/>
      <c r="T504" s="221"/>
      <c r="U504" s="221"/>
      <c r="V504" s="221"/>
      <c r="W504" s="221"/>
      <c r="X504" s="221"/>
      <c r="Y504" s="221"/>
      <c r="Z504" s="221"/>
      <c r="AA504" s="221"/>
      <c r="AB504" s="221"/>
      <c r="AC504" s="221"/>
      <c r="AD504" s="221"/>
      <c r="AE504" s="221"/>
      <c r="AF504" s="221"/>
      <c r="AG504" s="221"/>
      <c r="AH504" s="221"/>
      <c r="AI504" s="221"/>
      <c r="AJ504" s="221"/>
      <c r="AK504" s="221"/>
      <c r="AL504" s="221"/>
      <c r="AM504" s="221"/>
      <c r="AN504" s="221"/>
      <c r="AO504" s="221"/>
      <c r="AP504" s="221"/>
      <c r="AQ504" s="221"/>
    </row>
    <row r="505" spans="1:43" ht="12.75">
      <c r="A505" s="221"/>
      <c r="B505" s="221"/>
      <c r="C505" s="221"/>
      <c r="D505" s="221"/>
      <c r="E505" s="221"/>
      <c r="F505" s="221"/>
      <c r="G505" s="221"/>
      <c r="H505" s="221"/>
      <c r="I505" s="221"/>
      <c r="J505" s="221"/>
      <c r="K505" s="221"/>
      <c r="L505" s="221"/>
      <c r="M505" s="221"/>
      <c r="N505" s="221"/>
      <c r="O505" s="221"/>
      <c r="P505" s="221"/>
      <c r="Q505" s="221"/>
      <c r="R505" s="221"/>
      <c r="S505" s="221"/>
      <c r="T505" s="221"/>
      <c r="U505" s="221"/>
      <c r="V505" s="221"/>
      <c r="W505" s="221"/>
      <c r="X505" s="221"/>
      <c r="Y505" s="221"/>
      <c r="Z505" s="221"/>
      <c r="AA505" s="221"/>
      <c r="AB505" s="221"/>
      <c r="AC505" s="221"/>
      <c r="AD505" s="221"/>
      <c r="AE505" s="221"/>
      <c r="AF505" s="221"/>
      <c r="AG505" s="221"/>
      <c r="AH505" s="221"/>
      <c r="AI505" s="221"/>
      <c r="AJ505" s="221"/>
      <c r="AK505" s="221"/>
      <c r="AL505" s="221"/>
      <c r="AM505" s="221"/>
      <c r="AN505" s="221"/>
      <c r="AO505" s="221"/>
      <c r="AP505" s="221"/>
      <c r="AQ505" s="221"/>
    </row>
    <row r="506" spans="1:43" ht="12.75">
      <c r="A506" s="221"/>
      <c r="B506" s="221"/>
      <c r="C506" s="221"/>
      <c r="D506" s="221"/>
      <c r="E506" s="221"/>
      <c r="F506" s="221"/>
      <c r="G506" s="221"/>
      <c r="H506" s="221"/>
      <c r="I506" s="221"/>
      <c r="J506" s="221"/>
      <c r="K506" s="221"/>
      <c r="L506" s="221"/>
      <c r="M506" s="221"/>
      <c r="N506" s="221"/>
      <c r="O506" s="221"/>
      <c r="P506" s="221"/>
      <c r="Q506" s="221"/>
      <c r="R506" s="221"/>
      <c r="S506" s="221"/>
      <c r="T506" s="221"/>
      <c r="U506" s="221"/>
      <c r="V506" s="221"/>
      <c r="W506" s="221"/>
      <c r="X506" s="221"/>
      <c r="Y506" s="221"/>
      <c r="Z506" s="221"/>
      <c r="AA506" s="221"/>
      <c r="AB506" s="221"/>
      <c r="AC506" s="221"/>
      <c r="AD506" s="221"/>
      <c r="AE506" s="221"/>
      <c r="AF506" s="221"/>
      <c r="AG506" s="221"/>
      <c r="AH506" s="221"/>
      <c r="AI506" s="221"/>
      <c r="AJ506" s="221"/>
      <c r="AK506" s="221"/>
      <c r="AL506" s="221"/>
      <c r="AM506" s="221"/>
      <c r="AN506" s="221"/>
      <c r="AO506" s="221"/>
      <c r="AP506" s="221"/>
      <c r="AQ506" s="221"/>
    </row>
    <row r="507" spans="1:43" ht="12.75">
      <c r="A507" s="221"/>
      <c r="B507" s="221"/>
      <c r="C507" s="221"/>
      <c r="D507" s="221"/>
      <c r="E507" s="221"/>
      <c r="F507" s="221"/>
      <c r="G507" s="221"/>
      <c r="H507" s="221"/>
      <c r="I507" s="221"/>
      <c r="J507" s="221"/>
      <c r="K507" s="221"/>
      <c r="L507" s="221"/>
      <c r="M507" s="221"/>
      <c r="N507" s="221"/>
      <c r="O507" s="221"/>
      <c r="P507" s="221"/>
      <c r="Q507" s="221"/>
      <c r="R507" s="221"/>
      <c r="S507" s="221"/>
      <c r="T507" s="221"/>
      <c r="U507" s="221"/>
      <c r="V507" s="221"/>
      <c r="W507" s="221"/>
      <c r="X507" s="221"/>
      <c r="Y507" s="221"/>
      <c r="Z507" s="221"/>
      <c r="AA507" s="221"/>
      <c r="AB507" s="221"/>
      <c r="AC507" s="221"/>
      <c r="AD507" s="221"/>
      <c r="AE507" s="221"/>
      <c r="AF507" s="221"/>
      <c r="AG507" s="221"/>
      <c r="AH507" s="221"/>
      <c r="AI507" s="221"/>
      <c r="AJ507" s="221"/>
      <c r="AK507" s="221"/>
      <c r="AL507" s="221"/>
      <c r="AM507" s="221"/>
      <c r="AN507" s="221"/>
      <c r="AO507" s="221"/>
      <c r="AP507" s="221"/>
      <c r="AQ507" s="221"/>
    </row>
    <row r="508" spans="1:43" ht="12.75">
      <c r="A508" s="221"/>
      <c r="B508" s="221"/>
      <c r="C508" s="221"/>
      <c r="D508" s="221"/>
      <c r="E508" s="221"/>
      <c r="F508" s="221"/>
      <c r="G508" s="221"/>
      <c r="H508" s="221"/>
      <c r="I508" s="221"/>
      <c r="J508" s="221"/>
      <c r="K508" s="221"/>
      <c r="L508" s="221"/>
      <c r="M508" s="221"/>
      <c r="N508" s="221"/>
      <c r="O508" s="221"/>
      <c r="P508" s="221"/>
      <c r="Q508" s="221"/>
      <c r="R508" s="221"/>
      <c r="S508" s="221"/>
      <c r="T508" s="221"/>
      <c r="U508" s="221"/>
      <c r="V508" s="221"/>
      <c r="W508" s="221"/>
      <c r="X508" s="221"/>
      <c r="Y508" s="221"/>
      <c r="Z508" s="221"/>
      <c r="AA508" s="221"/>
      <c r="AB508" s="221"/>
      <c r="AC508" s="221"/>
      <c r="AD508" s="221"/>
      <c r="AE508" s="221"/>
      <c r="AF508" s="221"/>
      <c r="AG508" s="221"/>
      <c r="AH508" s="221"/>
      <c r="AI508" s="221"/>
      <c r="AJ508" s="221"/>
      <c r="AK508" s="221"/>
      <c r="AL508" s="221"/>
      <c r="AM508" s="221"/>
      <c r="AN508" s="221"/>
      <c r="AO508" s="221"/>
      <c r="AP508" s="221"/>
      <c r="AQ508" s="221"/>
    </row>
    <row r="509" spans="1:43" ht="12.75">
      <c r="A509" s="221"/>
      <c r="B509" s="221"/>
      <c r="C509" s="221"/>
      <c r="D509" s="221"/>
      <c r="E509" s="221"/>
      <c r="F509" s="221"/>
      <c r="G509" s="221"/>
      <c r="H509" s="221"/>
      <c r="I509" s="221"/>
      <c r="J509" s="221"/>
      <c r="K509" s="221"/>
      <c r="L509" s="221"/>
      <c r="M509" s="221"/>
      <c r="N509" s="221"/>
      <c r="O509" s="221"/>
      <c r="P509" s="221"/>
      <c r="Q509" s="221"/>
      <c r="R509" s="221"/>
      <c r="S509" s="221"/>
      <c r="T509" s="221"/>
      <c r="U509" s="221"/>
      <c r="V509" s="221"/>
      <c r="W509" s="221"/>
      <c r="X509" s="221"/>
      <c r="Y509" s="221"/>
      <c r="Z509" s="221"/>
      <c r="AA509" s="221"/>
      <c r="AB509" s="221"/>
      <c r="AC509" s="221"/>
      <c r="AD509" s="221"/>
      <c r="AE509" s="221"/>
      <c r="AF509" s="221"/>
      <c r="AG509" s="221"/>
      <c r="AH509" s="221"/>
      <c r="AI509" s="221"/>
      <c r="AJ509" s="221"/>
      <c r="AK509" s="221"/>
      <c r="AL509" s="221"/>
      <c r="AM509" s="221"/>
      <c r="AN509" s="221"/>
      <c r="AO509" s="221"/>
      <c r="AP509" s="221"/>
      <c r="AQ509" s="221"/>
    </row>
    <row r="510" spans="1:43" ht="12.75">
      <c r="A510" s="221"/>
      <c r="B510" s="221"/>
      <c r="C510" s="221"/>
      <c r="D510" s="221"/>
      <c r="E510" s="221"/>
      <c r="F510" s="221"/>
      <c r="G510" s="221"/>
      <c r="H510" s="221"/>
      <c r="I510" s="221"/>
      <c r="J510" s="221"/>
      <c r="K510" s="221"/>
      <c r="L510" s="221"/>
      <c r="M510" s="221"/>
      <c r="N510" s="221"/>
      <c r="O510" s="221"/>
      <c r="P510" s="221"/>
      <c r="Q510" s="221"/>
      <c r="R510" s="221"/>
      <c r="S510" s="221"/>
      <c r="T510" s="221"/>
      <c r="U510" s="221"/>
      <c r="V510" s="221"/>
      <c r="W510" s="221"/>
      <c r="X510" s="221"/>
      <c r="Y510" s="221"/>
      <c r="Z510" s="221"/>
      <c r="AA510" s="221"/>
      <c r="AB510" s="221"/>
      <c r="AC510" s="221"/>
      <c r="AD510" s="221"/>
      <c r="AE510" s="221"/>
      <c r="AF510" s="221"/>
      <c r="AG510" s="221"/>
      <c r="AH510" s="221"/>
      <c r="AI510" s="221"/>
      <c r="AJ510" s="221"/>
      <c r="AK510" s="221"/>
      <c r="AL510" s="221"/>
      <c r="AM510" s="221"/>
      <c r="AN510" s="221"/>
      <c r="AO510" s="221"/>
      <c r="AP510" s="221"/>
      <c r="AQ510" s="221"/>
    </row>
    <row r="511" spans="1:43" ht="12.75">
      <c r="A511" s="221"/>
      <c r="B511" s="221"/>
      <c r="C511" s="221"/>
      <c r="D511" s="221"/>
      <c r="E511" s="221"/>
      <c r="F511" s="221"/>
      <c r="G511" s="221"/>
      <c r="H511" s="221"/>
      <c r="I511" s="221"/>
      <c r="J511" s="221"/>
      <c r="K511" s="221"/>
      <c r="L511" s="221"/>
      <c r="M511" s="221"/>
      <c r="N511" s="221"/>
      <c r="O511" s="221"/>
      <c r="P511" s="221"/>
      <c r="Q511" s="221"/>
      <c r="R511" s="221"/>
      <c r="S511" s="221"/>
      <c r="T511" s="221"/>
      <c r="U511" s="221"/>
      <c r="V511" s="221"/>
      <c r="W511" s="221"/>
      <c r="X511" s="221"/>
      <c r="Y511" s="221"/>
      <c r="Z511" s="221"/>
      <c r="AA511" s="221"/>
      <c r="AB511" s="221"/>
      <c r="AC511" s="221"/>
      <c r="AD511" s="221"/>
      <c r="AE511" s="221"/>
      <c r="AF511" s="221"/>
      <c r="AG511" s="221"/>
      <c r="AH511" s="221"/>
      <c r="AI511" s="221"/>
      <c r="AJ511" s="221"/>
      <c r="AK511" s="221"/>
      <c r="AL511" s="221"/>
      <c r="AM511" s="221"/>
      <c r="AN511" s="221"/>
      <c r="AO511" s="221"/>
      <c r="AP511" s="221"/>
      <c r="AQ511" s="221"/>
    </row>
    <row r="512" spans="1:43" ht="12.75">
      <c r="A512" s="221"/>
      <c r="B512" s="221"/>
      <c r="C512" s="221"/>
      <c r="D512" s="221"/>
      <c r="E512" s="221"/>
      <c r="F512" s="221"/>
      <c r="G512" s="221"/>
      <c r="H512" s="221"/>
      <c r="I512" s="221"/>
      <c r="J512" s="221"/>
      <c r="K512" s="221"/>
      <c r="L512" s="221"/>
      <c r="M512" s="221"/>
      <c r="N512" s="221"/>
      <c r="O512" s="221"/>
      <c r="P512" s="221"/>
      <c r="Q512" s="221"/>
      <c r="R512" s="221"/>
      <c r="S512" s="221"/>
      <c r="T512" s="221"/>
      <c r="U512" s="221"/>
      <c r="V512" s="221"/>
      <c r="W512" s="221"/>
      <c r="X512" s="221"/>
      <c r="Y512" s="221"/>
      <c r="Z512" s="221"/>
      <c r="AA512" s="221"/>
      <c r="AB512" s="221"/>
      <c r="AC512" s="221"/>
      <c r="AD512" s="221"/>
      <c r="AE512" s="221"/>
      <c r="AF512" s="221"/>
      <c r="AG512" s="221"/>
      <c r="AH512" s="221"/>
      <c r="AI512" s="221"/>
      <c r="AJ512" s="221"/>
      <c r="AK512" s="221"/>
      <c r="AL512" s="221"/>
      <c r="AM512" s="221"/>
      <c r="AN512" s="221"/>
      <c r="AO512" s="221"/>
      <c r="AP512" s="221"/>
      <c r="AQ512" s="221"/>
    </row>
    <row r="513" spans="1:43" ht="12.75">
      <c r="A513" s="221"/>
      <c r="B513" s="221"/>
      <c r="C513" s="221"/>
      <c r="D513" s="221"/>
      <c r="E513" s="221"/>
      <c r="F513" s="221"/>
      <c r="G513" s="221"/>
      <c r="H513" s="221"/>
      <c r="I513" s="221"/>
      <c r="J513" s="221"/>
      <c r="K513" s="221"/>
      <c r="L513" s="221"/>
      <c r="M513" s="221"/>
      <c r="N513" s="221"/>
      <c r="O513" s="221"/>
      <c r="P513" s="221"/>
      <c r="Q513" s="221"/>
      <c r="R513" s="221"/>
      <c r="S513" s="221"/>
      <c r="T513" s="221"/>
      <c r="U513" s="221"/>
      <c r="V513" s="221"/>
      <c r="W513" s="221"/>
      <c r="X513" s="221"/>
      <c r="Y513" s="221"/>
      <c r="Z513" s="221"/>
      <c r="AA513" s="221"/>
      <c r="AB513" s="221"/>
      <c r="AC513" s="221"/>
      <c r="AD513" s="221"/>
      <c r="AE513" s="221"/>
      <c r="AF513" s="221"/>
      <c r="AG513" s="221"/>
      <c r="AH513" s="221"/>
      <c r="AI513" s="221"/>
      <c r="AJ513" s="221"/>
      <c r="AK513" s="221"/>
      <c r="AL513" s="221"/>
      <c r="AM513" s="221"/>
      <c r="AN513" s="221"/>
      <c r="AO513" s="221"/>
      <c r="AP513" s="221"/>
      <c r="AQ513" s="221"/>
    </row>
    <row r="514" spans="1:43" ht="12.75">
      <c r="A514" s="221"/>
      <c r="B514" s="221"/>
      <c r="C514" s="221"/>
      <c r="D514" s="221"/>
      <c r="E514" s="221"/>
      <c r="F514" s="221"/>
      <c r="G514" s="221"/>
      <c r="H514" s="221"/>
      <c r="I514" s="221"/>
      <c r="J514" s="221"/>
      <c r="K514" s="221"/>
      <c r="L514" s="221"/>
      <c r="M514" s="221"/>
      <c r="N514" s="221"/>
      <c r="O514" s="221"/>
      <c r="P514" s="221"/>
      <c r="Q514" s="221"/>
      <c r="R514" s="221"/>
      <c r="S514" s="221"/>
      <c r="T514" s="221"/>
      <c r="U514" s="221"/>
      <c r="V514" s="221"/>
      <c r="W514" s="221"/>
      <c r="X514" s="221"/>
      <c r="Y514" s="221"/>
      <c r="Z514" s="221"/>
      <c r="AA514" s="221"/>
      <c r="AB514" s="221"/>
      <c r="AC514" s="221"/>
      <c r="AD514" s="221"/>
      <c r="AE514" s="221"/>
      <c r="AF514" s="221"/>
      <c r="AG514" s="221"/>
      <c r="AH514" s="221"/>
      <c r="AI514" s="221"/>
      <c r="AJ514" s="221"/>
      <c r="AK514" s="221"/>
      <c r="AL514" s="221"/>
      <c r="AM514" s="221"/>
      <c r="AN514" s="221"/>
      <c r="AO514" s="221"/>
      <c r="AP514" s="221"/>
      <c r="AQ514" s="221"/>
    </row>
    <row r="515" spans="1:43" ht="12.75">
      <c r="A515" s="221"/>
      <c r="B515" s="221"/>
      <c r="C515" s="221"/>
      <c r="D515" s="221"/>
      <c r="E515" s="221"/>
      <c r="F515" s="221"/>
      <c r="G515" s="221"/>
      <c r="H515" s="221"/>
      <c r="I515" s="221"/>
      <c r="J515" s="221"/>
      <c r="K515" s="221"/>
      <c r="L515" s="221"/>
      <c r="M515" s="221"/>
      <c r="N515" s="221"/>
      <c r="O515" s="221"/>
      <c r="P515" s="221"/>
      <c r="Q515" s="221"/>
      <c r="R515" s="221"/>
      <c r="S515" s="221"/>
      <c r="T515" s="221"/>
      <c r="U515" s="221"/>
      <c r="V515" s="221"/>
      <c r="W515" s="221"/>
      <c r="X515" s="221"/>
      <c r="Y515" s="221"/>
      <c r="Z515" s="221"/>
      <c r="AA515" s="221"/>
      <c r="AB515" s="221"/>
      <c r="AC515" s="221"/>
      <c r="AD515" s="221"/>
      <c r="AE515" s="221"/>
      <c r="AF515" s="221"/>
      <c r="AG515" s="221"/>
      <c r="AH515" s="221"/>
      <c r="AI515" s="221"/>
      <c r="AJ515" s="221"/>
      <c r="AK515" s="221"/>
      <c r="AL515" s="221"/>
      <c r="AM515" s="221"/>
      <c r="AN515" s="221"/>
      <c r="AO515" s="221"/>
      <c r="AP515" s="221"/>
      <c r="AQ515" s="221"/>
    </row>
    <row r="516" spans="1:43" ht="12.75">
      <c r="A516" s="221"/>
      <c r="B516" s="221"/>
      <c r="C516" s="221"/>
      <c r="D516" s="221"/>
      <c r="E516" s="221"/>
      <c r="F516" s="221"/>
      <c r="G516" s="221"/>
      <c r="H516" s="221"/>
      <c r="I516" s="221"/>
      <c r="J516" s="221"/>
      <c r="K516" s="221"/>
      <c r="L516" s="221"/>
      <c r="M516" s="221"/>
      <c r="N516" s="221"/>
      <c r="O516" s="221"/>
      <c r="P516" s="221"/>
      <c r="Q516" s="221"/>
      <c r="R516" s="221"/>
      <c r="S516" s="221"/>
      <c r="T516" s="221"/>
      <c r="U516" s="221"/>
      <c r="V516" s="221"/>
      <c r="W516" s="221"/>
      <c r="X516" s="221"/>
      <c r="Y516" s="221"/>
      <c r="Z516" s="221"/>
      <c r="AA516" s="221"/>
      <c r="AB516" s="221"/>
      <c r="AC516" s="221"/>
      <c r="AD516" s="221"/>
      <c r="AE516" s="221"/>
      <c r="AF516" s="221"/>
      <c r="AG516" s="221"/>
      <c r="AH516" s="221"/>
      <c r="AI516" s="221"/>
      <c r="AJ516" s="221"/>
      <c r="AK516" s="221"/>
      <c r="AL516" s="221"/>
      <c r="AM516" s="221"/>
      <c r="AN516" s="221"/>
      <c r="AO516" s="221"/>
      <c r="AP516" s="221"/>
      <c r="AQ516" s="221"/>
    </row>
    <row r="517" spans="1:43" ht="12.75">
      <c r="A517" s="221"/>
      <c r="B517" s="221"/>
      <c r="C517" s="221"/>
      <c r="D517" s="221"/>
      <c r="E517" s="221"/>
      <c r="F517" s="221"/>
      <c r="G517" s="221"/>
      <c r="H517" s="221"/>
      <c r="I517" s="221"/>
      <c r="J517" s="221"/>
      <c r="K517" s="221"/>
      <c r="L517" s="221"/>
      <c r="M517" s="221"/>
      <c r="N517" s="221"/>
      <c r="O517" s="221"/>
      <c r="P517" s="221"/>
      <c r="Q517" s="221"/>
      <c r="R517" s="221"/>
      <c r="S517" s="221"/>
      <c r="T517" s="221"/>
      <c r="U517" s="221"/>
      <c r="V517" s="221"/>
      <c r="W517" s="221"/>
      <c r="X517" s="221"/>
      <c r="Y517" s="221"/>
      <c r="Z517" s="221"/>
      <c r="AA517" s="221"/>
      <c r="AB517" s="221"/>
      <c r="AC517" s="221"/>
      <c r="AD517" s="221"/>
      <c r="AE517" s="221"/>
      <c r="AF517" s="221"/>
      <c r="AG517" s="221"/>
      <c r="AH517" s="221"/>
      <c r="AI517" s="221"/>
      <c r="AJ517" s="221"/>
      <c r="AK517" s="221"/>
      <c r="AL517" s="221"/>
      <c r="AM517" s="221"/>
      <c r="AN517" s="221"/>
      <c r="AO517" s="221"/>
      <c r="AP517" s="221"/>
      <c r="AQ517" s="221"/>
    </row>
    <row r="518" spans="1:43" ht="12.75">
      <c r="A518" s="221"/>
      <c r="B518" s="221"/>
      <c r="C518" s="221"/>
      <c r="D518" s="221"/>
      <c r="E518" s="221"/>
      <c r="F518" s="221"/>
      <c r="G518" s="221"/>
      <c r="H518" s="221"/>
      <c r="I518" s="221"/>
      <c r="J518" s="221"/>
      <c r="K518" s="221"/>
      <c r="L518" s="221"/>
      <c r="M518" s="221"/>
      <c r="N518" s="221"/>
      <c r="O518" s="221"/>
      <c r="P518" s="221"/>
      <c r="Q518" s="221"/>
      <c r="R518" s="221"/>
      <c r="S518" s="221"/>
      <c r="T518" s="221"/>
      <c r="U518" s="221"/>
      <c r="V518" s="221"/>
      <c r="W518" s="221"/>
      <c r="X518" s="221"/>
      <c r="Y518" s="221"/>
      <c r="Z518" s="221"/>
      <c r="AA518" s="221"/>
      <c r="AB518" s="221"/>
      <c r="AC518" s="221"/>
      <c r="AD518" s="221"/>
      <c r="AE518" s="221"/>
      <c r="AF518" s="221"/>
      <c r="AG518" s="221"/>
      <c r="AH518" s="221"/>
      <c r="AI518" s="221"/>
      <c r="AJ518" s="221"/>
      <c r="AK518" s="221"/>
      <c r="AL518" s="221"/>
      <c r="AM518" s="221"/>
      <c r="AN518" s="221"/>
      <c r="AO518" s="221"/>
      <c r="AP518" s="221"/>
      <c r="AQ518" s="221"/>
    </row>
    <row r="519" spans="1:43" ht="12.75">
      <c r="A519" s="221"/>
      <c r="B519" s="221"/>
      <c r="C519" s="221"/>
      <c r="D519" s="221"/>
      <c r="E519" s="221"/>
      <c r="F519" s="221"/>
      <c r="G519" s="221"/>
      <c r="H519" s="221"/>
      <c r="I519" s="221"/>
      <c r="J519" s="221"/>
      <c r="K519" s="221"/>
      <c r="L519" s="221"/>
      <c r="M519" s="221"/>
      <c r="N519" s="221"/>
      <c r="O519" s="221"/>
      <c r="P519" s="221"/>
      <c r="Q519" s="221"/>
      <c r="R519" s="221"/>
      <c r="S519" s="221"/>
      <c r="T519" s="221"/>
      <c r="U519" s="221"/>
      <c r="V519" s="221"/>
      <c r="W519" s="221"/>
      <c r="X519" s="221"/>
      <c r="Y519" s="221"/>
      <c r="Z519" s="221"/>
      <c r="AA519" s="221"/>
      <c r="AB519" s="221"/>
      <c r="AC519" s="221"/>
      <c r="AD519" s="221"/>
      <c r="AE519" s="221"/>
      <c r="AF519" s="221"/>
      <c r="AG519" s="221"/>
      <c r="AH519" s="221"/>
      <c r="AI519" s="221"/>
      <c r="AJ519" s="221"/>
      <c r="AK519" s="221"/>
      <c r="AL519" s="221"/>
      <c r="AM519" s="221"/>
      <c r="AN519" s="221"/>
      <c r="AO519" s="221"/>
      <c r="AP519" s="221"/>
      <c r="AQ519" s="221"/>
    </row>
    <row r="520" spans="1:43" ht="12.75">
      <c r="A520" s="221"/>
      <c r="B520" s="221"/>
      <c r="C520" s="221"/>
      <c r="D520" s="221"/>
      <c r="E520" s="221"/>
      <c r="F520" s="221"/>
      <c r="G520" s="221"/>
      <c r="H520" s="221"/>
      <c r="I520" s="221"/>
      <c r="J520" s="221"/>
      <c r="K520" s="221"/>
      <c r="L520" s="221"/>
      <c r="M520" s="221"/>
      <c r="N520" s="221"/>
      <c r="O520" s="221"/>
      <c r="P520" s="221"/>
      <c r="Q520" s="221"/>
      <c r="R520" s="221"/>
      <c r="S520" s="221"/>
      <c r="T520" s="221"/>
      <c r="U520" s="221"/>
      <c r="V520" s="221"/>
      <c r="W520" s="221"/>
      <c r="X520" s="221"/>
      <c r="Y520" s="221"/>
      <c r="Z520" s="221"/>
      <c r="AA520" s="221"/>
      <c r="AB520" s="221"/>
      <c r="AC520" s="221"/>
      <c r="AD520" s="221"/>
      <c r="AE520" s="221"/>
      <c r="AF520" s="221"/>
      <c r="AG520" s="221"/>
      <c r="AH520" s="221"/>
      <c r="AI520" s="221"/>
      <c r="AJ520" s="221"/>
      <c r="AK520" s="221"/>
      <c r="AL520" s="221"/>
      <c r="AM520" s="221"/>
      <c r="AN520" s="221"/>
      <c r="AO520" s="221"/>
      <c r="AP520" s="221"/>
      <c r="AQ520" s="221"/>
    </row>
    <row r="521" spans="1:43" ht="12.75">
      <c r="A521" s="221"/>
      <c r="B521" s="221"/>
      <c r="C521" s="221"/>
      <c r="D521" s="221"/>
      <c r="E521" s="221"/>
      <c r="F521" s="221"/>
      <c r="G521" s="221"/>
      <c r="H521" s="221"/>
      <c r="I521" s="221"/>
      <c r="J521" s="221"/>
      <c r="K521" s="221"/>
      <c r="L521" s="221"/>
      <c r="M521" s="221"/>
      <c r="N521" s="221"/>
      <c r="O521" s="221"/>
      <c r="P521" s="221"/>
      <c r="Q521" s="221"/>
      <c r="R521" s="221"/>
      <c r="S521" s="221"/>
      <c r="T521" s="221"/>
      <c r="U521" s="221"/>
      <c r="V521" s="221"/>
      <c r="W521" s="221"/>
      <c r="X521" s="221"/>
      <c r="Y521" s="221"/>
      <c r="Z521" s="221"/>
      <c r="AA521" s="221"/>
      <c r="AB521" s="221"/>
      <c r="AC521" s="221"/>
      <c r="AD521" s="221"/>
      <c r="AE521" s="221"/>
      <c r="AF521" s="221"/>
      <c r="AG521" s="221"/>
      <c r="AH521" s="221"/>
      <c r="AI521" s="221"/>
      <c r="AJ521" s="221"/>
      <c r="AK521" s="221"/>
      <c r="AL521" s="221"/>
      <c r="AM521" s="221"/>
      <c r="AN521" s="221"/>
      <c r="AO521" s="221"/>
      <c r="AP521" s="221"/>
      <c r="AQ521" s="221"/>
    </row>
    <row r="522" spans="1:43" ht="12.75">
      <c r="A522" s="221"/>
      <c r="B522" s="221"/>
      <c r="C522" s="221"/>
      <c r="D522" s="221"/>
      <c r="E522" s="221"/>
      <c r="F522" s="221"/>
      <c r="G522" s="221"/>
      <c r="H522" s="221"/>
      <c r="I522" s="221"/>
      <c r="J522" s="221"/>
      <c r="K522" s="221"/>
      <c r="L522" s="221"/>
      <c r="M522" s="221"/>
      <c r="N522" s="221"/>
      <c r="O522" s="221"/>
      <c r="P522" s="221"/>
      <c r="Q522" s="221"/>
      <c r="R522" s="221"/>
      <c r="S522" s="221"/>
      <c r="T522" s="221"/>
      <c r="U522" s="221"/>
      <c r="V522" s="221"/>
      <c r="W522" s="221"/>
      <c r="X522" s="221"/>
      <c r="Y522" s="221"/>
      <c r="Z522" s="221"/>
      <c r="AA522" s="221"/>
      <c r="AB522" s="221"/>
      <c r="AC522" s="221"/>
      <c r="AD522" s="221"/>
      <c r="AE522" s="221"/>
      <c r="AF522" s="221"/>
      <c r="AG522" s="221"/>
      <c r="AH522" s="221"/>
      <c r="AI522" s="221"/>
      <c r="AJ522" s="221"/>
      <c r="AK522" s="221"/>
      <c r="AL522" s="221"/>
      <c r="AM522" s="221"/>
      <c r="AN522" s="221"/>
      <c r="AO522" s="221"/>
      <c r="AP522" s="221"/>
      <c r="AQ522" s="221"/>
    </row>
    <row r="523" spans="1:43" ht="12.75">
      <c r="A523" s="221"/>
      <c r="B523" s="221"/>
      <c r="C523" s="221"/>
      <c r="D523" s="221"/>
      <c r="E523" s="221"/>
      <c r="F523" s="221"/>
      <c r="G523" s="221"/>
      <c r="H523" s="221"/>
      <c r="I523" s="221"/>
      <c r="J523" s="221"/>
      <c r="K523" s="221"/>
      <c r="L523" s="221"/>
      <c r="M523" s="221"/>
      <c r="N523" s="221"/>
      <c r="O523" s="221"/>
      <c r="P523" s="221"/>
      <c r="Q523" s="221"/>
      <c r="R523" s="221"/>
      <c r="S523" s="221"/>
      <c r="T523" s="221"/>
      <c r="U523" s="221"/>
      <c r="V523" s="221"/>
      <c r="W523" s="221"/>
      <c r="X523" s="221"/>
      <c r="Y523" s="221"/>
      <c r="Z523" s="221"/>
      <c r="AA523" s="221"/>
      <c r="AB523" s="221"/>
      <c r="AC523" s="221"/>
      <c r="AD523" s="221"/>
      <c r="AE523" s="221"/>
      <c r="AF523" s="221"/>
      <c r="AG523" s="221"/>
      <c r="AH523" s="221"/>
      <c r="AI523" s="221"/>
      <c r="AJ523" s="221"/>
      <c r="AK523" s="221"/>
      <c r="AL523" s="221"/>
      <c r="AM523" s="221"/>
      <c r="AN523" s="221"/>
      <c r="AO523" s="221"/>
      <c r="AP523" s="221"/>
      <c r="AQ523" s="221"/>
    </row>
    <row r="524" spans="1:43" ht="12.75">
      <c r="A524" s="221"/>
      <c r="B524" s="221"/>
      <c r="C524" s="221"/>
      <c r="D524" s="221"/>
      <c r="E524" s="221"/>
      <c r="F524" s="221"/>
      <c r="G524" s="221"/>
      <c r="H524" s="221"/>
      <c r="I524" s="221"/>
      <c r="J524" s="221"/>
      <c r="K524" s="221"/>
      <c r="L524" s="221"/>
      <c r="M524" s="221"/>
      <c r="N524" s="221"/>
      <c r="O524" s="221"/>
      <c r="P524" s="221"/>
      <c r="Q524" s="221"/>
      <c r="R524" s="221"/>
      <c r="S524" s="221"/>
      <c r="T524" s="221"/>
      <c r="U524" s="221"/>
      <c r="V524" s="221"/>
      <c r="W524" s="221"/>
      <c r="X524" s="221"/>
      <c r="Y524" s="221"/>
      <c r="Z524" s="221"/>
      <c r="AA524" s="221"/>
      <c r="AB524" s="221"/>
      <c r="AC524" s="221"/>
      <c r="AD524" s="221"/>
      <c r="AE524" s="221"/>
      <c r="AF524" s="221"/>
      <c r="AG524" s="221"/>
      <c r="AH524" s="221"/>
      <c r="AI524" s="221"/>
      <c r="AJ524" s="221"/>
      <c r="AK524" s="221"/>
      <c r="AL524" s="221"/>
      <c r="AM524" s="221"/>
      <c r="AN524" s="221"/>
      <c r="AO524" s="221"/>
      <c r="AP524" s="221"/>
      <c r="AQ524" s="221"/>
    </row>
    <row r="525" spans="1:43" ht="12.75">
      <c r="A525" s="221"/>
      <c r="B525" s="221"/>
      <c r="C525" s="221"/>
      <c r="D525" s="221"/>
      <c r="E525" s="221"/>
      <c r="F525" s="221"/>
      <c r="G525" s="221"/>
      <c r="H525" s="221"/>
      <c r="I525" s="221"/>
      <c r="J525" s="221"/>
      <c r="K525" s="221"/>
      <c r="L525" s="221"/>
      <c r="M525" s="221"/>
      <c r="N525" s="221"/>
      <c r="O525" s="221"/>
      <c r="P525" s="221"/>
      <c r="Q525" s="221"/>
      <c r="R525" s="221"/>
      <c r="S525" s="221"/>
      <c r="T525" s="221"/>
      <c r="U525" s="221"/>
      <c r="V525" s="221"/>
      <c r="W525" s="221"/>
      <c r="X525" s="221"/>
      <c r="Y525" s="221"/>
      <c r="Z525" s="221"/>
      <c r="AA525" s="221"/>
      <c r="AB525" s="221"/>
      <c r="AC525" s="221"/>
      <c r="AD525" s="221"/>
      <c r="AE525" s="221"/>
      <c r="AF525" s="221"/>
      <c r="AG525" s="221"/>
      <c r="AH525" s="221"/>
      <c r="AI525" s="221"/>
      <c r="AJ525" s="221"/>
      <c r="AK525" s="221"/>
      <c r="AL525" s="221"/>
      <c r="AM525" s="221"/>
      <c r="AN525" s="221"/>
      <c r="AO525" s="221"/>
      <c r="AP525" s="221"/>
      <c r="AQ525" s="221"/>
    </row>
    <row r="526" spans="1:43" ht="12.75">
      <c r="A526" s="221"/>
      <c r="B526" s="221"/>
      <c r="C526" s="221"/>
      <c r="D526" s="221"/>
      <c r="E526" s="221"/>
      <c r="F526" s="221"/>
      <c r="G526" s="221"/>
      <c r="H526" s="221"/>
      <c r="I526" s="221"/>
      <c r="J526" s="221"/>
      <c r="K526" s="221"/>
      <c r="L526" s="221"/>
      <c r="M526" s="221"/>
      <c r="N526" s="221"/>
      <c r="O526" s="221"/>
      <c r="P526" s="221"/>
      <c r="Q526" s="221"/>
      <c r="R526" s="221"/>
      <c r="S526" s="221"/>
      <c r="T526" s="221"/>
      <c r="U526" s="221"/>
      <c r="V526" s="221"/>
      <c r="W526" s="221"/>
      <c r="X526" s="221"/>
      <c r="Y526" s="221"/>
      <c r="Z526" s="221"/>
      <c r="AA526" s="221"/>
      <c r="AB526" s="221"/>
      <c r="AC526" s="221"/>
      <c r="AD526" s="221"/>
      <c r="AE526" s="221"/>
      <c r="AF526" s="221"/>
      <c r="AG526" s="221"/>
      <c r="AH526" s="221"/>
      <c r="AI526" s="221"/>
      <c r="AJ526" s="221"/>
      <c r="AK526" s="221"/>
      <c r="AL526" s="221"/>
      <c r="AM526" s="221"/>
      <c r="AN526" s="221"/>
      <c r="AO526" s="221"/>
      <c r="AP526" s="221"/>
      <c r="AQ526" s="221"/>
    </row>
    <row r="527" spans="1:43" ht="12.75">
      <c r="A527" s="221"/>
      <c r="B527" s="221"/>
      <c r="C527" s="221"/>
      <c r="D527" s="221"/>
      <c r="E527" s="221"/>
      <c r="F527" s="221"/>
      <c r="G527" s="221"/>
      <c r="H527" s="221"/>
      <c r="I527" s="221"/>
      <c r="J527" s="221"/>
      <c r="K527" s="221"/>
      <c r="L527" s="221"/>
      <c r="M527" s="221"/>
      <c r="N527" s="221"/>
      <c r="O527" s="221"/>
      <c r="P527" s="221"/>
      <c r="Q527" s="221"/>
      <c r="R527" s="221"/>
      <c r="S527" s="221"/>
      <c r="T527" s="221"/>
      <c r="U527" s="221"/>
      <c r="V527" s="221"/>
      <c r="W527" s="221"/>
      <c r="X527" s="221"/>
      <c r="Y527" s="221"/>
      <c r="Z527" s="221"/>
      <c r="AA527" s="221"/>
      <c r="AB527" s="221"/>
      <c r="AC527" s="221"/>
      <c r="AD527" s="221"/>
      <c r="AE527" s="221"/>
      <c r="AF527" s="221"/>
      <c r="AG527" s="221"/>
      <c r="AH527" s="221"/>
      <c r="AI527" s="221"/>
      <c r="AJ527" s="221"/>
      <c r="AK527" s="221"/>
      <c r="AL527" s="221"/>
      <c r="AM527" s="221"/>
      <c r="AN527" s="221"/>
      <c r="AO527" s="221"/>
      <c r="AP527" s="221"/>
      <c r="AQ527" s="221"/>
    </row>
    <row r="528" spans="1:43" ht="12.75">
      <c r="A528" s="221"/>
      <c r="B528" s="221"/>
      <c r="C528" s="221"/>
      <c r="D528" s="221"/>
      <c r="E528" s="221"/>
      <c r="F528" s="221"/>
      <c r="G528" s="221"/>
      <c r="H528" s="221"/>
      <c r="I528" s="221"/>
      <c r="J528" s="221"/>
      <c r="K528" s="221"/>
      <c r="L528" s="221"/>
      <c r="M528" s="221"/>
      <c r="N528" s="221"/>
      <c r="O528" s="221"/>
      <c r="P528" s="221"/>
      <c r="Q528" s="221"/>
      <c r="R528" s="221"/>
      <c r="S528" s="221"/>
      <c r="T528" s="221"/>
      <c r="U528" s="221"/>
      <c r="V528" s="221"/>
      <c r="W528" s="221"/>
      <c r="X528" s="221"/>
      <c r="Y528" s="221"/>
      <c r="Z528" s="221"/>
      <c r="AA528" s="221"/>
      <c r="AB528" s="221"/>
      <c r="AC528" s="221"/>
      <c r="AD528" s="221"/>
      <c r="AE528" s="221"/>
      <c r="AF528" s="221"/>
      <c r="AG528" s="221"/>
      <c r="AH528" s="221"/>
      <c r="AI528" s="221"/>
      <c r="AJ528" s="221"/>
      <c r="AK528" s="221"/>
      <c r="AL528" s="221"/>
      <c r="AM528" s="221"/>
      <c r="AN528" s="221"/>
      <c r="AO528" s="221"/>
      <c r="AP528" s="221"/>
      <c r="AQ528" s="221"/>
    </row>
    <row r="529" spans="1:43" ht="12.75">
      <c r="A529" s="221"/>
      <c r="B529" s="221"/>
      <c r="C529" s="221"/>
      <c r="D529" s="221"/>
      <c r="E529" s="221"/>
      <c r="F529" s="221"/>
      <c r="G529" s="221"/>
      <c r="H529" s="221"/>
      <c r="I529" s="221"/>
      <c r="J529" s="221"/>
      <c r="K529" s="221"/>
      <c r="L529" s="221"/>
      <c r="M529" s="221"/>
      <c r="N529" s="221"/>
      <c r="O529" s="221"/>
      <c r="P529" s="221"/>
      <c r="Q529" s="221"/>
      <c r="R529" s="221"/>
      <c r="S529" s="221"/>
      <c r="T529" s="221"/>
      <c r="U529" s="221"/>
      <c r="V529" s="221"/>
      <c r="W529" s="221"/>
      <c r="X529" s="221"/>
      <c r="Y529" s="221"/>
      <c r="Z529" s="221"/>
      <c r="AA529" s="221"/>
      <c r="AB529" s="221"/>
      <c r="AC529" s="221"/>
      <c r="AD529" s="221"/>
      <c r="AE529" s="221"/>
      <c r="AF529" s="221"/>
      <c r="AG529" s="221"/>
      <c r="AH529" s="221"/>
      <c r="AI529" s="221"/>
      <c r="AJ529" s="221"/>
      <c r="AK529" s="221"/>
      <c r="AL529" s="221"/>
      <c r="AM529" s="221"/>
      <c r="AN529" s="221"/>
      <c r="AO529" s="221"/>
      <c r="AP529" s="221"/>
      <c r="AQ529" s="221"/>
    </row>
    <row r="530" spans="1:43" ht="12.75">
      <c r="A530" s="221"/>
      <c r="B530" s="221"/>
      <c r="C530" s="221"/>
      <c r="D530" s="221"/>
      <c r="E530" s="221"/>
      <c r="F530" s="221"/>
      <c r="G530" s="221"/>
      <c r="H530" s="221"/>
      <c r="I530" s="221"/>
      <c r="J530" s="221"/>
      <c r="K530" s="221"/>
      <c r="L530" s="221"/>
      <c r="M530" s="221"/>
      <c r="N530" s="221"/>
      <c r="O530" s="221"/>
      <c r="P530" s="221"/>
      <c r="Q530" s="221"/>
      <c r="R530" s="221"/>
      <c r="S530" s="221"/>
      <c r="T530" s="221"/>
      <c r="U530" s="221"/>
      <c r="V530" s="221"/>
      <c r="W530" s="221"/>
      <c r="X530" s="221"/>
      <c r="Y530" s="221"/>
      <c r="Z530" s="221"/>
      <c r="AA530" s="221"/>
      <c r="AB530" s="221"/>
      <c r="AC530" s="221"/>
      <c r="AD530" s="221"/>
      <c r="AE530" s="221"/>
      <c r="AF530" s="221"/>
      <c r="AG530" s="221"/>
      <c r="AH530" s="221"/>
      <c r="AI530" s="221"/>
      <c r="AJ530" s="221"/>
      <c r="AK530" s="221"/>
      <c r="AL530" s="221"/>
      <c r="AM530" s="221"/>
      <c r="AN530" s="221"/>
      <c r="AO530" s="221"/>
      <c r="AP530" s="221"/>
      <c r="AQ530" s="221"/>
    </row>
    <row r="531" spans="1:43" ht="12.75">
      <c r="A531" s="221"/>
      <c r="B531" s="221"/>
      <c r="C531" s="221"/>
      <c r="D531" s="221"/>
      <c r="E531" s="221"/>
      <c r="F531" s="221"/>
      <c r="G531" s="221"/>
      <c r="H531" s="221"/>
      <c r="I531" s="221"/>
      <c r="J531" s="221"/>
      <c r="K531" s="221"/>
      <c r="L531" s="221"/>
      <c r="M531" s="221"/>
      <c r="N531" s="221"/>
      <c r="O531" s="221"/>
      <c r="P531" s="221"/>
      <c r="Q531" s="221"/>
      <c r="R531" s="221"/>
      <c r="S531" s="221"/>
      <c r="T531" s="221"/>
      <c r="U531" s="221"/>
      <c r="V531" s="221"/>
      <c r="W531" s="221"/>
      <c r="X531" s="221"/>
      <c r="Y531" s="221"/>
      <c r="Z531" s="221"/>
      <c r="AA531" s="221"/>
      <c r="AB531" s="221"/>
      <c r="AC531" s="221"/>
      <c r="AD531" s="221"/>
      <c r="AE531" s="221"/>
      <c r="AF531" s="221"/>
      <c r="AG531" s="221"/>
      <c r="AH531" s="221"/>
      <c r="AI531" s="221"/>
      <c r="AJ531" s="221"/>
      <c r="AK531" s="221"/>
      <c r="AL531" s="221"/>
      <c r="AM531" s="221"/>
      <c r="AN531" s="221"/>
      <c r="AO531" s="221"/>
      <c r="AP531" s="221"/>
      <c r="AQ531" s="221"/>
    </row>
    <row r="532" spans="1:43" ht="12.75">
      <c r="A532" s="221"/>
      <c r="B532" s="221"/>
      <c r="C532" s="221"/>
      <c r="D532" s="221"/>
      <c r="E532" s="221"/>
      <c r="F532" s="221"/>
      <c r="G532" s="221"/>
      <c r="H532" s="221"/>
      <c r="I532" s="221"/>
      <c r="J532" s="221"/>
      <c r="K532" s="221"/>
      <c r="L532" s="221"/>
      <c r="M532" s="221"/>
      <c r="N532" s="221"/>
      <c r="O532" s="221"/>
      <c r="P532" s="221"/>
      <c r="Q532" s="221"/>
      <c r="R532" s="221"/>
      <c r="S532" s="221"/>
      <c r="T532" s="221"/>
      <c r="U532" s="221"/>
      <c r="V532" s="221"/>
      <c r="W532" s="221"/>
      <c r="X532" s="221"/>
      <c r="Y532" s="221"/>
      <c r="Z532" s="221"/>
      <c r="AA532" s="221"/>
      <c r="AB532" s="221"/>
      <c r="AC532" s="221"/>
      <c r="AD532" s="221"/>
      <c r="AE532" s="221"/>
      <c r="AF532" s="221"/>
      <c r="AG532" s="221"/>
      <c r="AH532" s="221"/>
      <c r="AI532" s="221"/>
      <c r="AJ532" s="221"/>
      <c r="AK532" s="221"/>
      <c r="AL532" s="221"/>
      <c r="AM532" s="221"/>
      <c r="AN532" s="221"/>
      <c r="AO532" s="221"/>
      <c r="AP532" s="221"/>
      <c r="AQ532" s="221"/>
    </row>
    <row r="533" spans="1:43" ht="12.75">
      <c r="A533" s="221"/>
      <c r="B533" s="221"/>
      <c r="C533" s="221"/>
      <c r="D533" s="221"/>
      <c r="E533" s="221"/>
      <c r="F533" s="221"/>
      <c r="G533" s="221"/>
      <c r="H533" s="221"/>
      <c r="I533" s="221"/>
      <c r="J533" s="221"/>
      <c r="K533" s="221"/>
      <c r="L533" s="221"/>
      <c r="M533" s="221"/>
      <c r="N533" s="221"/>
      <c r="O533" s="221"/>
      <c r="P533" s="221"/>
      <c r="Q533" s="221"/>
      <c r="R533" s="221"/>
      <c r="S533" s="221"/>
      <c r="T533" s="221"/>
      <c r="U533" s="221"/>
      <c r="V533" s="221"/>
      <c r="W533" s="221"/>
      <c r="X533" s="221"/>
      <c r="Y533" s="221"/>
      <c r="Z533" s="221"/>
      <c r="AA533" s="221"/>
      <c r="AB533" s="221"/>
      <c r="AC533" s="221"/>
      <c r="AD533" s="221"/>
      <c r="AE533" s="221"/>
      <c r="AF533" s="221"/>
      <c r="AG533" s="221"/>
      <c r="AH533" s="221"/>
      <c r="AI533" s="221"/>
      <c r="AJ533" s="221"/>
      <c r="AK533" s="221"/>
      <c r="AL533" s="221"/>
      <c r="AM533" s="221"/>
      <c r="AN533" s="221"/>
      <c r="AO533" s="221"/>
      <c r="AP533" s="221"/>
      <c r="AQ533" s="221"/>
    </row>
    <row r="534" spans="1:43" ht="12.75">
      <c r="A534" s="221"/>
      <c r="B534" s="221"/>
      <c r="C534" s="221"/>
      <c r="D534" s="221"/>
      <c r="E534" s="221"/>
      <c r="F534" s="221"/>
      <c r="G534" s="221"/>
      <c r="H534" s="221"/>
      <c r="I534" s="221"/>
      <c r="J534" s="221"/>
      <c r="K534" s="221"/>
      <c r="L534" s="221"/>
      <c r="M534" s="221"/>
      <c r="N534" s="221"/>
      <c r="O534" s="221"/>
      <c r="P534" s="221"/>
      <c r="Q534" s="221"/>
      <c r="R534" s="221"/>
      <c r="S534" s="221"/>
      <c r="T534" s="221"/>
      <c r="U534" s="221"/>
      <c r="V534" s="221"/>
      <c r="W534" s="221"/>
      <c r="X534" s="221"/>
      <c r="Y534" s="221"/>
      <c r="Z534" s="221"/>
      <c r="AA534" s="221"/>
      <c r="AB534" s="221"/>
      <c r="AC534" s="221"/>
      <c r="AD534" s="221"/>
      <c r="AE534" s="221"/>
      <c r="AF534" s="221"/>
      <c r="AG534" s="221"/>
      <c r="AH534" s="221"/>
      <c r="AI534" s="221"/>
      <c r="AJ534" s="221"/>
      <c r="AK534" s="221"/>
      <c r="AL534" s="221"/>
      <c r="AM534" s="221"/>
      <c r="AN534" s="221"/>
      <c r="AO534" s="221"/>
      <c r="AP534" s="221"/>
      <c r="AQ534" s="221"/>
    </row>
    <row r="535" spans="1:43" ht="12.75">
      <c r="A535" s="221"/>
      <c r="B535" s="221"/>
      <c r="C535" s="221"/>
      <c r="D535" s="221"/>
      <c r="E535" s="221"/>
      <c r="F535" s="221"/>
      <c r="G535" s="221"/>
      <c r="H535" s="221"/>
      <c r="I535" s="221"/>
      <c r="J535" s="221"/>
      <c r="K535" s="221"/>
      <c r="L535" s="221"/>
      <c r="M535" s="221"/>
      <c r="N535" s="221"/>
      <c r="O535" s="221"/>
      <c r="P535" s="221"/>
      <c r="Q535" s="221"/>
      <c r="R535" s="221"/>
      <c r="S535" s="221"/>
      <c r="T535" s="221"/>
      <c r="U535" s="221"/>
      <c r="V535" s="221"/>
      <c r="W535" s="221"/>
      <c r="X535" s="221"/>
      <c r="Y535" s="221"/>
      <c r="Z535" s="221"/>
      <c r="AA535" s="221"/>
      <c r="AB535" s="221"/>
      <c r="AC535" s="221"/>
      <c r="AD535" s="221"/>
      <c r="AE535" s="221"/>
      <c r="AF535" s="221"/>
      <c r="AG535" s="221"/>
      <c r="AH535" s="221"/>
      <c r="AI535" s="221"/>
      <c r="AJ535" s="221"/>
      <c r="AK535" s="221"/>
      <c r="AL535" s="221"/>
      <c r="AM535" s="221"/>
      <c r="AN535" s="221"/>
      <c r="AO535" s="221"/>
      <c r="AP535" s="221"/>
      <c r="AQ535" s="221"/>
    </row>
    <row r="536" spans="1:43" ht="12.75">
      <c r="A536" s="221"/>
      <c r="B536" s="221"/>
      <c r="C536" s="221"/>
      <c r="D536" s="221"/>
      <c r="E536" s="221"/>
      <c r="F536" s="221"/>
      <c r="G536" s="221"/>
      <c r="H536" s="221"/>
      <c r="I536" s="221"/>
      <c r="J536" s="221"/>
      <c r="K536" s="221"/>
      <c r="L536" s="221"/>
      <c r="M536" s="221"/>
      <c r="N536" s="221"/>
      <c r="O536" s="221"/>
      <c r="P536" s="221"/>
      <c r="Q536" s="221"/>
      <c r="R536" s="221"/>
      <c r="S536" s="221"/>
      <c r="T536" s="221"/>
      <c r="U536" s="221"/>
      <c r="V536" s="221"/>
      <c r="W536" s="221"/>
      <c r="X536" s="221"/>
      <c r="Y536" s="221"/>
      <c r="Z536" s="221"/>
      <c r="AA536" s="221"/>
      <c r="AB536" s="221"/>
      <c r="AC536" s="221"/>
      <c r="AD536" s="221"/>
      <c r="AE536" s="221"/>
      <c r="AF536" s="221"/>
      <c r="AG536" s="221"/>
      <c r="AH536" s="221"/>
      <c r="AI536" s="221"/>
      <c r="AJ536" s="221"/>
      <c r="AK536" s="221"/>
      <c r="AL536" s="221"/>
      <c r="AM536" s="221"/>
      <c r="AN536" s="221"/>
      <c r="AO536" s="221"/>
      <c r="AP536" s="221"/>
      <c r="AQ536" s="221"/>
    </row>
    <row r="537" spans="1:43" ht="12.75">
      <c r="A537" s="221"/>
      <c r="B537" s="221"/>
      <c r="C537" s="221"/>
      <c r="D537" s="221"/>
      <c r="E537" s="221"/>
      <c r="F537" s="221"/>
      <c r="G537" s="221"/>
      <c r="H537" s="221"/>
      <c r="I537" s="221"/>
      <c r="J537" s="221"/>
      <c r="K537" s="221"/>
      <c r="L537" s="221"/>
      <c r="M537" s="221"/>
      <c r="N537" s="221"/>
      <c r="O537" s="221"/>
      <c r="P537" s="221"/>
      <c r="Q537" s="221"/>
      <c r="R537" s="221"/>
      <c r="S537" s="221"/>
      <c r="T537" s="221"/>
      <c r="U537" s="221"/>
      <c r="V537" s="221"/>
      <c r="W537" s="221"/>
      <c r="X537" s="221"/>
      <c r="Y537" s="221"/>
      <c r="Z537" s="221"/>
      <c r="AA537" s="221"/>
      <c r="AB537" s="221"/>
      <c r="AC537" s="221"/>
      <c r="AD537" s="221"/>
      <c r="AE537" s="221"/>
      <c r="AF537" s="221"/>
      <c r="AG537" s="221"/>
      <c r="AH537" s="221"/>
      <c r="AI537" s="221"/>
      <c r="AJ537" s="221"/>
      <c r="AK537" s="221"/>
      <c r="AL537" s="221"/>
      <c r="AM537" s="221"/>
      <c r="AN537" s="221"/>
      <c r="AO537" s="221"/>
      <c r="AP537" s="221"/>
      <c r="AQ537" s="221"/>
    </row>
    <row r="538" spans="1:43" ht="12.75">
      <c r="A538" s="221"/>
      <c r="B538" s="221"/>
      <c r="C538" s="221"/>
      <c r="D538" s="221"/>
      <c r="E538" s="221"/>
      <c r="F538" s="221"/>
      <c r="G538" s="221"/>
      <c r="H538" s="221"/>
      <c r="I538" s="221"/>
      <c r="J538" s="221"/>
      <c r="K538" s="221"/>
      <c r="L538" s="221"/>
      <c r="M538" s="221"/>
      <c r="N538" s="221"/>
      <c r="O538" s="221"/>
      <c r="P538" s="221"/>
      <c r="Q538" s="221"/>
      <c r="R538" s="221"/>
      <c r="S538" s="221"/>
      <c r="T538" s="221"/>
      <c r="U538" s="221"/>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row>
    <row r="539" spans="1:43" ht="12.75">
      <c r="A539" s="221"/>
      <c r="B539" s="221"/>
      <c r="C539" s="221"/>
      <c r="D539" s="221"/>
      <c r="E539" s="221"/>
      <c r="F539" s="221"/>
      <c r="G539" s="221"/>
      <c r="H539" s="221"/>
      <c r="I539" s="221"/>
      <c r="J539" s="221"/>
      <c r="K539" s="221"/>
      <c r="L539" s="221"/>
      <c r="M539" s="221"/>
      <c r="N539" s="221"/>
      <c r="O539" s="221"/>
      <c r="P539" s="221"/>
      <c r="Q539" s="221"/>
      <c r="R539" s="221"/>
      <c r="S539" s="221"/>
      <c r="T539" s="221"/>
      <c r="U539" s="221"/>
      <c r="V539" s="221"/>
      <c r="W539" s="221"/>
      <c r="X539" s="221"/>
      <c r="Y539" s="221"/>
      <c r="Z539" s="221"/>
      <c r="AA539" s="221"/>
      <c r="AB539" s="221"/>
      <c r="AC539" s="221"/>
      <c r="AD539" s="221"/>
      <c r="AE539" s="221"/>
      <c r="AF539" s="221"/>
      <c r="AG539" s="221"/>
      <c r="AH539" s="221"/>
      <c r="AI539" s="221"/>
      <c r="AJ539" s="221"/>
      <c r="AK539" s="221"/>
      <c r="AL539" s="221"/>
      <c r="AM539" s="221"/>
      <c r="AN539" s="221"/>
      <c r="AO539" s="221"/>
      <c r="AP539" s="221"/>
      <c r="AQ539" s="221"/>
    </row>
    <row r="540" spans="1:43" ht="12.75">
      <c r="A540" s="221"/>
      <c r="B540" s="221"/>
      <c r="C540" s="221"/>
      <c r="D540" s="221"/>
      <c r="E540" s="221"/>
      <c r="F540" s="221"/>
      <c r="G540" s="221"/>
      <c r="H540" s="221"/>
      <c r="I540" s="221"/>
      <c r="J540" s="221"/>
      <c r="K540" s="221"/>
      <c r="L540" s="221"/>
      <c r="M540" s="221"/>
      <c r="N540" s="221"/>
      <c r="O540" s="221"/>
      <c r="P540" s="221"/>
      <c r="Q540" s="221"/>
      <c r="R540" s="221"/>
      <c r="S540" s="221"/>
      <c r="T540" s="221"/>
      <c r="U540" s="221"/>
      <c r="V540" s="221"/>
      <c r="W540" s="221"/>
      <c r="X540" s="221"/>
      <c r="Y540" s="221"/>
      <c r="Z540" s="221"/>
      <c r="AA540" s="221"/>
      <c r="AB540" s="221"/>
      <c r="AC540" s="221"/>
      <c r="AD540" s="221"/>
      <c r="AE540" s="221"/>
      <c r="AF540" s="221"/>
      <c r="AG540" s="221"/>
      <c r="AH540" s="221"/>
      <c r="AI540" s="221"/>
      <c r="AJ540" s="221"/>
      <c r="AK540" s="221"/>
      <c r="AL540" s="221"/>
      <c r="AM540" s="221"/>
      <c r="AN540" s="221"/>
      <c r="AO540" s="221"/>
      <c r="AP540" s="221"/>
      <c r="AQ540" s="221"/>
    </row>
    <row r="541" spans="1:43" ht="12.75">
      <c r="A541" s="221"/>
      <c r="B541" s="221"/>
      <c r="C541" s="221"/>
      <c r="D541" s="221"/>
      <c r="E541" s="221"/>
      <c r="F541" s="221"/>
      <c r="G541" s="221"/>
      <c r="H541" s="221"/>
      <c r="I541" s="221"/>
      <c r="J541" s="221"/>
      <c r="K541" s="221"/>
      <c r="L541" s="221"/>
      <c r="M541" s="221"/>
      <c r="N541" s="221"/>
      <c r="O541" s="221"/>
      <c r="P541" s="221"/>
      <c r="Q541" s="221"/>
      <c r="R541" s="221"/>
      <c r="S541" s="221"/>
      <c r="T541" s="221"/>
      <c r="U541" s="221"/>
      <c r="V541" s="221"/>
      <c r="W541" s="221"/>
      <c r="X541" s="221"/>
      <c r="Y541" s="221"/>
      <c r="Z541" s="221"/>
      <c r="AA541" s="221"/>
      <c r="AB541" s="221"/>
      <c r="AC541" s="221"/>
      <c r="AD541" s="221"/>
      <c r="AE541" s="221"/>
      <c r="AF541" s="221"/>
      <c r="AG541" s="221"/>
      <c r="AH541" s="221"/>
      <c r="AI541" s="221"/>
      <c r="AJ541" s="221"/>
      <c r="AK541" s="221"/>
      <c r="AL541" s="221"/>
      <c r="AM541" s="221"/>
      <c r="AN541" s="221"/>
      <c r="AO541" s="221"/>
      <c r="AP541" s="221"/>
      <c r="AQ541" s="221"/>
    </row>
    <row r="542" spans="1:43" ht="12.75">
      <c r="A542" s="221"/>
      <c r="B542" s="221"/>
      <c r="C542" s="221"/>
      <c r="D542" s="221"/>
      <c r="E542" s="221"/>
      <c r="F542" s="221"/>
      <c r="G542" s="221"/>
      <c r="H542" s="221"/>
      <c r="I542" s="221"/>
      <c r="J542" s="221"/>
      <c r="K542" s="221"/>
      <c r="L542" s="221"/>
      <c r="M542" s="221"/>
      <c r="N542" s="221"/>
      <c r="O542" s="221"/>
      <c r="P542" s="221"/>
      <c r="Q542" s="221"/>
      <c r="R542" s="221"/>
      <c r="S542" s="221"/>
      <c r="T542" s="221"/>
      <c r="U542" s="221"/>
      <c r="V542" s="221"/>
      <c r="W542" s="221"/>
      <c r="X542" s="221"/>
      <c r="Y542" s="221"/>
      <c r="Z542" s="221"/>
      <c r="AA542" s="221"/>
      <c r="AB542" s="221"/>
      <c r="AC542" s="221"/>
      <c r="AD542" s="221"/>
      <c r="AE542" s="221"/>
      <c r="AF542" s="221"/>
      <c r="AG542" s="221"/>
      <c r="AH542" s="221"/>
      <c r="AI542" s="221"/>
      <c r="AJ542" s="221"/>
      <c r="AK542" s="221"/>
      <c r="AL542" s="221"/>
      <c r="AM542" s="221"/>
      <c r="AN542" s="221"/>
      <c r="AO542" s="221"/>
      <c r="AP542" s="221"/>
      <c r="AQ542" s="221"/>
    </row>
    <row r="543" spans="1:43" ht="12.75">
      <c r="A543" s="221"/>
      <c r="B543" s="221"/>
      <c r="C543" s="221"/>
      <c r="D543" s="221"/>
      <c r="E543" s="221"/>
      <c r="F543" s="221"/>
      <c r="G543" s="221"/>
      <c r="H543" s="221"/>
      <c r="I543" s="221"/>
      <c r="J543" s="221"/>
      <c r="K543" s="221"/>
      <c r="L543" s="221"/>
      <c r="M543" s="221"/>
      <c r="N543" s="221"/>
      <c r="O543" s="221"/>
      <c r="P543" s="221"/>
      <c r="Q543" s="221"/>
      <c r="R543" s="221"/>
      <c r="S543" s="221"/>
      <c r="T543" s="221"/>
      <c r="U543" s="221"/>
      <c r="V543" s="221"/>
      <c r="W543" s="221"/>
      <c r="X543" s="221"/>
      <c r="Y543" s="221"/>
      <c r="Z543" s="221"/>
      <c r="AA543" s="221"/>
      <c r="AB543" s="221"/>
      <c r="AC543" s="221"/>
      <c r="AD543" s="221"/>
      <c r="AE543" s="221"/>
      <c r="AF543" s="221"/>
      <c r="AG543" s="221"/>
      <c r="AH543" s="221"/>
      <c r="AI543" s="221"/>
      <c r="AJ543" s="221"/>
      <c r="AK543" s="221"/>
      <c r="AL543" s="221"/>
      <c r="AM543" s="221"/>
      <c r="AN543" s="221"/>
      <c r="AO543" s="221"/>
      <c r="AP543" s="221"/>
      <c r="AQ543" s="221"/>
    </row>
    <row r="544" spans="1:43" ht="12.75">
      <c r="A544" s="221"/>
      <c r="B544" s="221"/>
      <c r="C544" s="221"/>
      <c r="D544" s="221"/>
      <c r="E544" s="221"/>
      <c r="F544" s="221"/>
      <c r="G544" s="221"/>
      <c r="H544" s="221"/>
      <c r="I544" s="221"/>
      <c r="J544" s="221"/>
      <c r="K544" s="221"/>
      <c r="L544" s="221"/>
      <c r="M544" s="221"/>
      <c r="N544" s="221"/>
      <c r="O544" s="221"/>
      <c r="P544" s="221"/>
      <c r="Q544" s="221"/>
      <c r="R544" s="221"/>
      <c r="S544" s="221"/>
      <c r="T544" s="221"/>
      <c r="U544" s="221"/>
      <c r="V544" s="221"/>
      <c r="W544" s="221"/>
      <c r="X544" s="221"/>
      <c r="Y544" s="221"/>
      <c r="Z544" s="221"/>
      <c r="AA544" s="221"/>
      <c r="AB544" s="221"/>
      <c r="AC544" s="221"/>
      <c r="AD544" s="221"/>
      <c r="AE544" s="221"/>
      <c r="AF544" s="221"/>
      <c r="AG544" s="221"/>
      <c r="AH544" s="221"/>
      <c r="AI544" s="221"/>
      <c r="AJ544" s="221"/>
      <c r="AK544" s="221"/>
      <c r="AL544" s="221"/>
      <c r="AM544" s="221"/>
      <c r="AN544" s="221"/>
      <c r="AO544" s="221"/>
      <c r="AP544" s="221"/>
      <c r="AQ544" s="221"/>
    </row>
    <row r="545" spans="1:43" ht="12.75">
      <c r="A545" s="221"/>
      <c r="B545" s="221"/>
      <c r="C545" s="221"/>
      <c r="D545" s="221"/>
      <c r="E545" s="221"/>
      <c r="F545" s="221"/>
      <c r="G545" s="221"/>
      <c r="H545" s="221"/>
      <c r="I545" s="221"/>
      <c r="J545" s="221"/>
      <c r="K545" s="221"/>
      <c r="L545" s="221"/>
      <c r="M545" s="221"/>
      <c r="N545" s="221"/>
      <c r="O545" s="221"/>
      <c r="P545" s="221"/>
      <c r="Q545" s="221"/>
      <c r="R545" s="221"/>
      <c r="S545" s="221"/>
      <c r="T545" s="221"/>
      <c r="U545" s="221"/>
      <c r="V545" s="221"/>
      <c r="W545" s="221"/>
      <c r="X545" s="221"/>
      <c r="Y545" s="221"/>
      <c r="Z545" s="221"/>
      <c r="AA545" s="221"/>
      <c r="AB545" s="221"/>
      <c r="AC545" s="221"/>
      <c r="AD545" s="221"/>
      <c r="AE545" s="221"/>
      <c r="AF545" s="221"/>
      <c r="AG545" s="221"/>
      <c r="AH545" s="221"/>
      <c r="AI545" s="221"/>
      <c r="AJ545" s="221"/>
      <c r="AK545" s="221"/>
      <c r="AL545" s="221"/>
      <c r="AM545" s="221"/>
      <c r="AN545" s="221"/>
      <c r="AO545" s="221"/>
      <c r="AP545" s="221"/>
      <c r="AQ545" s="221"/>
    </row>
    <row r="546" spans="1:43" ht="12.75">
      <c r="A546" s="221"/>
      <c r="B546" s="221"/>
      <c r="C546" s="221"/>
      <c r="D546" s="221"/>
      <c r="E546" s="221"/>
      <c r="F546" s="221"/>
      <c r="G546" s="221"/>
      <c r="H546" s="221"/>
      <c r="I546" s="221"/>
      <c r="J546" s="221"/>
      <c r="K546" s="221"/>
      <c r="L546" s="221"/>
      <c r="M546" s="221"/>
      <c r="N546" s="221"/>
      <c r="O546" s="221"/>
      <c r="P546" s="221"/>
      <c r="Q546" s="221"/>
      <c r="R546" s="221"/>
      <c r="S546" s="221"/>
      <c r="T546" s="221"/>
      <c r="U546" s="221"/>
      <c r="V546" s="221"/>
      <c r="W546" s="221"/>
      <c r="X546" s="221"/>
      <c r="Y546" s="221"/>
      <c r="Z546" s="221"/>
      <c r="AA546" s="221"/>
      <c r="AB546" s="221"/>
      <c r="AC546" s="221"/>
      <c r="AD546" s="221"/>
      <c r="AE546" s="221"/>
      <c r="AF546" s="221"/>
      <c r="AG546" s="221"/>
      <c r="AH546" s="221"/>
      <c r="AI546" s="221"/>
      <c r="AJ546" s="221"/>
      <c r="AK546" s="221"/>
      <c r="AL546" s="221"/>
      <c r="AM546" s="221"/>
      <c r="AN546" s="221"/>
      <c r="AO546" s="221"/>
      <c r="AP546" s="221"/>
      <c r="AQ546" s="221"/>
    </row>
    <row r="547" spans="1:43" ht="12.75">
      <c r="A547" s="221"/>
      <c r="B547" s="221"/>
      <c r="C547" s="221"/>
      <c r="D547" s="221"/>
      <c r="E547" s="221"/>
      <c r="F547" s="221"/>
      <c r="G547" s="221"/>
      <c r="H547" s="221"/>
      <c r="I547" s="221"/>
      <c r="J547" s="221"/>
      <c r="K547" s="221"/>
      <c r="L547" s="221"/>
      <c r="M547" s="221"/>
      <c r="N547" s="221"/>
      <c r="O547" s="221"/>
      <c r="P547" s="221"/>
      <c r="Q547" s="221"/>
      <c r="R547" s="221"/>
      <c r="S547" s="221"/>
      <c r="T547" s="221"/>
      <c r="U547" s="221"/>
      <c r="V547" s="221"/>
      <c r="W547" s="221"/>
      <c r="X547" s="221"/>
      <c r="Y547" s="221"/>
      <c r="Z547" s="221"/>
      <c r="AA547" s="221"/>
      <c r="AB547" s="221"/>
      <c r="AC547" s="221"/>
      <c r="AD547" s="221"/>
      <c r="AE547" s="221"/>
      <c r="AF547" s="221"/>
      <c r="AG547" s="221"/>
      <c r="AH547" s="221"/>
      <c r="AI547" s="221"/>
      <c r="AJ547" s="221"/>
      <c r="AK547" s="221"/>
      <c r="AL547" s="221"/>
      <c r="AM547" s="221"/>
      <c r="AN547" s="221"/>
      <c r="AO547" s="221"/>
      <c r="AP547" s="221"/>
      <c r="AQ547" s="221"/>
    </row>
    <row r="548" spans="1:43" ht="12.75">
      <c r="A548" s="221"/>
      <c r="B548" s="221"/>
      <c r="C548" s="221"/>
      <c r="D548" s="221"/>
      <c r="E548" s="221"/>
      <c r="F548" s="221"/>
      <c r="G548" s="221"/>
      <c r="H548" s="221"/>
      <c r="I548" s="221"/>
      <c r="J548" s="221"/>
      <c r="K548" s="221"/>
      <c r="L548" s="221"/>
      <c r="M548" s="221"/>
      <c r="N548" s="221"/>
      <c r="O548" s="221"/>
      <c r="P548" s="221"/>
      <c r="Q548" s="221"/>
      <c r="R548" s="221"/>
      <c r="S548" s="221"/>
      <c r="T548" s="221"/>
      <c r="U548" s="221"/>
      <c r="V548" s="221"/>
      <c r="W548" s="221"/>
      <c r="X548" s="221"/>
      <c r="Y548" s="221"/>
      <c r="Z548" s="221"/>
      <c r="AA548" s="221"/>
      <c r="AB548" s="221"/>
      <c r="AC548" s="221"/>
      <c r="AD548" s="221"/>
      <c r="AE548" s="221"/>
      <c r="AF548" s="221"/>
      <c r="AG548" s="221"/>
      <c r="AH548" s="221"/>
      <c r="AI548" s="221"/>
      <c r="AJ548" s="221"/>
      <c r="AK548" s="221"/>
      <c r="AL548" s="221"/>
      <c r="AM548" s="221"/>
      <c r="AN548" s="221"/>
      <c r="AO548" s="221"/>
      <c r="AP548" s="221"/>
      <c r="AQ548" s="221"/>
    </row>
    <row r="549" spans="1:43" ht="12.75">
      <c r="A549" s="221"/>
      <c r="B549" s="221"/>
      <c r="C549" s="221"/>
      <c r="D549" s="221"/>
      <c r="E549" s="221"/>
      <c r="F549" s="221"/>
      <c r="G549" s="221"/>
      <c r="H549" s="221"/>
      <c r="I549" s="221"/>
      <c r="J549" s="221"/>
      <c r="K549" s="221"/>
      <c r="L549" s="221"/>
      <c r="M549" s="221"/>
      <c r="N549" s="221"/>
      <c r="O549" s="221"/>
      <c r="P549" s="221"/>
      <c r="Q549" s="221"/>
      <c r="R549" s="221"/>
      <c r="S549" s="221"/>
      <c r="T549" s="221"/>
      <c r="U549" s="221"/>
      <c r="V549" s="221"/>
      <c r="W549" s="221"/>
      <c r="X549" s="221"/>
      <c r="Y549" s="221"/>
      <c r="Z549" s="221"/>
      <c r="AA549" s="221"/>
      <c r="AB549" s="221"/>
      <c r="AC549" s="221"/>
      <c r="AD549" s="221"/>
      <c r="AE549" s="221"/>
      <c r="AF549" s="221"/>
      <c r="AG549" s="221"/>
      <c r="AH549" s="221"/>
      <c r="AI549" s="221"/>
      <c r="AJ549" s="221"/>
      <c r="AK549" s="221"/>
      <c r="AL549" s="221"/>
      <c r="AM549" s="221"/>
      <c r="AN549" s="221"/>
      <c r="AO549" s="221"/>
      <c r="AP549" s="221"/>
      <c r="AQ549" s="221"/>
    </row>
    <row r="550" spans="1:43" ht="12.75">
      <c r="A550" s="221"/>
      <c r="B550" s="221"/>
      <c r="C550" s="221"/>
      <c r="D550" s="221"/>
      <c r="E550" s="221"/>
      <c r="F550" s="221"/>
      <c r="G550" s="221"/>
      <c r="H550" s="221"/>
      <c r="I550" s="221"/>
      <c r="J550" s="221"/>
      <c r="K550" s="221"/>
      <c r="L550" s="221"/>
      <c r="M550" s="221"/>
      <c r="N550" s="221"/>
      <c r="O550" s="221"/>
      <c r="P550" s="221"/>
      <c r="Q550" s="221"/>
      <c r="R550" s="221"/>
      <c r="S550" s="221"/>
      <c r="T550" s="221"/>
      <c r="U550" s="221"/>
      <c r="V550" s="221"/>
      <c r="W550" s="221"/>
      <c r="X550" s="221"/>
      <c r="Y550" s="221"/>
      <c r="Z550" s="221"/>
      <c r="AA550" s="221"/>
      <c r="AB550" s="221"/>
      <c r="AC550" s="221"/>
      <c r="AD550" s="221"/>
      <c r="AE550" s="221"/>
      <c r="AF550" s="221"/>
      <c r="AG550" s="221"/>
      <c r="AH550" s="221"/>
      <c r="AI550" s="221"/>
      <c r="AJ550" s="221"/>
      <c r="AK550" s="221"/>
      <c r="AL550" s="221"/>
      <c r="AM550" s="221"/>
      <c r="AN550" s="221"/>
      <c r="AO550" s="221"/>
      <c r="AP550" s="221"/>
      <c r="AQ550" s="221"/>
    </row>
    <row r="551" spans="1:43" ht="12.75">
      <c r="A551" s="221"/>
      <c r="B551" s="221"/>
      <c r="C551" s="221"/>
      <c r="D551" s="221"/>
      <c r="E551" s="221"/>
      <c r="F551" s="221"/>
      <c r="G551" s="221"/>
      <c r="H551" s="221"/>
      <c r="I551" s="221"/>
      <c r="J551" s="221"/>
      <c r="K551" s="221"/>
      <c r="L551" s="221"/>
      <c r="M551" s="221"/>
      <c r="N551" s="221"/>
      <c r="O551" s="221"/>
      <c r="P551" s="221"/>
      <c r="Q551" s="221"/>
      <c r="R551" s="221"/>
      <c r="S551" s="221"/>
      <c r="T551" s="221"/>
      <c r="U551" s="221"/>
      <c r="V551" s="221"/>
      <c r="W551" s="221"/>
      <c r="X551" s="221"/>
      <c r="Y551" s="221"/>
      <c r="Z551" s="221"/>
      <c r="AA551" s="221"/>
      <c r="AB551" s="221"/>
      <c r="AC551" s="221"/>
      <c r="AD551" s="221"/>
      <c r="AE551" s="221"/>
      <c r="AF551" s="221"/>
      <c r="AG551" s="221"/>
      <c r="AH551" s="221"/>
      <c r="AI551" s="221"/>
      <c r="AJ551" s="221"/>
      <c r="AK551" s="221"/>
      <c r="AL551" s="221"/>
      <c r="AM551" s="221"/>
      <c r="AN551" s="221"/>
      <c r="AO551" s="221"/>
      <c r="AP551" s="221"/>
      <c r="AQ551" s="221"/>
    </row>
    <row r="552" spans="1:43" ht="12.75">
      <c r="A552" s="221"/>
      <c r="B552" s="221"/>
      <c r="C552" s="221"/>
      <c r="D552" s="221"/>
      <c r="E552" s="221"/>
      <c r="F552" s="221"/>
      <c r="G552" s="221"/>
      <c r="H552" s="221"/>
      <c r="I552" s="221"/>
      <c r="J552" s="221"/>
      <c r="K552" s="221"/>
      <c r="L552" s="221"/>
      <c r="M552" s="221"/>
      <c r="N552" s="221"/>
      <c r="O552" s="221"/>
      <c r="P552" s="221"/>
      <c r="Q552" s="221"/>
      <c r="R552" s="221"/>
      <c r="S552" s="221"/>
      <c r="T552" s="221"/>
      <c r="U552" s="221"/>
      <c r="V552" s="221"/>
      <c r="W552" s="221"/>
      <c r="X552" s="221"/>
      <c r="Y552" s="221"/>
      <c r="Z552" s="221"/>
      <c r="AA552" s="221"/>
      <c r="AB552" s="221"/>
      <c r="AC552" s="221"/>
      <c r="AD552" s="221"/>
      <c r="AE552" s="221"/>
      <c r="AF552" s="221"/>
      <c r="AG552" s="221"/>
      <c r="AH552" s="221"/>
      <c r="AI552" s="221"/>
      <c r="AJ552" s="221"/>
      <c r="AK552" s="221"/>
      <c r="AL552" s="221"/>
      <c r="AM552" s="221"/>
      <c r="AN552" s="221"/>
      <c r="AO552" s="221"/>
      <c r="AP552" s="221"/>
      <c r="AQ552" s="221"/>
    </row>
    <row r="553" spans="1:43" ht="12.75">
      <c r="A553" s="221"/>
      <c r="B553" s="221"/>
      <c r="C553" s="221"/>
      <c r="D553" s="221"/>
      <c r="E553" s="221"/>
      <c r="F553" s="221"/>
      <c r="G553" s="221"/>
      <c r="H553" s="221"/>
      <c r="I553" s="221"/>
      <c r="J553" s="221"/>
      <c r="K553" s="221"/>
      <c r="L553" s="221"/>
      <c r="M553" s="221"/>
      <c r="N553" s="221"/>
      <c r="O553" s="221"/>
      <c r="P553" s="221"/>
      <c r="Q553" s="221"/>
      <c r="R553" s="221"/>
      <c r="S553" s="221"/>
      <c r="T553" s="221"/>
      <c r="U553" s="221"/>
      <c r="V553" s="221"/>
      <c r="W553" s="221"/>
      <c r="X553" s="221"/>
      <c r="Y553" s="221"/>
      <c r="Z553" s="221"/>
      <c r="AA553" s="221"/>
      <c r="AB553" s="221"/>
      <c r="AC553" s="221"/>
      <c r="AD553" s="221"/>
      <c r="AE553" s="221"/>
      <c r="AF553" s="221"/>
      <c r="AG553" s="221"/>
      <c r="AH553" s="221"/>
      <c r="AI553" s="221"/>
      <c r="AJ553" s="221"/>
      <c r="AK553" s="221"/>
      <c r="AL553" s="221"/>
      <c r="AM553" s="221"/>
      <c r="AN553" s="221"/>
      <c r="AO553" s="221"/>
      <c r="AP553" s="221"/>
      <c r="AQ553" s="221"/>
    </row>
    <row r="554" spans="1:43" ht="12.75">
      <c r="A554" s="221"/>
      <c r="B554" s="221"/>
      <c r="C554" s="221"/>
      <c r="D554" s="221"/>
      <c r="E554" s="221"/>
      <c r="F554" s="221"/>
      <c r="G554" s="221"/>
      <c r="H554" s="221"/>
      <c r="I554" s="221"/>
      <c r="J554" s="221"/>
      <c r="K554" s="221"/>
      <c r="L554" s="221"/>
      <c r="M554" s="221"/>
      <c r="N554" s="221"/>
      <c r="O554" s="221"/>
      <c r="P554" s="221"/>
      <c r="Q554" s="221"/>
      <c r="R554" s="221"/>
      <c r="S554" s="221"/>
      <c r="T554" s="221"/>
      <c r="U554" s="221"/>
      <c r="V554" s="221"/>
      <c r="W554" s="221"/>
      <c r="X554" s="221"/>
      <c r="Y554" s="221"/>
      <c r="Z554" s="221"/>
      <c r="AA554" s="221"/>
      <c r="AB554" s="221"/>
      <c r="AC554" s="221"/>
      <c r="AD554" s="221"/>
      <c r="AE554" s="221"/>
      <c r="AF554" s="221"/>
      <c r="AG554" s="221"/>
      <c r="AH554" s="221"/>
      <c r="AI554" s="221"/>
      <c r="AJ554" s="221"/>
      <c r="AK554" s="221"/>
      <c r="AL554" s="221"/>
      <c r="AM554" s="221"/>
      <c r="AN554" s="221"/>
      <c r="AO554" s="221"/>
      <c r="AP554" s="221"/>
      <c r="AQ554" s="221"/>
    </row>
    <row r="555" spans="1:43" ht="12.75">
      <c r="A555" s="221"/>
      <c r="B555" s="221"/>
      <c r="C555" s="221"/>
      <c r="D555" s="221"/>
      <c r="E555" s="221"/>
      <c r="F555" s="221"/>
      <c r="G555" s="221"/>
      <c r="H555" s="221"/>
      <c r="I555" s="221"/>
      <c r="J555" s="221"/>
      <c r="K555" s="221"/>
      <c r="L555" s="221"/>
      <c r="M555" s="221"/>
      <c r="N555" s="221"/>
      <c r="O555" s="221"/>
      <c r="P555" s="221"/>
      <c r="Q555" s="221"/>
      <c r="R555" s="221"/>
      <c r="S555" s="221"/>
      <c r="T555" s="221"/>
      <c r="U555" s="221"/>
      <c r="V555" s="221"/>
      <c r="W555" s="221"/>
      <c r="X555" s="221"/>
      <c r="Y555" s="221"/>
      <c r="Z555" s="221"/>
      <c r="AA555" s="221"/>
      <c r="AB555" s="221"/>
      <c r="AC555" s="221"/>
      <c r="AD555" s="221"/>
      <c r="AE555" s="221"/>
      <c r="AF555" s="221"/>
      <c r="AG555" s="221"/>
      <c r="AH555" s="221"/>
      <c r="AI555" s="221"/>
      <c r="AJ555" s="221"/>
      <c r="AK555" s="221"/>
      <c r="AL555" s="221"/>
      <c r="AM555" s="221"/>
      <c r="AN555" s="221"/>
      <c r="AO555" s="221"/>
      <c r="AP555" s="221"/>
      <c r="AQ555" s="221"/>
    </row>
    <row r="556" spans="1:43" ht="12.75">
      <c r="A556" s="221"/>
      <c r="B556" s="221"/>
      <c r="C556" s="221"/>
      <c r="D556" s="221"/>
      <c r="E556" s="221"/>
      <c r="F556" s="221"/>
      <c r="G556" s="221"/>
      <c r="H556" s="221"/>
      <c r="I556" s="221"/>
      <c r="J556" s="221"/>
      <c r="K556" s="221"/>
      <c r="L556" s="221"/>
      <c r="M556" s="221"/>
      <c r="N556" s="221"/>
      <c r="O556" s="221"/>
      <c r="P556" s="221"/>
      <c r="Q556" s="221"/>
      <c r="R556" s="221"/>
      <c r="S556" s="221"/>
      <c r="T556" s="221"/>
      <c r="U556" s="221"/>
      <c r="V556" s="221"/>
      <c r="W556" s="221"/>
      <c r="X556" s="221"/>
      <c r="Y556" s="221"/>
      <c r="Z556" s="221"/>
      <c r="AA556" s="221"/>
      <c r="AB556" s="221"/>
      <c r="AC556" s="221"/>
      <c r="AD556" s="221"/>
      <c r="AE556" s="221"/>
      <c r="AF556" s="221"/>
      <c r="AG556" s="221"/>
      <c r="AH556" s="221"/>
      <c r="AI556" s="221"/>
      <c r="AJ556" s="221"/>
      <c r="AK556" s="221"/>
      <c r="AL556" s="221"/>
      <c r="AM556" s="221"/>
      <c r="AN556" s="221"/>
      <c r="AO556" s="221"/>
      <c r="AP556" s="221"/>
      <c r="AQ556" s="221"/>
    </row>
  </sheetData>
  <sheetProtection/>
  <mergeCells count="3">
    <mergeCell ref="B3:F3"/>
    <mergeCell ref="B11:G11"/>
    <mergeCell ref="A24:E25"/>
  </mergeCells>
  <printOptions/>
  <pageMargins left="0.76" right="0.36" top="0.67" bottom="0.4" header="0.17" footer="0.17"/>
  <pageSetup cellComments="atEnd" fitToHeight="1" fitToWidth="1" horizontalDpi="600" verticalDpi="600" orientation="portrait" paperSize="9" scale="58" r:id="rId1"/>
</worksheet>
</file>

<file path=xl/worksheets/sheet11.xml><?xml version="1.0" encoding="utf-8"?>
<worksheet xmlns="http://schemas.openxmlformats.org/spreadsheetml/2006/main" xmlns:r="http://schemas.openxmlformats.org/officeDocument/2006/relationships">
  <sheetPr>
    <tabColor theme="4" tint="-0.24997000396251678"/>
    <pageSetUpPr fitToPage="1"/>
  </sheetPr>
  <dimension ref="A1:AR578"/>
  <sheetViews>
    <sheetView view="pageBreakPreview" zoomScale="70" zoomScaleNormal="55" zoomScaleSheetLayoutView="70" workbookViewId="0" topLeftCell="A1">
      <selection activeCell="A34" sqref="A34"/>
    </sheetView>
  </sheetViews>
  <sheetFormatPr defaultColWidth="9.140625" defaultRowHeight="12.75"/>
  <cols>
    <col min="1" max="1" width="52.57421875" style="14" customWidth="1"/>
    <col min="2" max="2" width="14.7109375" style="8" customWidth="1"/>
    <col min="3" max="3" width="12.421875" style="8" customWidth="1"/>
    <col min="4" max="4" width="17.7109375" style="8" customWidth="1"/>
    <col min="5" max="6" width="15.28125" style="14" customWidth="1"/>
    <col min="7" max="7" width="17.8515625" style="14" customWidth="1"/>
    <col min="8" max="8" width="23.28125" style="14" customWidth="1"/>
    <col min="9" max="9" width="8.421875" style="14" customWidth="1"/>
    <col min="10" max="10" width="12.57421875" style="14" customWidth="1"/>
    <col min="11" max="16384" width="9.140625" style="14" customWidth="1"/>
  </cols>
  <sheetData>
    <row r="1" spans="1:4" ht="18">
      <c r="A1" s="76" t="s">
        <v>954</v>
      </c>
      <c r="B1" s="77"/>
      <c r="C1" s="77"/>
      <c r="D1" s="77"/>
    </row>
    <row r="2" ht="12.75">
      <c r="A2" s="8" t="str">
        <f>"in £m "&amp;controlyear&amp;" prices unless stated otherwise"</f>
        <v>in £m 2014-15 prices unless stated otherwise</v>
      </c>
    </row>
    <row r="3" spans="1:4" ht="12.75" customHeight="1">
      <c r="A3" s="26"/>
      <c r="B3" s="25"/>
      <c r="C3" s="25"/>
      <c r="D3" s="25"/>
    </row>
    <row r="4" spans="1:9" ht="12.75">
      <c r="A4" s="26"/>
      <c r="B4" s="547" t="str">
        <f>"Cumulative to "&amp;controlyear</f>
        <v>Cumulative to 2014-15</v>
      </c>
      <c r="C4" s="547"/>
      <c r="D4" s="547"/>
      <c r="E4" s="547"/>
      <c r="F4" s="547"/>
      <c r="G4" s="547"/>
      <c r="H4" s="547"/>
      <c r="I4" s="26"/>
    </row>
    <row r="5" spans="1:9" ht="12.75">
      <c r="A5" s="26"/>
      <c r="B5" s="72" t="s">
        <v>99</v>
      </c>
      <c r="C5" s="72" t="s">
        <v>100</v>
      </c>
      <c r="D5" s="72" t="s">
        <v>101</v>
      </c>
      <c r="E5" s="72" t="s">
        <v>145</v>
      </c>
      <c r="F5" s="72" t="s">
        <v>660</v>
      </c>
      <c r="G5" s="72" t="s">
        <v>661</v>
      </c>
      <c r="H5" s="72" t="s">
        <v>948</v>
      </c>
      <c r="I5" s="26"/>
    </row>
    <row r="6" spans="1:9" ht="45.75" customHeight="1" thickBot="1">
      <c r="A6" s="60"/>
      <c r="B6" s="60" t="s">
        <v>8</v>
      </c>
      <c r="C6" s="60" t="s">
        <v>502</v>
      </c>
      <c r="D6" s="60" t="s">
        <v>503</v>
      </c>
      <c r="E6" s="60" t="s">
        <v>428</v>
      </c>
      <c r="F6" s="60" t="s">
        <v>26</v>
      </c>
      <c r="G6" s="60" t="s">
        <v>506</v>
      </c>
      <c r="H6" s="60" t="s">
        <v>505</v>
      </c>
      <c r="I6" s="60" t="s">
        <v>152</v>
      </c>
    </row>
    <row r="7" spans="1:9" ht="12.75">
      <c r="A7" s="282" t="s">
        <v>10</v>
      </c>
      <c r="B7" s="273"/>
      <c r="C7" s="273"/>
      <c r="D7" s="273"/>
      <c r="E7" s="273"/>
      <c r="F7" s="273"/>
      <c r="G7" s="273"/>
      <c r="H7" s="273"/>
      <c r="I7" s="12"/>
    </row>
    <row r="8" spans="1:9" ht="12.75">
      <c r="A8" s="321" t="s">
        <v>37</v>
      </c>
      <c r="B8" s="275" t="s">
        <v>11</v>
      </c>
      <c r="C8" s="275" t="s">
        <v>11</v>
      </c>
      <c r="D8" s="275" t="s">
        <v>11</v>
      </c>
      <c r="E8" s="275" t="s">
        <v>11</v>
      </c>
      <c r="F8" s="275" t="s">
        <v>11</v>
      </c>
      <c r="G8" s="275"/>
      <c r="H8" s="275" t="s">
        <v>11</v>
      </c>
      <c r="I8" s="275"/>
    </row>
    <row r="9" spans="1:9" ht="12.75" customHeight="1">
      <c r="A9" s="321" t="s">
        <v>39</v>
      </c>
      <c r="B9" s="275" t="s">
        <v>11</v>
      </c>
      <c r="C9" s="275" t="s">
        <v>11</v>
      </c>
      <c r="D9" s="275" t="s">
        <v>11</v>
      </c>
      <c r="E9" s="275" t="s">
        <v>11</v>
      </c>
      <c r="F9" s="275" t="s">
        <v>11</v>
      </c>
      <c r="G9" s="275"/>
      <c r="H9" s="275" t="s">
        <v>11</v>
      </c>
      <c r="I9" s="275"/>
    </row>
    <row r="10" spans="1:9" ht="12.75">
      <c r="A10" s="389" t="s">
        <v>545</v>
      </c>
      <c r="B10" s="275" t="s">
        <v>11</v>
      </c>
      <c r="C10" s="275" t="s">
        <v>11</v>
      </c>
      <c r="D10" s="275" t="s">
        <v>11</v>
      </c>
      <c r="E10" s="275" t="s">
        <v>11</v>
      </c>
      <c r="F10" s="275" t="s">
        <v>11</v>
      </c>
      <c r="G10" s="275"/>
      <c r="H10" s="275" t="s">
        <v>11</v>
      </c>
      <c r="I10" s="275"/>
    </row>
    <row r="11" spans="1:9" ht="12.75">
      <c r="A11" s="389" t="s">
        <v>753</v>
      </c>
      <c r="B11" s="275" t="s">
        <v>11</v>
      </c>
      <c r="C11" s="275" t="s">
        <v>11</v>
      </c>
      <c r="D11" s="275" t="s">
        <v>11</v>
      </c>
      <c r="E11" s="275" t="s">
        <v>11</v>
      </c>
      <c r="F11" s="275" t="s">
        <v>11</v>
      </c>
      <c r="G11" s="275"/>
      <c r="H11" s="275" t="s">
        <v>11</v>
      </c>
      <c r="I11" s="275"/>
    </row>
    <row r="12" spans="1:9" ht="12.75">
      <c r="A12" s="280" t="s">
        <v>12</v>
      </c>
      <c r="B12" s="278"/>
      <c r="C12" s="278"/>
      <c r="D12" s="280"/>
      <c r="E12" s="280"/>
      <c r="F12" s="280"/>
      <c r="G12" s="280"/>
      <c r="H12" s="280"/>
      <c r="I12" s="280"/>
    </row>
    <row r="13" spans="1:9" ht="12.75">
      <c r="A13" s="321" t="s">
        <v>379</v>
      </c>
      <c r="B13" s="275" t="s">
        <v>11</v>
      </c>
      <c r="C13" s="275" t="s">
        <v>11</v>
      </c>
      <c r="D13" s="277" t="s">
        <v>11</v>
      </c>
      <c r="E13" s="275" t="s">
        <v>11</v>
      </c>
      <c r="F13" s="275" t="s">
        <v>11</v>
      </c>
      <c r="G13" s="275"/>
      <c r="H13" s="277" t="s">
        <v>11</v>
      </c>
      <c r="I13" s="277"/>
    </row>
    <row r="14" spans="1:9" ht="12.75">
      <c r="A14" s="321" t="s">
        <v>231</v>
      </c>
      <c r="B14" s="275" t="s">
        <v>11</v>
      </c>
      <c r="C14" s="275" t="s">
        <v>11</v>
      </c>
      <c r="D14" s="277" t="s">
        <v>11</v>
      </c>
      <c r="E14" s="277" t="s">
        <v>11</v>
      </c>
      <c r="F14" s="277" t="s">
        <v>11</v>
      </c>
      <c r="G14" s="277"/>
      <c r="H14" s="277" t="s">
        <v>11</v>
      </c>
      <c r="I14" s="277"/>
    </row>
    <row r="15" spans="1:9" ht="12.75">
      <c r="A15" s="321" t="s">
        <v>504</v>
      </c>
      <c r="B15" s="275" t="s">
        <v>11</v>
      </c>
      <c r="C15" s="275" t="s">
        <v>11</v>
      </c>
      <c r="D15" s="277" t="s">
        <v>11</v>
      </c>
      <c r="E15" s="277" t="s">
        <v>11</v>
      </c>
      <c r="F15" s="277" t="s">
        <v>11</v>
      </c>
      <c r="G15" s="277"/>
      <c r="H15" s="277" t="s">
        <v>11</v>
      </c>
      <c r="I15" s="277"/>
    </row>
    <row r="16" spans="1:9" ht="12.75">
      <c r="A16" s="321" t="s">
        <v>380</v>
      </c>
      <c r="B16" s="275" t="s">
        <v>11</v>
      </c>
      <c r="C16" s="275" t="s">
        <v>11</v>
      </c>
      <c r="D16" s="277" t="s">
        <v>11</v>
      </c>
      <c r="E16" s="277" t="s">
        <v>11</v>
      </c>
      <c r="F16" s="277" t="s">
        <v>11</v>
      </c>
      <c r="G16" s="277"/>
      <c r="H16" s="277" t="s">
        <v>11</v>
      </c>
      <c r="I16" s="277"/>
    </row>
    <row r="17" spans="1:9" ht="12.75">
      <c r="A17" s="321" t="s">
        <v>501</v>
      </c>
      <c r="B17" s="275" t="s">
        <v>11</v>
      </c>
      <c r="C17" s="275" t="s">
        <v>11</v>
      </c>
      <c r="D17" s="277" t="s">
        <v>11</v>
      </c>
      <c r="E17" s="277" t="s">
        <v>11</v>
      </c>
      <c r="F17" s="277" t="s">
        <v>11</v>
      </c>
      <c r="G17" s="277"/>
      <c r="H17" s="277" t="s">
        <v>11</v>
      </c>
      <c r="I17" s="277"/>
    </row>
    <row r="18" spans="1:9" ht="12.75">
      <c r="A18" s="389" t="s">
        <v>589</v>
      </c>
      <c r="B18" s="275" t="s">
        <v>11</v>
      </c>
      <c r="C18" s="275" t="s">
        <v>11</v>
      </c>
      <c r="D18" s="277" t="s">
        <v>11</v>
      </c>
      <c r="E18" s="277" t="s">
        <v>11</v>
      </c>
      <c r="F18" s="277" t="s">
        <v>11</v>
      </c>
      <c r="G18" s="277"/>
      <c r="H18" s="277" t="s">
        <v>11</v>
      </c>
      <c r="I18" s="277"/>
    </row>
    <row r="19" spans="1:9" ht="13.5" thickBot="1">
      <c r="A19" s="389" t="s">
        <v>754</v>
      </c>
      <c r="B19" s="275" t="s">
        <v>11</v>
      </c>
      <c r="C19" s="275" t="s">
        <v>11</v>
      </c>
      <c r="D19" s="277" t="s">
        <v>11</v>
      </c>
      <c r="E19" s="277" t="s">
        <v>11</v>
      </c>
      <c r="F19" s="277" t="s">
        <v>11</v>
      </c>
      <c r="G19" s="428" t="s">
        <v>483</v>
      </c>
      <c r="H19" s="277" t="s">
        <v>11</v>
      </c>
      <c r="I19" s="277"/>
    </row>
    <row r="20" spans="1:9" ht="13.5" thickBot="1">
      <c r="A20" s="410" t="s">
        <v>663</v>
      </c>
      <c r="B20" s="281" t="s">
        <v>11</v>
      </c>
      <c r="C20" s="281" t="s">
        <v>11</v>
      </c>
      <c r="D20" s="281" t="s">
        <v>11</v>
      </c>
      <c r="E20" s="281" t="s">
        <v>11</v>
      </c>
      <c r="F20" s="281" t="s">
        <v>11</v>
      </c>
      <c r="G20" s="419" t="s">
        <v>483</v>
      </c>
      <c r="H20" s="281" t="s">
        <v>11</v>
      </c>
      <c r="I20" s="288"/>
    </row>
    <row r="21" spans="1:9" ht="12.75">
      <c r="A21" s="280"/>
      <c r="B21" s="280"/>
      <c r="C21" s="280"/>
      <c r="D21" s="276"/>
      <c r="E21" s="276"/>
      <c r="F21" s="276"/>
      <c r="G21" s="276"/>
      <c r="H21" s="276"/>
      <c r="I21" s="276"/>
    </row>
    <row r="22" spans="1:9" ht="12.75">
      <c r="A22" s="398" t="s">
        <v>655</v>
      </c>
      <c r="B22" s="18"/>
      <c r="C22" s="18"/>
      <c r="D22" s="18"/>
      <c r="E22" s="18"/>
      <c r="F22" s="18"/>
      <c r="G22" s="18"/>
      <c r="H22" s="18"/>
      <c r="I22" s="18"/>
    </row>
    <row r="23" spans="1:9" ht="12.75">
      <c r="A23" s="278"/>
      <c r="B23" s="223"/>
      <c r="C23" s="224"/>
      <c r="D23" s="155"/>
      <c r="E23" s="21"/>
      <c r="F23" s="21"/>
      <c r="G23" s="21"/>
      <c r="H23" s="21"/>
      <c r="I23" s="21"/>
    </row>
    <row r="24" spans="1:9" ht="12.75">
      <c r="A24" s="379" t="s">
        <v>491</v>
      </c>
      <c r="B24" s="227"/>
      <c r="C24" s="221"/>
      <c r="D24" s="12"/>
      <c r="E24" s="12"/>
      <c r="F24" s="12"/>
      <c r="G24" s="12"/>
      <c r="H24" s="255" t="s">
        <v>11</v>
      </c>
      <c r="I24" s="18"/>
    </row>
    <row r="25" spans="1:9" ht="12.75">
      <c r="A25" s="379" t="s">
        <v>492</v>
      </c>
      <c r="B25" s="18"/>
      <c r="C25" s="18"/>
      <c r="D25" s="18"/>
      <c r="E25" s="18"/>
      <c r="F25" s="18"/>
      <c r="G25" s="18"/>
      <c r="H25" s="255" t="s">
        <v>11</v>
      </c>
      <c r="I25" s="18"/>
    </row>
    <row r="26" spans="1:9" ht="13.5" thickBot="1">
      <c r="A26" s="379" t="s">
        <v>931</v>
      </c>
      <c r="B26" s="18"/>
      <c r="C26" s="18"/>
      <c r="D26" s="18"/>
      <c r="E26" s="18"/>
      <c r="F26" s="18"/>
      <c r="G26" s="18"/>
      <c r="H26" s="255" t="s">
        <v>11</v>
      </c>
      <c r="I26" s="18"/>
    </row>
    <row r="27" spans="1:9" ht="13.5" thickBot="1">
      <c r="A27" s="399" t="s">
        <v>664</v>
      </c>
      <c r="B27" s="359"/>
      <c r="C27" s="359"/>
      <c r="D27" s="359"/>
      <c r="E27" s="359"/>
      <c r="F27" s="359"/>
      <c r="G27" s="359"/>
      <c r="H27" s="281" t="s">
        <v>11</v>
      </c>
      <c r="I27" s="18"/>
    </row>
    <row r="28" spans="1:9" ht="12.75">
      <c r="A28" s="476"/>
      <c r="B28" s="380"/>
      <c r="C28" s="380"/>
      <c r="D28" s="380"/>
      <c r="E28" s="380"/>
      <c r="F28" s="380"/>
      <c r="G28" s="380"/>
      <c r="H28" s="288"/>
      <c r="I28" s="18"/>
    </row>
    <row r="29" spans="1:9" ht="12.75">
      <c r="A29" s="476" t="s">
        <v>932</v>
      </c>
      <c r="B29" s="380"/>
      <c r="C29" s="380"/>
      <c r="D29" s="380"/>
      <c r="E29" s="380"/>
      <c r="F29" s="380"/>
      <c r="G29" s="380"/>
      <c r="H29" s="288"/>
      <c r="I29" s="18"/>
    </row>
    <row r="30" spans="1:9" ht="13.5" thickBot="1">
      <c r="A30" s="379" t="s">
        <v>1069</v>
      </c>
      <c r="B30" s="18"/>
      <c r="C30" s="18"/>
      <c r="D30" s="18"/>
      <c r="E30" s="18"/>
      <c r="F30" s="18"/>
      <c r="G30" s="18"/>
      <c r="H30" s="255" t="s">
        <v>11</v>
      </c>
      <c r="I30" s="18"/>
    </row>
    <row r="31" spans="1:9" ht="13.5" thickBot="1">
      <c r="A31" s="399" t="s">
        <v>958</v>
      </c>
      <c r="B31" s="359"/>
      <c r="C31" s="359"/>
      <c r="D31" s="359"/>
      <c r="E31" s="359"/>
      <c r="F31" s="359"/>
      <c r="G31" s="359"/>
      <c r="H31" s="281" t="s">
        <v>11</v>
      </c>
      <c r="I31" s="18"/>
    </row>
    <row r="32" spans="1:9" ht="13.5" thickBot="1">
      <c r="A32" s="278"/>
      <c r="B32" s="227"/>
      <c r="C32" s="221"/>
      <c r="D32" s="12"/>
      <c r="E32" s="18"/>
      <c r="F32" s="18"/>
      <c r="G32" s="18"/>
      <c r="H32" s="18"/>
      <c r="I32" s="18"/>
    </row>
    <row r="33" spans="1:9" ht="13.5" thickBot="1">
      <c r="A33" s="359" t="str">
        <f>"Cumulative performance to end of "&amp;controlyear</f>
        <v>Cumulative performance to end of 2014-15</v>
      </c>
      <c r="B33" s="359"/>
      <c r="C33" s="359"/>
      <c r="D33" s="359"/>
      <c r="E33" s="359"/>
      <c r="F33" s="359"/>
      <c r="G33" s="359"/>
      <c r="H33" s="281" t="s">
        <v>11</v>
      </c>
      <c r="I33" s="18"/>
    </row>
    <row r="34" spans="1:9" ht="13.5" thickBot="1">
      <c r="A34" s="321" t="str">
        <f>"Less cumulative outperformance recognised up to the end of "&amp;(LEFT(controlyear,4)-1)&amp;"-"&amp;(RIGHT(controlyear,2)-1)</f>
        <v>Less cumulative outperformance recognised up to the end of 2013-14</v>
      </c>
      <c r="B34" s="227"/>
      <c r="C34" s="221"/>
      <c r="D34" s="12"/>
      <c r="E34" s="18"/>
      <c r="F34" s="18"/>
      <c r="G34" s="18"/>
      <c r="H34" s="255" t="s">
        <v>11</v>
      </c>
      <c r="I34" s="18"/>
    </row>
    <row r="35" spans="1:9" ht="13.5" thickBot="1">
      <c r="A35" s="359" t="str">
        <f>"Net REBS performance for "&amp;controlyear</f>
        <v>Net REBS performance for 2014-15</v>
      </c>
      <c r="B35" s="281"/>
      <c r="C35" s="281"/>
      <c r="D35" s="281"/>
      <c r="E35" s="281"/>
      <c r="F35" s="281"/>
      <c r="G35" s="281"/>
      <c r="H35" s="281" t="s">
        <v>11</v>
      </c>
      <c r="I35" s="18"/>
    </row>
    <row r="36" spans="1:4" ht="12.75">
      <c r="A36" s="380"/>
      <c r="B36" s="288"/>
      <c r="C36" s="288"/>
      <c r="D36" s="288"/>
    </row>
    <row r="37" spans="1:4" ht="12.75">
      <c r="A37" s="427" t="s">
        <v>512</v>
      </c>
      <c r="B37" s="427" t="s">
        <v>723</v>
      </c>
      <c r="C37" s="423"/>
      <c r="D37" s="423"/>
    </row>
    <row r="38" spans="1:4" ht="12.75">
      <c r="A38" s="427"/>
      <c r="B38" s="423"/>
      <c r="C38" s="423"/>
      <c r="D38" s="423"/>
    </row>
    <row r="39" spans="1:4" ht="12.75">
      <c r="A39" s="427" t="s">
        <v>662</v>
      </c>
      <c r="B39" s="427" t="s">
        <v>956</v>
      </c>
      <c r="C39" s="423"/>
      <c r="D39" s="423"/>
    </row>
    <row r="40" spans="1:4" ht="12.75">
      <c r="A40" s="427"/>
      <c r="B40" s="423"/>
      <c r="C40" s="423"/>
      <c r="D40" s="423"/>
    </row>
    <row r="41" spans="1:4" ht="12.75">
      <c r="A41" s="427" t="s">
        <v>662</v>
      </c>
      <c r="B41" s="427" t="s">
        <v>955</v>
      </c>
      <c r="C41" s="423"/>
      <c r="D41" s="423"/>
    </row>
    <row r="42" spans="1:4" ht="12.75">
      <c r="A42" s="380"/>
      <c r="B42" s="288"/>
      <c r="D42" s="288"/>
    </row>
    <row r="43" spans="1:4" ht="14.25">
      <c r="A43" s="113" t="s">
        <v>153</v>
      </c>
      <c r="B43" s="227"/>
      <c r="C43" s="227"/>
      <c r="D43" s="375"/>
    </row>
    <row r="44" ht="12.75">
      <c r="D44" s="227"/>
    </row>
    <row r="45" ht="12.75">
      <c r="D45" s="223"/>
    </row>
    <row r="46" spans="1:4" ht="12.75">
      <c r="A46" s="113" t="s">
        <v>146</v>
      </c>
      <c r="B46" s="129"/>
      <c r="C46" s="129"/>
      <c r="D46" s="223"/>
    </row>
    <row r="47" spans="1:4" ht="12.75">
      <c r="A47" s="129" t="s">
        <v>752</v>
      </c>
      <c r="B47" s="129"/>
      <c r="C47" s="129"/>
      <c r="D47" s="223"/>
    </row>
    <row r="48" spans="1:4" ht="12.75">
      <c r="A48" s="552" t="s">
        <v>957</v>
      </c>
      <c r="B48" s="553"/>
      <c r="C48" s="553"/>
      <c r="D48" s="223"/>
    </row>
    <row r="49" spans="1:4" ht="12.75">
      <c r="A49" s="387"/>
      <c r="B49" s="278"/>
      <c r="C49" s="278"/>
      <c r="D49" s="223"/>
    </row>
    <row r="50" spans="1:9" ht="12.75">
      <c r="A50" s="361"/>
      <c r="B50" s="377"/>
      <c r="C50" s="377"/>
      <c r="D50" s="377"/>
      <c r="E50" s="361"/>
      <c r="F50" s="361"/>
      <c r="G50" s="361"/>
      <c r="H50" s="361"/>
      <c r="I50" s="361"/>
    </row>
    <row r="51" spans="1:4" ht="12.75">
      <c r="A51" s="221"/>
      <c r="B51" s="221"/>
      <c r="C51" s="221"/>
      <c r="D51" s="221"/>
    </row>
    <row r="52" spans="1:44" ht="12.75">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row>
    <row r="53" spans="1:44" ht="12.75">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row>
    <row r="54" spans="1:44" ht="12.75">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row>
    <row r="55" spans="1:44" ht="12.75">
      <c r="A55" s="22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row>
    <row r="56" spans="1:44" ht="12.75">
      <c r="A56" s="22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row>
    <row r="57" spans="1:44" ht="12.75">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row>
    <row r="58" spans="1:44" ht="12.75">
      <c r="A58" s="22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row>
    <row r="59" spans="1:44" ht="12.75">
      <c r="A59" s="22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row>
    <row r="60" spans="1:44" ht="12.75">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row>
    <row r="61" spans="1:44" ht="12.75">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row>
    <row r="62" spans="1:44" ht="12.75">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row>
    <row r="63" spans="1:44" ht="12.75">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row>
    <row r="64" spans="1:44" ht="12.75">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row>
    <row r="65" spans="1:44" ht="12.75">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row>
    <row r="66" spans="1:44" ht="12.75">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row>
    <row r="67" spans="1:44" ht="12.75">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row>
    <row r="68" spans="1:44" ht="12.75">
      <c r="A68" s="221"/>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row>
    <row r="69" spans="1:44" ht="12.75">
      <c r="A69" s="221"/>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row>
    <row r="70" spans="1:44" ht="12.75">
      <c r="A70" s="221"/>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row>
    <row r="71" spans="1:44" ht="12.75">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row>
    <row r="72" spans="1:44" ht="12.75">
      <c r="A72" s="221"/>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row>
    <row r="73" spans="1:44" ht="12.75">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row>
    <row r="74" spans="1:44" ht="12.75">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row>
    <row r="75" spans="1:44" ht="12.75">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row>
    <row r="76" spans="1:44" ht="12.75">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row>
    <row r="77" spans="1:44" ht="12.75">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row>
    <row r="78" spans="1:44" ht="12.75">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row>
    <row r="79" spans="1:44" ht="12.75">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row>
    <row r="80" spans="1:44" ht="12.75">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row>
    <row r="81" spans="1:44" ht="12.75">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row>
    <row r="82" spans="1:44" ht="12.75">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row>
    <row r="83" spans="1:44" ht="12.75">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row>
    <row r="84" spans="1:44" ht="12.75">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row>
    <row r="85" spans="1:44" ht="12.75">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row>
    <row r="86" spans="1:44" ht="12.75">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row>
    <row r="87" spans="1:44" ht="12.75">
      <c r="A87" s="221"/>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row>
    <row r="88" spans="1:44" ht="12.75">
      <c r="A88" s="22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row>
    <row r="89" spans="1:44" ht="12.75">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row>
    <row r="90" spans="1:44" ht="12.75">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row>
    <row r="91" spans="1:44" ht="12.75">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row>
    <row r="92" spans="1:44" ht="12.75">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row>
    <row r="93" spans="1:44" ht="12.75">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row>
    <row r="94" spans="1:44" ht="12.75">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row>
    <row r="95" spans="1:44" ht="12.75">
      <c r="A95" s="221"/>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row>
    <row r="96" spans="1:44" ht="12.75">
      <c r="A96" s="221"/>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row>
    <row r="97" spans="1:44" ht="12.75">
      <c r="A97" s="221"/>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row>
    <row r="98" spans="1:44" ht="12.75">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row>
    <row r="99" spans="1:44" ht="12.75">
      <c r="A99" s="221"/>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row>
    <row r="100" spans="1:44" ht="12.75">
      <c r="A100" s="22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row>
    <row r="101" spans="1:44" ht="12.75">
      <c r="A101" s="221"/>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row>
    <row r="102" spans="1:44" ht="12.75">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row>
    <row r="103" spans="1:44" ht="12.75">
      <c r="A103" s="221"/>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row>
    <row r="104" spans="1:44" ht="12.75">
      <c r="A104" s="221"/>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row>
    <row r="105" spans="1:44" ht="12.75">
      <c r="A105" s="221"/>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row>
    <row r="106" spans="1:44" ht="12.75">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row>
    <row r="107" spans="1:44" ht="12.75">
      <c r="A107" s="221"/>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row>
    <row r="108" spans="1:44" ht="12.75">
      <c r="A108" s="221"/>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row>
    <row r="109" spans="1:44" ht="12.75">
      <c r="A109" s="221"/>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row>
    <row r="110" spans="1:44" ht="12.75">
      <c r="A110" s="22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row>
    <row r="111" spans="1:44" ht="12.75">
      <c r="A111" s="22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row>
    <row r="112" spans="1:44" ht="12.75">
      <c r="A112" s="22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row>
    <row r="113" spans="1:44" ht="12.75">
      <c r="A113" s="22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row>
    <row r="114" spans="1:44" ht="12.75">
      <c r="A114" s="221"/>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row>
    <row r="115" spans="1:44" ht="12.75">
      <c r="A115" s="221"/>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row>
    <row r="116" spans="1:44" ht="12.75">
      <c r="A116" s="22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row>
    <row r="117" spans="1:44" ht="12.75">
      <c r="A117" s="22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row>
    <row r="118" spans="1:44" ht="12.75">
      <c r="A118" s="221"/>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row>
    <row r="119" spans="1:44" ht="12.75">
      <c r="A119" s="221"/>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row>
    <row r="120" spans="1:44" ht="12.75">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row>
    <row r="121" spans="1:44" ht="12.75">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row>
    <row r="122" spans="1:44" ht="12.75">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row>
    <row r="123" spans="1:44" ht="12.75">
      <c r="A123" s="22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row>
    <row r="124" spans="1:44" ht="12.75">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row>
    <row r="125" spans="1:44" ht="12.7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row>
    <row r="126" spans="1:44" ht="12.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row>
    <row r="127" spans="1:44" ht="12.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row>
    <row r="128" spans="1:44" ht="12.75">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row>
    <row r="129" spans="1:44" ht="12.75">
      <c r="A129" s="221"/>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row>
    <row r="130" spans="1:44" ht="12.75">
      <c r="A130" s="221"/>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row>
    <row r="131" spans="1:44" ht="12.75">
      <c r="A131" s="221"/>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row>
    <row r="132" spans="1:44" ht="12.75">
      <c r="A132" s="221"/>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row>
    <row r="133" spans="1:44" ht="12.75">
      <c r="A133" s="221"/>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row>
    <row r="134" spans="1:44" ht="12.75">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row>
    <row r="135" spans="1:44" ht="12.75">
      <c r="A135" s="22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row>
    <row r="136" spans="1:44" ht="12.75">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row>
    <row r="137" spans="1:44" ht="12.7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row>
    <row r="138" spans="1:44" ht="12.7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row>
    <row r="139" spans="1:44" ht="12.7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row>
    <row r="140" spans="1:44" ht="12.75">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row>
    <row r="141" spans="1:44" ht="12.75">
      <c r="A141" s="221"/>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row>
    <row r="142" spans="1:44" ht="12.75">
      <c r="A142" s="221"/>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c r="AR142" s="221"/>
    </row>
    <row r="143" spans="1:44" ht="12.75">
      <c r="A143" s="22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row>
    <row r="144" spans="1:44" ht="12.75">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c r="AR144" s="221"/>
    </row>
    <row r="145" spans="1:44" ht="12.75">
      <c r="A145" s="22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row>
    <row r="146" spans="1:44" ht="12.75">
      <c r="A146" s="22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I146" s="221"/>
      <c r="AJ146" s="221"/>
      <c r="AK146" s="221"/>
      <c r="AL146" s="221"/>
      <c r="AM146" s="221"/>
      <c r="AN146" s="221"/>
      <c r="AO146" s="221"/>
      <c r="AP146" s="221"/>
      <c r="AQ146" s="221"/>
      <c r="AR146" s="221"/>
    </row>
    <row r="147" spans="1:44" ht="12.75">
      <c r="A147" s="221"/>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row>
    <row r="148" spans="1:44" ht="12.75">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row>
    <row r="149" spans="1:44" ht="12.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row>
    <row r="150" spans="1:44" ht="12.7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221"/>
      <c r="AQ150" s="221"/>
      <c r="AR150" s="221"/>
    </row>
    <row r="151" spans="1:44" ht="12.75">
      <c r="A151" s="221"/>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1"/>
      <c r="AP151" s="221"/>
      <c r="AQ151" s="221"/>
      <c r="AR151" s="221"/>
    </row>
    <row r="152" spans="1:44" ht="12.75">
      <c r="A152" s="221"/>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221"/>
      <c r="AQ152" s="221"/>
      <c r="AR152" s="221"/>
    </row>
    <row r="153" spans="1:44" ht="12.75">
      <c r="A153" s="221"/>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row>
    <row r="154" spans="1:44" ht="12.75">
      <c r="A154" s="221"/>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row>
    <row r="155" spans="1:44" ht="12.75">
      <c r="A155" s="221"/>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c r="AH155" s="221"/>
      <c r="AI155" s="221"/>
      <c r="AJ155" s="221"/>
      <c r="AK155" s="221"/>
      <c r="AL155" s="221"/>
      <c r="AM155" s="221"/>
      <c r="AN155" s="221"/>
      <c r="AO155" s="221"/>
      <c r="AP155" s="221"/>
      <c r="AQ155" s="221"/>
      <c r="AR155" s="221"/>
    </row>
    <row r="156" spans="1:44" ht="12.75">
      <c r="A156" s="221"/>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221"/>
      <c r="AQ156" s="221"/>
      <c r="AR156" s="221"/>
    </row>
    <row r="157" spans="1:44" ht="12.75">
      <c r="A157" s="221"/>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row>
    <row r="158" spans="1:44" ht="12.75">
      <c r="A158" s="221"/>
      <c r="B158" s="221"/>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row>
    <row r="159" spans="1:44" ht="12.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row>
    <row r="160" spans="1:44" ht="12.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221"/>
      <c r="AQ160" s="221"/>
      <c r="AR160" s="221"/>
    </row>
    <row r="161" spans="1:44" ht="12.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c r="AR161" s="221"/>
    </row>
    <row r="162" spans="1:44" ht="12.75">
      <c r="A162" s="221"/>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221"/>
      <c r="AQ162" s="221"/>
      <c r="AR162" s="221"/>
    </row>
    <row r="163" spans="1:44" ht="12.75">
      <c r="A163" s="221"/>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row>
    <row r="164" spans="1:44" ht="12.75">
      <c r="A164" s="221"/>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row>
    <row r="165" spans="1:44" ht="12.75">
      <c r="A165" s="221"/>
      <c r="B165" s="221"/>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row>
    <row r="166" spans="1:44" ht="12.75">
      <c r="A166" s="221"/>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row>
    <row r="167" spans="1:44" ht="12.75">
      <c r="A167" s="221"/>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row>
    <row r="168" spans="1:44" ht="12.75">
      <c r="A168" s="221"/>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row>
    <row r="169" spans="1:44" ht="12.75">
      <c r="A169" s="221"/>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c r="AI169" s="221"/>
      <c r="AJ169" s="221"/>
      <c r="AK169" s="221"/>
      <c r="AL169" s="221"/>
      <c r="AM169" s="221"/>
      <c r="AN169" s="221"/>
      <c r="AO169" s="221"/>
      <c r="AP169" s="221"/>
      <c r="AQ169" s="221"/>
      <c r="AR169" s="221"/>
    </row>
    <row r="170" spans="1:44" ht="12.7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221"/>
      <c r="AQ170" s="221"/>
      <c r="AR170" s="221"/>
    </row>
    <row r="171" spans="1:44" ht="12.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1"/>
      <c r="AR171" s="221"/>
    </row>
    <row r="172" spans="1:44" ht="12.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row>
    <row r="173" spans="1:44" ht="12.75">
      <c r="A173" s="221"/>
      <c r="B173" s="221"/>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1"/>
      <c r="AJ173" s="221"/>
      <c r="AK173" s="221"/>
      <c r="AL173" s="221"/>
      <c r="AM173" s="221"/>
      <c r="AN173" s="221"/>
      <c r="AO173" s="221"/>
      <c r="AP173" s="221"/>
      <c r="AQ173" s="221"/>
      <c r="AR173" s="221"/>
    </row>
    <row r="174" spans="1:44" ht="12.75">
      <c r="A174" s="221"/>
      <c r="B174" s="221"/>
      <c r="C174" s="221"/>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221"/>
      <c r="AQ174" s="221"/>
      <c r="AR174" s="221"/>
    </row>
    <row r="175" spans="1:44" ht="12.75">
      <c r="A175" s="221"/>
      <c r="B175" s="221"/>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c r="AI175" s="221"/>
      <c r="AJ175" s="221"/>
      <c r="AK175" s="221"/>
      <c r="AL175" s="221"/>
      <c r="AM175" s="221"/>
      <c r="AN175" s="221"/>
      <c r="AO175" s="221"/>
      <c r="AP175" s="221"/>
      <c r="AQ175" s="221"/>
      <c r="AR175" s="221"/>
    </row>
    <row r="176" spans="1:44" ht="12.75">
      <c r="A176" s="221"/>
      <c r="B176" s="221"/>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c r="AM176" s="221"/>
      <c r="AN176" s="221"/>
      <c r="AO176" s="221"/>
      <c r="AP176" s="221"/>
      <c r="AQ176" s="221"/>
      <c r="AR176" s="221"/>
    </row>
    <row r="177" spans="1:44" ht="12.75">
      <c r="A177" s="221"/>
      <c r="B177" s="221"/>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c r="AM177" s="221"/>
      <c r="AN177" s="221"/>
      <c r="AO177" s="221"/>
      <c r="AP177" s="221"/>
      <c r="AQ177" s="221"/>
      <c r="AR177" s="221"/>
    </row>
    <row r="178" spans="1:44" ht="12.75">
      <c r="A178" s="221"/>
      <c r="B178" s="221"/>
      <c r="C178" s="221"/>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221"/>
      <c r="AQ178" s="221"/>
      <c r="AR178" s="221"/>
    </row>
    <row r="179" spans="1:44" ht="12.75">
      <c r="A179" s="221"/>
      <c r="B179" s="221"/>
      <c r="C179" s="221"/>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221"/>
      <c r="AQ179" s="221"/>
      <c r="AR179" s="221"/>
    </row>
    <row r="180" spans="1:44" ht="12.75">
      <c r="A180" s="221"/>
      <c r="B180" s="221"/>
      <c r="C180" s="221"/>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c r="AI180" s="221"/>
      <c r="AJ180" s="221"/>
      <c r="AK180" s="221"/>
      <c r="AL180" s="221"/>
      <c r="AM180" s="221"/>
      <c r="AN180" s="221"/>
      <c r="AO180" s="221"/>
      <c r="AP180" s="221"/>
      <c r="AQ180" s="221"/>
      <c r="AR180" s="221"/>
    </row>
    <row r="181" spans="1:44" ht="12.75">
      <c r="A181" s="221"/>
      <c r="B181" s="221"/>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1"/>
      <c r="AP181" s="221"/>
      <c r="AQ181" s="221"/>
      <c r="AR181" s="221"/>
    </row>
    <row r="182" spans="1:44" ht="12.75">
      <c r="A182" s="221"/>
      <c r="B182" s="221"/>
      <c r="C182" s="221"/>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row>
    <row r="183" spans="1:44" ht="12.75">
      <c r="A183" s="221"/>
      <c r="B183" s="221"/>
      <c r="C183" s="221"/>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21"/>
      <c r="AK183" s="221"/>
      <c r="AL183" s="221"/>
      <c r="AM183" s="221"/>
      <c r="AN183" s="221"/>
      <c r="AO183" s="221"/>
      <c r="AP183" s="221"/>
      <c r="AQ183" s="221"/>
      <c r="AR183" s="221"/>
    </row>
    <row r="184" spans="1:44" ht="12.75">
      <c r="A184" s="221"/>
      <c r="B184" s="221"/>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221"/>
      <c r="AQ184" s="221"/>
      <c r="AR184" s="221"/>
    </row>
    <row r="185" spans="1:44" ht="12.75">
      <c r="A185" s="221"/>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c r="AR185" s="221"/>
    </row>
    <row r="186" spans="1:44" ht="12.75">
      <c r="A186" s="221"/>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c r="AR186" s="221"/>
    </row>
    <row r="187" spans="1:44" ht="12.75">
      <c r="A187" s="221"/>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row>
    <row r="188" spans="1:44" ht="12.75">
      <c r="A188" s="221"/>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c r="AR188" s="221"/>
    </row>
    <row r="189" spans="1:44" ht="12.75">
      <c r="A189" s="221"/>
      <c r="B189" s="221"/>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row>
    <row r="190" spans="1:44" ht="12.75">
      <c r="A190" s="221"/>
      <c r="B190" s="221"/>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row>
    <row r="191" spans="1:44" ht="12.75">
      <c r="A191" s="221"/>
      <c r="B191" s="221"/>
      <c r="C191" s="221"/>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row>
    <row r="192" spans="1:44" ht="12.75">
      <c r="A192" s="221"/>
      <c r="B192" s="221"/>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row>
    <row r="193" spans="1:44" ht="12.75">
      <c r="A193" s="221"/>
      <c r="B193" s="221"/>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c r="AR193" s="221"/>
    </row>
    <row r="194" spans="1:44" ht="12.75">
      <c r="A194" s="221"/>
      <c r="B194" s="221"/>
      <c r="C194" s="221"/>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row>
    <row r="195" spans="1:44" ht="12.75">
      <c r="A195" s="221"/>
      <c r="B195" s="221"/>
      <c r="C195" s="221"/>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c r="AR195" s="221"/>
    </row>
    <row r="196" spans="1:44" ht="12.75">
      <c r="A196" s="221"/>
      <c r="B196" s="221"/>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c r="AI196" s="221"/>
      <c r="AJ196" s="221"/>
      <c r="AK196" s="221"/>
      <c r="AL196" s="221"/>
      <c r="AM196" s="221"/>
      <c r="AN196" s="221"/>
      <c r="AO196" s="221"/>
      <c r="AP196" s="221"/>
      <c r="AQ196" s="221"/>
      <c r="AR196" s="221"/>
    </row>
    <row r="197" spans="1:44" ht="12.75">
      <c r="A197" s="221"/>
      <c r="B197" s="221"/>
      <c r="C197" s="221"/>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221"/>
      <c r="AQ197" s="221"/>
      <c r="AR197" s="221"/>
    </row>
    <row r="198" spans="1:44" ht="12.75">
      <c r="A198" s="221"/>
      <c r="B198" s="221"/>
      <c r="C198" s="221"/>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row>
    <row r="199" spans="1:44" ht="12.75">
      <c r="A199" s="221"/>
      <c r="B199" s="221"/>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221"/>
      <c r="AQ199" s="221"/>
      <c r="AR199" s="221"/>
    </row>
    <row r="200" spans="1:44" ht="12.75">
      <c r="A200" s="221"/>
      <c r="B200" s="221"/>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row>
    <row r="201" spans="1:44" ht="12.75">
      <c r="A201" s="221"/>
      <c r="B201" s="221"/>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row>
    <row r="202" spans="1:44" ht="12.75">
      <c r="A202" s="221"/>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c r="AR202" s="221"/>
    </row>
    <row r="203" spans="1:44" ht="12.75">
      <c r="A203" s="221"/>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c r="AR203" s="221"/>
    </row>
    <row r="204" spans="1:44" ht="12.75">
      <c r="A204" s="221"/>
      <c r="B204" s="221"/>
      <c r="C204" s="221"/>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1"/>
    </row>
    <row r="205" spans="1:44" ht="12.75">
      <c r="A205" s="221"/>
      <c r="B205" s="221"/>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1"/>
      <c r="AJ205" s="221"/>
      <c r="AK205" s="221"/>
      <c r="AL205" s="221"/>
      <c r="AM205" s="221"/>
      <c r="AN205" s="221"/>
      <c r="AO205" s="221"/>
      <c r="AP205" s="221"/>
      <c r="AQ205" s="221"/>
      <c r="AR205" s="221"/>
    </row>
    <row r="206" spans="1:44" ht="12.75">
      <c r="A206" s="221"/>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1"/>
      <c r="AJ206" s="221"/>
      <c r="AK206" s="221"/>
      <c r="AL206" s="221"/>
      <c r="AM206" s="221"/>
      <c r="AN206" s="221"/>
      <c r="AO206" s="221"/>
      <c r="AP206" s="221"/>
      <c r="AQ206" s="221"/>
      <c r="AR206" s="221"/>
    </row>
    <row r="207" spans="1:44" ht="12.75">
      <c r="A207" s="221"/>
      <c r="B207" s="221"/>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221"/>
      <c r="AQ207" s="221"/>
      <c r="AR207" s="221"/>
    </row>
    <row r="208" spans="1:44" ht="12.75">
      <c r="A208" s="221"/>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221"/>
      <c r="AQ208" s="221"/>
      <c r="AR208" s="221"/>
    </row>
    <row r="209" spans="1:44" ht="12.75">
      <c r="A209" s="221"/>
      <c r="B209" s="221"/>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221"/>
      <c r="AQ209" s="221"/>
      <c r="AR209" s="221"/>
    </row>
    <row r="210" spans="1:44" ht="12.75">
      <c r="A210" s="221"/>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c r="AR210" s="221"/>
    </row>
    <row r="211" spans="1:44" ht="12.75">
      <c r="A211" s="221"/>
      <c r="B211" s="221"/>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row>
    <row r="212" spans="1:44" ht="12.75">
      <c r="A212" s="221"/>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row>
    <row r="213" spans="1:44" ht="12.75">
      <c r="A213" s="221"/>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row>
    <row r="214" spans="1:44" ht="12.75">
      <c r="A214" s="221"/>
      <c r="B214" s="221"/>
      <c r="C214" s="221"/>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c r="AG214" s="221"/>
      <c r="AH214" s="221"/>
      <c r="AI214" s="221"/>
      <c r="AJ214" s="221"/>
      <c r="AK214" s="221"/>
      <c r="AL214" s="221"/>
      <c r="AM214" s="221"/>
      <c r="AN214" s="221"/>
      <c r="AO214" s="221"/>
      <c r="AP214" s="221"/>
      <c r="AQ214" s="221"/>
      <c r="AR214" s="221"/>
    </row>
    <row r="215" spans="1:44" ht="12.75">
      <c r="A215" s="221"/>
      <c r="B215" s="221"/>
      <c r="C215" s="221"/>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1"/>
      <c r="Z215" s="221"/>
      <c r="AA215" s="221"/>
      <c r="AB215" s="221"/>
      <c r="AC215" s="221"/>
      <c r="AD215" s="221"/>
      <c r="AE215" s="221"/>
      <c r="AF215" s="221"/>
      <c r="AG215" s="221"/>
      <c r="AH215" s="221"/>
      <c r="AI215" s="221"/>
      <c r="AJ215" s="221"/>
      <c r="AK215" s="221"/>
      <c r="AL215" s="221"/>
      <c r="AM215" s="221"/>
      <c r="AN215" s="221"/>
      <c r="AO215" s="221"/>
      <c r="AP215" s="221"/>
      <c r="AQ215" s="221"/>
      <c r="AR215" s="221"/>
    </row>
    <row r="216" spans="1:44" ht="12.75">
      <c r="A216" s="221"/>
      <c r="B216" s="221"/>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221"/>
      <c r="AQ216" s="221"/>
      <c r="AR216" s="221"/>
    </row>
    <row r="217" spans="1:44" ht="12.75">
      <c r="A217" s="221"/>
      <c r="B217" s="221"/>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c r="AH217" s="221"/>
      <c r="AI217" s="221"/>
      <c r="AJ217" s="221"/>
      <c r="AK217" s="221"/>
      <c r="AL217" s="221"/>
      <c r="AM217" s="221"/>
      <c r="AN217" s="221"/>
      <c r="AO217" s="221"/>
      <c r="AP217" s="221"/>
      <c r="AQ217" s="221"/>
      <c r="AR217" s="221"/>
    </row>
    <row r="218" spans="1:44" ht="12.75">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c r="AG218" s="221"/>
      <c r="AH218" s="221"/>
      <c r="AI218" s="221"/>
      <c r="AJ218" s="221"/>
      <c r="AK218" s="221"/>
      <c r="AL218" s="221"/>
      <c r="AM218" s="221"/>
      <c r="AN218" s="221"/>
      <c r="AO218" s="221"/>
      <c r="AP218" s="221"/>
      <c r="AQ218" s="221"/>
      <c r="AR218" s="221"/>
    </row>
    <row r="219" spans="1:44" ht="12.75">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c r="AR219" s="221"/>
    </row>
    <row r="220" spans="1:44" ht="12.75">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c r="AI220" s="221"/>
      <c r="AJ220" s="221"/>
      <c r="AK220" s="221"/>
      <c r="AL220" s="221"/>
      <c r="AM220" s="221"/>
      <c r="AN220" s="221"/>
      <c r="AO220" s="221"/>
      <c r="AP220" s="221"/>
      <c r="AQ220" s="221"/>
      <c r="AR220" s="221"/>
    </row>
    <row r="221" spans="1:44" ht="12.75">
      <c r="A221" s="221"/>
      <c r="B221" s="221"/>
      <c r="C221" s="221"/>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c r="AG221" s="221"/>
      <c r="AH221" s="221"/>
      <c r="AI221" s="221"/>
      <c r="AJ221" s="221"/>
      <c r="AK221" s="221"/>
      <c r="AL221" s="221"/>
      <c r="AM221" s="221"/>
      <c r="AN221" s="221"/>
      <c r="AO221" s="221"/>
      <c r="AP221" s="221"/>
      <c r="AQ221" s="221"/>
      <c r="AR221" s="221"/>
    </row>
    <row r="222" spans="1:44" ht="12.75">
      <c r="A222" s="221"/>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c r="AG222" s="221"/>
      <c r="AH222" s="221"/>
      <c r="AI222" s="221"/>
      <c r="AJ222" s="221"/>
      <c r="AK222" s="221"/>
      <c r="AL222" s="221"/>
      <c r="AM222" s="221"/>
      <c r="AN222" s="221"/>
      <c r="AO222" s="221"/>
      <c r="AP222" s="221"/>
      <c r="AQ222" s="221"/>
      <c r="AR222" s="221"/>
    </row>
    <row r="223" spans="1:44" ht="12.75">
      <c r="A223" s="221"/>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221"/>
      <c r="AQ223" s="221"/>
      <c r="AR223" s="221"/>
    </row>
    <row r="224" spans="1:44" ht="12.75">
      <c r="A224" s="221"/>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1"/>
    </row>
    <row r="225" spans="1:44" ht="12.75">
      <c r="A225" s="221"/>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c r="AI225" s="221"/>
      <c r="AJ225" s="221"/>
      <c r="AK225" s="221"/>
      <c r="AL225" s="221"/>
      <c r="AM225" s="221"/>
      <c r="AN225" s="221"/>
      <c r="AO225" s="221"/>
      <c r="AP225" s="221"/>
      <c r="AQ225" s="221"/>
      <c r="AR225" s="221"/>
    </row>
    <row r="226" spans="1:44" ht="12.75">
      <c r="A226" s="221"/>
      <c r="B226" s="221"/>
      <c r="C226" s="221"/>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c r="AG226" s="221"/>
      <c r="AH226" s="221"/>
      <c r="AI226" s="221"/>
      <c r="AJ226" s="221"/>
      <c r="AK226" s="221"/>
      <c r="AL226" s="221"/>
      <c r="AM226" s="221"/>
      <c r="AN226" s="221"/>
      <c r="AO226" s="221"/>
      <c r="AP226" s="221"/>
      <c r="AQ226" s="221"/>
      <c r="AR226" s="221"/>
    </row>
    <row r="227" spans="1:44" ht="12.75">
      <c r="A227" s="221"/>
      <c r="B227" s="221"/>
      <c r="C227" s="221"/>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c r="AG227" s="221"/>
      <c r="AH227" s="221"/>
      <c r="AI227" s="221"/>
      <c r="AJ227" s="221"/>
      <c r="AK227" s="221"/>
      <c r="AL227" s="221"/>
      <c r="AM227" s="221"/>
      <c r="AN227" s="221"/>
      <c r="AO227" s="221"/>
      <c r="AP227" s="221"/>
      <c r="AQ227" s="221"/>
      <c r="AR227" s="221"/>
    </row>
    <row r="228" spans="1:44" ht="12.75">
      <c r="A228" s="221"/>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c r="AH228" s="221"/>
      <c r="AI228" s="221"/>
      <c r="AJ228" s="221"/>
      <c r="AK228" s="221"/>
      <c r="AL228" s="221"/>
      <c r="AM228" s="221"/>
      <c r="AN228" s="221"/>
      <c r="AO228" s="221"/>
      <c r="AP228" s="221"/>
      <c r="AQ228" s="221"/>
      <c r="AR228" s="221"/>
    </row>
    <row r="229" spans="1:44" ht="12.75">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c r="AF229" s="221"/>
      <c r="AG229" s="221"/>
      <c r="AH229" s="221"/>
      <c r="AI229" s="221"/>
      <c r="AJ229" s="221"/>
      <c r="AK229" s="221"/>
      <c r="AL229" s="221"/>
      <c r="AM229" s="221"/>
      <c r="AN229" s="221"/>
      <c r="AO229" s="221"/>
      <c r="AP229" s="221"/>
      <c r="AQ229" s="221"/>
      <c r="AR229" s="221"/>
    </row>
    <row r="230" spans="1:44" ht="12.75">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c r="AG230" s="221"/>
      <c r="AH230" s="221"/>
      <c r="AI230" s="221"/>
      <c r="AJ230" s="221"/>
      <c r="AK230" s="221"/>
      <c r="AL230" s="221"/>
      <c r="AM230" s="221"/>
      <c r="AN230" s="221"/>
      <c r="AO230" s="221"/>
      <c r="AP230" s="221"/>
      <c r="AQ230" s="221"/>
      <c r="AR230" s="221"/>
    </row>
    <row r="231" spans="1:44" ht="12.75">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c r="AG231" s="221"/>
      <c r="AH231" s="221"/>
      <c r="AI231" s="221"/>
      <c r="AJ231" s="221"/>
      <c r="AK231" s="221"/>
      <c r="AL231" s="221"/>
      <c r="AM231" s="221"/>
      <c r="AN231" s="221"/>
      <c r="AO231" s="221"/>
      <c r="AP231" s="221"/>
      <c r="AQ231" s="221"/>
      <c r="AR231" s="221"/>
    </row>
    <row r="232" spans="1:44" ht="12.75">
      <c r="A232" s="221"/>
      <c r="B232" s="221"/>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c r="AH232" s="221"/>
      <c r="AI232" s="221"/>
      <c r="AJ232" s="221"/>
      <c r="AK232" s="221"/>
      <c r="AL232" s="221"/>
      <c r="AM232" s="221"/>
      <c r="AN232" s="221"/>
      <c r="AO232" s="221"/>
      <c r="AP232" s="221"/>
      <c r="AQ232" s="221"/>
      <c r="AR232" s="221"/>
    </row>
    <row r="233" spans="1:44" ht="12.75">
      <c r="A233" s="221"/>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c r="AG233" s="221"/>
      <c r="AH233" s="221"/>
      <c r="AI233" s="221"/>
      <c r="AJ233" s="221"/>
      <c r="AK233" s="221"/>
      <c r="AL233" s="221"/>
      <c r="AM233" s="221"/>
      <c r="AN233" s="221"/>
      <c r="AO233" s="221"/>
      <c r="AP233" s="221"/>
      <c r="AQ233" s="221"/>
      <c r="AR233" s="221"/>
    </row>
    <row r="234" spans="1:44" ht="12.75">
      <c r="A234" s="221"/>
      <c r="B234" s="221"/>
      <c r="C234" s="221"/>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c r="AH234" s="221"/>
      <c r="AI234" s="221"/>
      <c r="AJ234" s="221"/>
      <c r="AK234" s="221"/>
      <c r="AL234" s="221"/>
      <c r="AM234" s="221"/>
      <c r="AN234" s="221"/>
      <c r="AO234" s="221"/>
      <c r="AP234" s="221"/>
      <c r="AQ234" s="221"/>
      <c r="AR234" s="221"/>
    </row>
    <row r="235" spans="1:44" ht="12.75">
      <c r="A235" s="221"/>
      <c r="B235" s="221"/>
      <c r="C235" s="221"/>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c r="AG235" s="221"/>
      <c r="AH235" s="221"/>
      <c r="AI235" s="221"/>
      <c r="AJ235" s="221"/>
      <c r="AK235" s="221"/>
      <c r="AL235" s="221"/>
      <c r="AM235" s="221"/>
      <c r="AN235" s="221"/>
      <c r="AO235" s="221"/>
      <c r="AP235" s="221"/>
      <c r="AQ235" s="221"/>
      <c r="AR235" s="221"/>
    </row>
    <row r="236" spans="1:44" ht="12.75">
      <c r="A236" s="221"/>
      <c r="B236" s="221"/>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c r="AG236" s="221"/>
      <c r="AH236" s="221"/>
      <c r="AI236" s="221"/>
      <c r="AJ236" s="221"/>
      <c r="AK236" s="221"/>
      <c r="AL236" s="221"/>
      <c r="AM236" s="221"/>
      <c r="AN236" s="221"/>
      <c r="AO236" s="221"/>
      <c r="AP236" s="221"/>
      <c r="AQ236" s="221"/>
      <c r="AR236" s="221"/>
    </row>
    <row r="237" spans="1:44" ht="12.75">
      <c r="A237" s="221"/>
      <c r="B237" s="221"/>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221"/>
      <c r="AR237" s="221"/>
    </row>
    <row r="238" spans="1:44" ht="12.75">
      <c r="A238" s="221"/>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221"/>
      <c r="AK238" s="221"/>
      <c r="AL238" s="221"/>
      <c r="AM238" s="221"/>
      <c r="AN238" s="221"/>
      <c r="AO238" s="221"/>
      <c r="AP238" s="221"/>
      <c r="AQ238" s="221"/>
      <c r="AR238" s="221"/>
    </row>
    <row r="239" spans="1:44" ht="12.75">
      <c r="A239" s="221"/>
      <c r="B239" s="221"/>
      <c r="C239" s="221"/>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1"/>
      <c r="AI239" s="221"/>
      <c r="AJ239" s="221"/>
      <c r="AK239" s="221"/>
      <c r="AL239" s="221"/>
      <c r="AM239" s="221"/>
      <c r="AN239" s="221"/>
      <c r="AO239" s="221"/>
      <c r="AP239" s="221"/>
      <c r="AQ239" s="221"/>
      <c r="AR239" s="221"/>
    </row>
    <row r="240" spans="1:44" ht="12.75">
      <c r="A240" s="221"/>
      <c r="B240" s="221"/>
      <c r="C240" s="221"/>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c r="AG240" s="221"/>
      <c r="AH240" s="221"/>
      <c r="AI240" s="221"/>
      <c r="AJ240" s="221"/>
      <c r="AK240" s="221"/>
      <c r="AL240" s="221"/>
      <c r="AM240" s="221"/>
      <c r="AN240" s="221"/>
      <c r="AO240" s="221"/>
      <c r="AP240" s="221"/>
      <c r="AQ240" s="221"/>
      <c r="AR240" s="221"/>
    </row>
    <row r="241" spans="1:44" ht="12.75">
      <c r="A241" s="221"/>
      <c r="B241" s="221"/>
      <c r="C241" s="221"/>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c r="AH241" s="221"/>
      <c r="AI241" s="221"/>
      <c r="AJ241" s="221"/>
      <c r="AK241" s="221"/>
      <c r="AL241" s="221"/>
      <c r="AM241" s="221"/>
      <c r="AN241" s="221"/>
      <c r="AO241" s="221"/>
      <c r="AP241" s="221"/>
      <c r="AQ241" s="221"/>
      <c r="AR241" s="221"/>
    </row>
    <row r="242" spans="1:44" ht="12.75">
      <c r="A242" s="221"/>
      <c r="B242" s="221"/>
      <c r="C242" s="221"/>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21"/>
      <c r="AC242" s="221"/>
      <c r="AD242" s="221"/>
      <c r="AE242" s="221"/>
      <c r="AF242" s="221"/>
      <c r="AG242" s="221"/>
      <c r="AH242" s="221"/>
      <c r="AI242" s="221"/>
      <c r="AJ242" s="221"/>
      <c r="AK242" s="221"/>
      <c r="AL242" s="221"/>
      <c r="AM242" s="221"/>
      <c r="AN242" s="221"/>
      <c r="AO242" s="221"/>
      <c r="AP242" s="221"/>
      <c r="AQ242" s="221"/>
      <c r="AR242" s="221"/>
    </row>
    <row r="243" spans="1:44" ht="12.75">
      <c r="A243" s="221"/>
      <c r="B243" s="221"/>
      <c r="C243" s="221"/>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1"/>
      <c r="AI243" s="221"/>
      <c r="AJ243" s="221"/>
      <c r="AK243" s="221"/>
      <c r="AL243" s="221"/>
      <c r="AM243" s="221"/>
      <c r="AN243" s="221"/>
      <c r="AO243" s="221"/>
      <c r="AP243" s="221"/>
      <c r="AQ243" s="221"/>
      <c r="AR243" s="221"/>
    </row>
    <row r="244" spans="1:44" ht="12.75">
      <c r="A244" s="221"/>
      <c r="B244" s="221"/>
      <c r="C244" s="221"/>
      <c r="D244" s="221"/>
      <c r="E244" s="221"/>
      <c r="F244" s="221"/>
      <c r="G244" s="221"/>
      <c r="H244" s="221"/>
      <c r="I244" s="221"/>
      <c r="J244" s="221"/>
      <c r="K244" s="221"/>
      <c r="L244" s="221"/>
      <c r="M244" s="221"/>
      <c r="N244" s="221"/>
      <c r="O244" s="221"/>
      <c r="P244" s="221"/>
      <c r="Q244" s="221"/>
      <c r="R244" s="221"/>
      <c r="S244" s="221"/>
      <c r="T244" s="221"/>
      <c r="U244" s="221"/>
      <c r="V244" s="221"/>
      <c r="W244" s="221"/>
      <c r="X244" s="221"/>
      <c r="Y244" s="221"/>
      <c r="Z244" s="221"/>
      <c r="AA244" s="221"/>
      <c r="AB244" s="221"/>
      <c r="AC244" s="221"/>
      <c r="AD244" s="221"/>
      <c r="AE244" s="221"/>
      <c r="AF244" s="221"/>
      <c r="AG244" s="221"/>
      <c r="AH244" s="221"/>
      <c r="AI244" s="221"/>
      <c r="AJ244" s="221"/>
      <c r="AK244" s="221"/>
      <c r="AL244" s="221"/>
      <c r="AM244" s="221"/>
      <c r="AN244" s="221"/>
      <c r="AO244" s="221"/>
      <c r="AP244" s="221"/>
      <c r="AQ244" s="221"/>
      <c r="AR244" s="221"/>
    </row>
    <row r="245" spans="1:44" ht="12.75">
      <c r="A245" s="221"/>
      <c r="B245" s="221"/>
      <c r="C245" s="221"/>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c r="AH245" s="221"/>
      <c r="AI245" s="221"/>
      <c r="AJ245" s="221"/>
      <c r="AK245" s="221"/>
      <c r="AL245" s="221"/>
      <c r="AM245" s="221"/>
      <c r="AN245" s="221"/>
      <c r="AO245" s="221"/>
      <c r="AP245" s="221"/>
      <c r="AQ245" s="221"/>
      <c r="AR245" s="221"/>
    </row>
    <row r="246" spans="1:44" ht="12.75">
      <c r="A246" s="221"/>
      <c r="B246" s="221"/>
      <c r="C246" s="221"/>
      <c r="D246" s="221"/>
      <c r="E246" s="221"/>
      <c r="F246" s="221"/>
      <c r="G246" s="221"/>
      <c r="H246" s="221"/>
      <c r="I246" s="221"/>
      <c r="J246" s="221"/>
      <c r="K246" s="221"/>
      <c r="L246" s="221"/>
      <c r="M246" s="221"/>
      <c r="N246" s="221"/>
      <c r="O246" s="221"/>
      <c r="P246" s="221"/>
      <c r="Q246" s="221"/>
      <c r="R246" s="221"/>
      <c r="S246" s="221"/>
      <c r="T246" s="221"/>
      <c r="U246" s="221"/>
      <c r="V246" s="221"/>
      <c r="W246" s="221"/>
      <c r="X246" s="221"/>
      <c r="Y246" s="221"/>
      <c r="Z246" s="221"/>
      <c r="AA246" s="221"/>
      <c r="AB246" s="221"/>
      <c r="AC246" s="221"/>
      <c r="AD246" s="221"/>
      <c r="AE246" s="221"/>
      <c r="AF246" s="221"/>
      <c r="AG246" s="221"/>
      <c r="AH246" s="221"/>
      <c r="AI246" s="221"/>
      <c r="AJ246" s="221"/>
      <c r="AK246" s="221"/>
      <c r="AL246" s="221"/>
      <c r="AM246" s="221"/>
      <c r="AN246" s="221"/>
      <c r="AO246" s="221"/>
      <c r="AP246" s="221"/>
      <c r="AQ246" s="221"/>
      <c r="AR246" s="221"/>
    </row>
    <row r="247" spans="1:44" ht="12.75">
      <c r="A247" s="221"/>
      <c r="B247" s="221"/>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c r="AG247" s="221"/>
      <c r="AH247" s="221"/>
      <c r="AI247" s="221"/>
      <c r="AJ247" s="221"/>
      <c r="AK247" s="221"/>
      <c r="AL247" s="221"/>
      <c r="AM247" s="221"/>
      <c r="AN247" s="221"/>
      <c r="AO247" s="221"/>
      <c r="AP247" s="221"/>
      <c r="AQ247" s="221"/>
      <c r="AR247" s="221"/>
    </row>
    <row r="248" spans="1:44" ht="12.75">
      <c r="A248" s="221"/>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row>
    <row r="249" spans="1:44" ht="12.75">
      <c r="A249" s="221"/>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row>
    <row r="250" spans="1:44" ht="12.75">
      <c r="A250" s="221"/>
      <c r="B250" s="221"/>
      <c r="C250" s="221"/>
      <c r="D250" s="221"/>
      <c r="E250" s="221"/>
      <c r="F250" s="221"/>
      <c r="G250" s="221"/>
      <c r="H250" s="221"/>
      <c r="I250" s="221"/>
      <c r="J250" s="221"/>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c r="AG250" s="221"/>
      <c r="AH250" s="221"/>
      <c r="AI250" s="221"/>
      <c r="AJ250" s="221"/>
      <c r="AK250" s="221"/>
      <c r="AL250" s="221"/>
      <c r="AM250" s="221"/>
      <c r="AN250" s="221"/>
      <c r="AO250" s="221"/>
      <c r="AP250" s="221"/>
      <c r="AQ250" s="221"/>
      <c r="AR250" s="221"/>
    </row>
    <row r="251" spans="1:44" ht="12.75">
      <c r="A251" s="221"/>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1"/>
      <c r="AI251" s="221"/>
      <c r="AJ251" s="221"/>
      <c r="AK251" s="221"/>
      <c r="AL251" s="221"/>
      <c r="AM251" s="221"/>
      <c r="AN251" s="221"/>
      <c r="AO251" s="221"/>
      <c r="AP251" s="221"/>
      <c r="AQ251" s="221"/>
      <c r="AR251" s="221"/>
    </row>
    <row r="252" spans="1:44" ht="12.75">
      <c r="A252" s="221"/>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c r="AE252" s="221"/>
      <c r="AF252" s="221"/>
      <c r="AG252" s="221"/>
      <c r="AH252" s="221"/>
      <c r="AI252" s="221"/>
      <c r="AJ252" s="221"/>
      <c r="AK252" s="221"/>
      <c r="AL252" s="221"/>
      <c r="AM252" s="221"/>
      <c r="AN252" s="221"/>
      <c r="AO252" s="221"/>
      <c r="AP252" s="221"/>
      <c r="AQ252" s="221"/>
      <c r="AR252" s="221"/>
    </row>
    <row r="253" spans="1:44" ht="12.75">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c r="AG253" s="221"/>
      <c r="AH253" s="221"/>
      <c r="AI253" s="221"/>
      <c r="AJ253" s="221"/>
      <c r="AK253" s="221"/>
      <c r="AL253" s="221"/>
      <c r="AM253" s="221"/>
      <c r="AN253" s="221"/>
      <c r="AO253" s="221"/>
      <c r="AP253" s="221"/>
      <c r="AQ253" s="221"/>
      <c r="AR253" s="221"/>
    </row>
    <row r="254" spans="1:44" ht="12.75">
      <c r="A254" s="221"/>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c r="AG254" s="221"/>
      <c r="AH254" s="221"/>
      <c r="AI254" s="221"/>
      <c r="AJ254" s="221"/>
      <c r="AK254" s="221"/>
      <c r="AL254" s="221"/>
      <c r="AM254" s="221"/>
      <c r="AN254" s="221"/>
      <c r="AO254" s="221"/>
      <c r="AP254" s="221"/>
      <c r="AQ254" s="221"/>
      <c r="AR254" s="221"/>
    </row>
    <row r="255" spans="1:44" ht="12.75">
      <c r="A255" s="221"/>
      <c r="B255" s="221"/>
      <c r="C255" s="221"/>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c r="AE255" s="221"/>
      <c r="AF255" s="221"/>
      <c r="AG255" s="221"/>
      <c r="AH255" s="221"/>
      <c r="AI255" s="221"/>
      <c r="AJ255" s="221"/>
      <c r="AK255" s="221"/>
      <c r="AL255" s="221"/>
      <c r="AM255" s="221"/>
      <c r="AN255" s="221"/>
      <c r="AO255" s="221"/>
      <c r="AP255" s="221"/>
      <c r="AQ255" s="221"/>
      <c r="AR255" s="221"/>
    </row>
    <row r="256" spans="1:44" ht="12.75">
      <c r="A256" s="221"/>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21"/>
      <c r="AD256" s="221"/>
      <c r="AE256" s="221"/>
      <c r="AF256" s="221"/>
      <c r="AG256" s="221"/>
      <c r="AH256" s="221"/>
      <c r="AI256" s="221"/>
      <c r="AJ256" s="221"/>
      <c r="AK256" s="221"/>
      <c r="AL256" s="221"/>
      <c r="AM256" s="221"/>
      <c r="AN256" s="221"/>
      <c r="AO256" s="221"/>
      <c r="AP256" s="221"/>
      <c r="AQ256" s="221"/>
      <c r="AR256" s="221"/>
    </row>
    <row r="257" spans="1:44" ht="12.75">
      <c r="A257" s="221"/>
      <c r="B257" s="221"/>
      <c r="C257" s="221"/>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c r="AG257" s="221"/>
      <c r="AH257" s="221"/>
      <c r="AI257" s="221"/>
      <c r="AJ257" s="221"/>
      <c r="AK257" s="221"/>
      <c r="AL257" s="221"/>
      <c r="AM257" s="221"/>
      <c r="AN257" s="221"/>
      <c r="AO257" s="221"/>
      <c r="AP257" s="221"/>
      <c r="AQ257" s="221"/>
      <c r="AR257" s="221"/>
    </row>
    <row r="258" spans="1:44" ht="12.75">
      <c r="A258" s="221"/>
      <c r="B258" s="221"/>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c r="AH258" s="221"/>
      <c r="AI258" s="221"/>
      <c r="AJ258" s="221"/>
      <c r="AK258" s="221"/>
      <c r="AL258" s="221"/>
      <c r="AM258" s="221"/>
      <c r="AN258" s="221"/>
      <c r="AO258" s="221"/>
      <c r="AP258" s="221"/>
      <c r="AQ258" s="221"/>
      <c r="AR258" s="221"/>
    </row>
    <row r="259" spans="1:44" ht="12.75">
      <c r="A259" s="221"/>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221"/>
      <c r="AP259" s="221"/>
      <c r="AQ259" s="221"/>
      <c r="AR259" s="221"/>
    </row>
    <row r="260" spans="1:44" ht="12.75">
      <c r="A260" s="221"/>
      <c r="B260" s="221"/>
      <c r="C260" s="221"/>
      <c r="D260" s="221"/>
      <c r="E260" s="221"/>
      <c r="F260" s="221"/>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c r="AG260" s="221"/>
      <c r="AH260" s="221"/>
      <c r="AI260" s="221"/>
      <c r="AJ260" s="221"/>
      <c r="AK260" s="221"/>
      <c r="AL260" s="221"/>
      <c r="AM260" s="221"/>
      <c r="AN260" s="221"/>
      <c r="AO260" s="221"/>
      <c r="AP260" s="221"/>
      <c r="AQ260" s="221"/>
      <c r="AR260" s="221"/>
    </row>
    <row r="261" spans="1:44" ht="12.75">
      <c r="A261" s="221"/>
      <c r="B261" s="221"/>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c r="AH261" s="221"/>
      <c r="AI261" s="221"/>
      <c r="AJ261" s="221"/>
      <c r="AK261" s="221"/>
      <c r="AL261" s="221"/>
      <c r="AM261" s="221"/>
      <c r="AN261" s="221"/>
      <c r="AO261" s="221"/>
      <c r="AP261" s="221"/>
      <c r="AQ261" s="221"/>
      <c r="AR261" s="221"/>
    </row>
    <row r="262" spans="1:44" ht="12.75">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c r="AR262" s="221"/>
    </row>
    <row r="263" spans="1:44" ht="12.75">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c r="AI263" s="221"/>
      <c r="AJ263" s="221"/>
      <c r="AK263" s="221"/>
      <c r="AL263" s="221"/>
      <c r="AM263" s="221"/>
      <c r="AN263" s="221"/>
      <c r="AO263" s="221"/>
      <c r="AP263" s="221"/>
      <c r="AQ263" s="221"/>
      <c r="AR263" s="221"/>
    </row>
    <row r="264" spans="1:44" ht="12.75">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221"/>
      <c r="AQ264" s="221"/>
      <c r="AR264" s="221"/>
    </row>
    <row r="265" spans="1:44" ht="12.75">
      <c r="A265" s="221"/>
      <c r="B265" s="221"/>
      <c r="C265" s="221"/>
      <c r="D265" s="221"/>
      <c r="E265" s="221"/>
      <c r="F265" s="221"/>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c r="AH265" s="221"/>
      <c r="AI265" s="221"/>
      <c r="AJ265" s="221"/>
      <c r="AK265" s="221"/>
      <c r="AL265" s="221"/>
      <c r="AM265" s="221"/>
      <c r="AN265" s="221"/>
      <c r="AO265" s="221"/>
      <c r="AP265" s="221"/>
      <c r="AQ265" s="221"/>
      <c r="AR265" s="221"/>
    </row>
    <row r="266" spans="1:44" ht="12.75">
      <c r="A266" s="221"/>
      <c r="B266" s="221"/>
      <c r="C266" s="221"/>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c r="AG266" s="221"/>
      <c r="AH266" s="221"/>
      <c r="AI266" s="221"/>
      <c r="AJ266" s="221"/>
      <c r="AK266" s="221"/>
      <c r="AL266" s="221"/>
      <c r="AM266" s="221"/>
      <c r="AN266" s="221"/>
      <c r="AO266" s="221"/>
      <c r="AP266" s="221"/>
      <c r="AQ266" s="221"/>
      <c r="AR266" s="221"/>
    </row>
    <row r="267" spans="1:44" ht="12.75">
      <c r="A267" s="221"/>
      <c r="B267" s="221"/>
      <c r="C267" s="221"/>
      <c r="D267" s="221"/>
      <c r="E267" s="221"/>
      <c r="F267" s="221"/>
      <c r="G267" s="221"/>
      <c r="H267" s="221"/>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c r="AG267" s="221"/>
      <c r="AH267" s="221"/>
      <c r="AI267" s="221"/>
      <c r="AJ267" s="221"/>
      <c r="AK267" s="221"/>
      <c r="AL267" s="221"/>
      <c r="AM267" s="221"/>
      <c r="AN267" s="221"/>
      <c r="AO267" s="221"/>
      <c r="AP267" s="221"/>
      <c r="AQ267" s="221"/>
      <c r="AR267" s="221"/>
    </row>
    <row r="268" spans="1:44" ht="12.75">
      <c r="A268" s="221"/>
      <c r="B268" s="221"/>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1"/>
      <c r="AI268" s="221"/>
      <c r="AJ268" s="221"/>
      <c r="AK268" s="221"/>
      <c r="AL268" s="221"/>
      <c r="AM268" s="221"/>
      <c r="AN268" s="221"/>
      <c r="AO268" s="221"/>
      <c r="AP268" s="221"/>
      <c r="AQ268" s="221"/>
      <c r="AR268" s="221"/>
    </row>
    <row r="269" spans="1:44" ht="12.75">
      <c r="A269" s="221"/>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21"/>
      <c r="AD269" s="221"/>
      <c r="AE269" s="221"/>
      <c r="AF269" s="221"/>
      <c r="AG269" s="221"/>
      <c r="AH269" s="221"/>
      <c r="AI269" s="221"/>
      <c r="AJ269" s="221"/>
      <c r="AK269" s="221"/>
      <c r="AL269" s="221"/>
      <c r="AM269" s="221"/>
      <c r="AN269" s="221"/>
      <c r="AO269" s="221"/>
      <c r="AP269" s="221"/>
      <c r="AQ269" s="221"/>
      <c r="AR269" s="221"/>
    </row>
    <row r="270" spans="1:44" ht="12.75">
      <c r="A270" s="221"/>
      <c r="B270" s="221"/>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c r="AG270" s="221"/>
      <c r="AH270" s="221"/>
      <c r="AI270" s="221"/>
      <c r="AJ270" s="221"/>
      <c r="AK270" s="221"/>
      <c r="AL270" s="221"/>
      <c r="AM270" s="221"/>
      <c r="AN270" s="221"/>
      <c r="AO270" s="221"/>
      <c r="AP270" s="221"/>
      <c r="AQ270" s="221"/>
      <c r="AR270" s="221"/>
    </row>
    <row r="271" spans="1:44" ht="12.75">
      <c r="A271" s="221"/>
      <c r="B271" s="221"/>
      <c r="C271" s="221"/>
      <c r="D271" s="221"/>
      <c r="E271" s="221"/>
      <c r="F271" s="221"/>
      <c r="G271" s="221"/>
      <c r="H271" s="221"/>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c r="AG271" s="221"/>
      <c r="AH271" s="221"/>
      <c r="AI271" s="221"/>
      <c r="AJ271" s="221"/>
      <c r="AK271" s="221"/>
      <c r="AL271" s="221"/>
      <c r="AM271" s="221"/>
      <c r="AN271" s="221"/>
      <c r="AO271" s="221"/>
      <c r="AP271" s="221"/>
      <c r="AQ271" s="221"/>
      <c r="AR271" s="221"/>
    </row>
    <row r="272" spans="1:44" ht="12.75">
      <c r="A272" s="221"/>
      <c r="B272" s="221"/>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21"/>
      <c r="AE272" s="221"/>
      <c r="AF272" s="221"/>
      <c r="AG272" s="221"/>
      <c r="AH272" s="221"/>
      <c r="AI272" s="221"/>
      <c r="AJ272" s="221"/>
      <c r="AK272" s="221"/>
      <c r="AL272" s="221"/>
      <c r="AM272" s="221"/>
      <c r="AN272" s="221"/>
      <c r="AO272" s="221"/>
      <c r="AP272" s="221"/>
      <c r="AQ272" s="221"/>
      <c r="AR272" s="221"/>
    </row>
    <row r="273" spans="1:44" ht="12.75">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c r="AH273" s="221"/>
      <c r="AI273" s="221"/>
      <c r="AJ273" s="221"/>
      <c r="AK273" s="221"/>
      <c r="AL273" s="221"/>
      <c r="AM273" s="221"/>
      <c r="AN273" s="221"/>
      <c r="AO273" s="221"/>
      <c r="AP273" s="221"/>
      <c r="AQ273" s="221"/>
      <c r="AR273" s="221"/>
    </row>
    <row r="274" spans="1:44" ht="12.75">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c r="AH274" s="221"/>
      <c r="AI274" s="221"/>
      <c r="AJ274" s="221"/>
      <c r="AK274" s="221"/>
      <c r="AL274" s="221"/>
      <c r="AM274" s="221"/>
      <c r="AN274" s="221"/>
      <c r="AO274" s="221"/>
      <c r="AP274" s="221"/>
      <c r="AQ274" s="221"/>
      <c r="AR274" s="221"/>
    </row>
    <row r="275" spans="1:44" ht="12.75">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c r="AH275" s="221"/>
      <c r="AI275" s="221"/>
      <c r="AJ275" s="221"/>
      <c r="AK275" s="221"/>
      <c r="AL275" s="221"/>
      <c r="AM275" s="221"/>
      <c r="AN275" s="221"/>
      <c r="AO275" s="221"/>
      <c r="AP275" s="221"/>
      <c r="AQ275" s="221"/>
      <c r="AR275" s="221"/>
    </row>
    <row r="276" spans="1:44" ht="12.75">
      <c r="A276" s="221"/>
      <c r="B276" s="221"/>
      <c r="C276" s="221"/>
      <c r="D276" s="221"/>
      <c r="E276" s="221"/>
      <c r="F276" s="221"/>
      <c r="G276" s="221"/>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c r="AG276" s="221"/>
      <c r="AH276" s="221"/>
      <c r="AI276" s="221"/>
      <c r="AJ276" s="221"/>
      <c r="AK276" s="221"/>
      <c r="AL276" s="221"/>
      <c r="AM276" s="221"/>
      <c r="AN276" s="221"/>
      <c r="AO276" s="221"/>
      <c r="AP276" s="221"/>
      <c r="AQ276" s="221"/>
      <c r="AR276" s="221"/>
    </row>
    <row r="277" spans="1:44" ht="12.75">
      <c r="A277" s="221"/>
      <c r="B277" s="221"/>
      <c r="C277" s="221"/>
      <c r="D277" s="221"/>
      <c r="E277" s="221"/>
      <c r="F277" s="221"/>
      <c r="G277" s="221"/>
      <c r="H277" s="221"/>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c r="AG277" s="221"/>
      <c r="AH277" s="221"/>
      <c r="AI277" s="221"/>
      <c r="AJ277" s="221"/>
      <c r="AK277" s="221"/>
      <c r="AL277" s="221"/>
      <c r="AM277" s="221"/>
      <c r="AN277" s="221"/>
      <c r="AO277" s="221"/>
      <c r="AP277" s="221"/>
      <c r="AQ277" s="221"/>
      <c r="AR277" s="221"/>
    </row>
    <row r="278" spans="1:44" ht="12.75">
      <c r="A278" s="221"/>
      <c r="B278" s="221"/>
      <c r="C278" s="221"/>
      <c r="D278" s="221"/>
      <c r="E278" s="221"/>
      <c r="F278" s="221"/>
      <c r="G278" s="221"/>
      <c r="H278" s="221"/>
      <c r="I278" s="221"/>
      <c r="J278" s="221"/>
      <c r="K278" s="221"/>
      <c r="L278" s="221"/>
      <c r="M278" s="221"/>
      <c r="N278" s="221"/>
      <c r="O278" s="221"/>
      <c r="P278" s="221"/>
      <c r="Q278" s="221"/>
      <c r="R278" s="221"/>
      <c r="S278" s="221"/>
      <c r="T278" s="221"/>
      <c r="U278" s="221"/>
      <c r="V278" s="221"/>
      <c r="W278" s="221"/>
      <c r="X278" s="221"/>
      <c r="Y278" s="221"/>
      <c r="Z278" s="221"/>
      <c r="AA278" s="221"/>
      <c r="AB278" s="221"/>
      <c r="AC278" s="221"/>
      <c r="AD278" s="221"/>
      <c r="AE278" s="221"/>
      <c r="AF278" s="221"/>
      <c r="AG278" s="221"/>
      <c r="AH278" s="221"/>
      <c r="AI278" s="221"/>
      <c r="AJ278" s="221"/>
      <c r="AK278" s="221"/>
      <c r="AL278" s="221"/>
      <c r="AM278" s="221"/>
      <c r="AN278" s="221"/>
      <c r="AO278" s="221"/>
      <c r="AP278" s="221"/>
      <c r="AQ278" s="221"/>
      <c r="AR278" s="221"/>
    </row>
    <row r="279" spans="1:44" ht="12.75">
      <c r="A279" s="221"/>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221"/>
      <c r="AQ279" s="221"/>
      <c r="AR279" s="221"/>
    </row>
    <row r="280" spans="1:44" ht="12.75">
      <c r="A280" s="221"/>
      <c r="B280" s="221"/>
      <c r="C280" s="221"/>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c r="AG280" s="221"/>
      <c r="AH280" s="221"/>
      <c r="AI280" s="221"/>
      <c r="AJ280" s="221"/>
      <c r="AK280" s="221"/>
      <c r="AL280" s="221"/>
      <c r="AM280" s="221"/>
      <c r="AN280" s="221"/>
      <c r="AO280" s="221"/>
      <c r="AP280" s="221"/>
      <c r="AQ280" s="221"/>
      <c r="AR280" s="221"/>
    </row>
    <row r="281" spans="1:44" ht="12.75">
      <c r="A281" s="221"/>
      <c r="B281" s="221"/>
      <c r="C281" s="221"/>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c r="AH281" s="221"/>
      <c r="AI281" s="221"/>
      <c r="AJ281" s="221"/>
      <c r="AK281" s="221"/>
      <c r="AL281" s="221"/>
      <c r="AM281" s="221"/>
      <c r="AN281" s="221"/>
      <c r="AO281" s="221"/>
      <c r="AP281" s="221"/>
      <c r="AQ281" s="221"/>
      <c r="AR281" s="221"/>
    </row>
    <row r="282" spans="1:44" ht="12.75">
      <c r="A282" s="221"/>
      <c r="B282" s="221"/>
      <c r="C282" s="221"/>
      <c r="D282" s="221"/>
      <c r="E282" s="221"/>
      <c r="F282" s="221"/>
      <c r="G282" s="221"/>
      <c r="H282" s="221"/>
      <c r="I282" s="221"/>
      <c r="J282" s="221"/>
      <c r="K282" s="221"/>
      <c r="L282" s="221"/>
      <c r="M282" s="221"/>
      <c r="N282" s="221"/>
      <c r="O282" s="221"/>
      <c r="P282" s="221"/>
      <c r="Q282" s="221"/>
      <c r="R282" s="221"/>
      <c r="S282" s="221"/>
      <c r="T282" s="221"/>
      <c r="U282" s="221"/>
      <c r="V282" s="221"/>
      <c r="W282" s="221"/>
      <c r="X282" s="221"/>
      <c r="Y282" s="221"/>
      <c r="Z282" s="221"/>
      <c r="AA282" s="221"/>
      <c r="AB282" s="221"/>
      <c r="AC282" s="221"/>
      <c r="AD282" s="221"/>
      <c r="AE282" s="221"/>
      <c r="AF282" s="221"/>
      <c r="AG282" s="221"/>
      <c r="AH282" s="221"/>
      <c r="AI282" s="221"/>
      <c r="AJ282" s="221"/>
      <c r="AK282" s="221"/>
      <c r="AL282" s="221"/>
      <c r="AM282" s="221"/>
      <c r="AN282" s="221"/>
      <c r="AO282" s="221"/>
      <c r="AP282" s="221"/>
      <c r="AQ282" s="221"/>
      <c r="AR282" s="221"/>
    </row>
    <row r="283" spans="1:44" ht="12.75">
      <c r="A283" s="221"/>
      <c r="B283" s="221"/>
      <c r="C283" s="221"/>
      <c r="D283" s="221"/>
      <c r="E283" s="221"/>
      <c r="F283" s="221"/>
      <c r="G283" s="221"/>
      <c r="H283" s="221"/>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21"/>
      <c r="AE283" s="221"/>
      <c r="AF283" s="221"/>
      <c r="AG283" s="221"/>
      <c r="AH283" s="221"/>
      <c r="AI283" s="221"/>
      <c r="AJ283" s="221"/>
      <c r="AK283" s="221"/>
      <c r="AL283" s="221"/>
      <c r="AM283" s="221"/>
      <c r="AN283" s="221"/>
      <c r="AO283" s="221"/>
      <c r="AP283" s="221"/>
      <c r="AQ283" s="221"/>
      <c r="AR283" s="221"/>
    </row>
    <row r="284" spans="1:44" ht="12.75">
      <c r="A284" s="221"/>
      <c r="B284" s="221"/>
      <c r="C284" s="221"/>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c r="AH284" s="221"/>
      <c r="AI284" s="221"/>
      <c r="AJ284" s="221"/>
      <c r="AK284" s="221"/>
      <c r="AL284" s="221"/>
      <c r="AM284" s="221"/>
      <c r="AN284" s="221"/>
      <c r="AO284" s="221"/>
      <c r="AP284" s="221"/>
      <c r="AQ284" s="221"/>
      <c r="AR284" s="221"/>
    </row>
    <row r="285" spans="1:44" ht="12.75">
      <c r="A285" s="221"/>
      <c r="B285" s="221"/>
      <c r="C285" s="221"/>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c r="AG285" s="221"/>
      <c r="AH285" s="221"/>
      <c r="AI285" s="221"/>
      <c r="AJ285" s="221"/>
      <c r="AK285" s="221"/>
      <c r="AL285" s="221"/>
      <c r="AM285" s="221"/>
      <c r="AN285" s="221"/>
      <c r="AO285" s="221"/>
      <c r="AP285" s="221"/>
      <c r="AQ285" s="221"/>
      <c r="AR285" s="221"/>
    </row>
    <row r="286" spans="1:44" ht="12.75">
      <c r="A286" s="221"/>
      <c r="B286" s="221"/>
      <c r="C286" s="221"/>
      <c r="D286" s="221"/>
      <c r="E286" s="221"/>
      <c r="F286" s="221"/>
      <c r="G286" s="221"/>
      <c r="H286" s="221"/>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c r="AG286" s="221"/>
      <c r="AH286" s="221"/>
      <c r="AI286" s="221"/>
      <c r="AJ286" s="221"/>
      <c r="AK286" s="221"/>
      <c r="AL286" s="221"/>
      <c r="AM286" s="221"/>
      <c r="AN286" s="221"/>
      <c r="AO286" s="221"/>
      <c r="AP286" s="221"/>
      <c r="AQ286" s="221"/>
      <c r="AR286" s="221"/>
    </row>
    <row r="287" spans="1:44" ht="12.75">
      <c r="A287" s="221"/>
      <c r="B287" s="221"/>
      <c r="C287" s="221"/>
      <c r="D287" s="221"/>
      <c r="E287" s="221"/>
      <c r="F287" s="221"/>
      <c r="G287" s="221"/>
      <c r="H287" s="221"/>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c r="AG287" s="221"/>
      <c r="AH287" s="221"/>
      <c r="AI287" s="221"/>
      <c r="AJ287" s="221"/>
      <c r="AK287" s="221"/>
      <c r="AL287" s="221"/>
      <c r="AM287" s="221"/>
      <c r="AN287" s="221"/>
      <c r="AO287" s="221"/>
      <c r="AP287" s="221"/>
      <c r="AQ287" s="221"/>
      <c r="AR287" s="221"/>
    </row>
    <row r="288" spans="1:44" ht="12.75">
      <c r="A288" s="221"/>
      <c r="B288" s="221"/>
      <c r="C288" s="221"/>
      <c r="D288" s="221"/>
      <c r="E288" s="221"/>
      <c r="F288" s="221"/>
      <c r="G288" s="221"/>
      <c r="H288" s="221"/>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c r="AG288" s="221"/>
      <c r="AH288" s="221"/>
      <c r="AI288" s="221"/>
      <c r="AJ288" s="221"/>
      <c r="AK288" s="221"/>
      <c r="AL288" s="221"/>
      <c r="AM288" s="221"/>
      <c r="AN288" s="221"/>
      <c r="AO288" s="221"/>
      <c r="AP288" s="221"/>
      <c r="AQ288" s="221"/>
      <c r="AR288" s="221"/>
    </row>
    <row r="289" spans="1:44" ht="12.75">
      <c r="A289" s="221"/>
      <c r="B289" s="221"/>
      <c r="C289" s="221"/>
      <c r="D289" s="221"/>
      <c r="E289" s="221"/>
      <c r="F289" s="221"/>
      <c r="G289" s="221"/>
      <c r="H289" s="221"/>
      <c r="I289" s="221"/>
      <c r="J289" s="221"/>
      <c r="K289" s="221"/>
      <c r="L289" s="221"/>
      <c r="M289" s="221"/>
      <c r="N289" s="221"/>
      <c r="O289" s="221"/>
      <c r="P289" s="221"/>
      <c r="Q289" s="221"/>
      <c r="R289" s="221"/>
      <c r="S289" s="221"/>
      <c r="T289" s="221"/>
      <c r="U289" s="221"/>
      <c r="V289" s="221"/>
      <c r="W289" s="221"/>
      <c r="X289" s="221"/>
      <c r="Y289" s="221"/>
      <c r="Z289" s="221"/>
      <c r="AA289" s="221"/>
      <c r="AB289" s="221"/>
      <c r="AC289" s="221"/>
      <c r="AD289" s="221"/>
      <c r="AE289" s="221"/>
      <c r="AF289" s="221"/>
      <c r="AG289" s="221"/>
      <c r="AH289" s="221"/>
      <c r="AI289" s="221"/>
      <c r="AJ289" s="221"/>
      <c r="AK289" s="221"/>
      <c r="AL289" s="221"/>
      <c r="AM289" s="221"/>
      <c r="AN289" s="221"/>
      <c r="AO289" s="221"/>
      <c r="AP289" s="221"/>
      <c r="AQ289" s="221"/>
      <c r="AR289" s="221"/>
    </row>
    <row r="290" spans="1:44" ht="12.75">
      <c r="A290" s="221"/>
      <c r="B290" s="221"/>
      <c r="C290" s="221"/>
      <c r="D290" s="221"/>
      <c r="E290" s="221"/>
      <c r="F290" s="221"/>
      <c r="G290" s="221"/>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c r="AG290" s="221"/>
      <c r="AH290" s="221"/>
      <c r="AI290" s="221"/>
      <c r="AJ290" s="221"/>
      <c r="AK290" s="221"/>
      <c r="AL290" s="221"/>
      <c r="AM290" s="221"/>
      <c r="AN290" s="221"/>
      <c r="AO290" s="221"/>
      <c r="AP290" s="221"/>
      <c r="AQ290" s="221"/>
      <c r="AR290" s="221"/>
    </row>
    <row r="291" spans="1:44" ht="12.75">
      <c r="A291" s="221"/>
      <c r="B291" s="221"/>
      <c r="C291" s="221"/>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c r="AG291" s="221"/>
      <c r="AH291" s="221"/>
      <c r="AI291" s="221"/>
      <c r="AJ291" s="221"/>
      <c r="AK291" s="221"/>
      <c r="AL291" s="221"/>
      <c r="AM291" s="221"/>
      <c r="AN291" s="221"/>
      <c r="AO291" s="221"/>
      <c r="AP291" s="221"/>
      <c r="AQ291" s="221"/>
      <c r="AR291" s="221"/>
    </row>
    <row r="292" spans="1:44" ht="12.75">
      <c r="A292" s="221"/>
      <c r="B292" s="221"/>
      <c r="C292" s="221"/>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c r="AH292" s="221"/>
      <c r="AI292" s="221"/>
      <c r="AJ292" s="221"/>
      <c r="AK292" s="221"/>
      <c r="AL292" s="221"/>
      <c r="AM292" s="221"/>
      <c r="AN292" s="221"/>
      <c r="AO292" s="221"/>
      <c r="AP292" s="221"/>
      <c r="AQ292" s="221"/>
      <c r="AR292" s="221"/>
    </row>
    <row r="293" spans="1:44" ht="12.75">
      <c r="A293" s="221"/>
      <c r="B293" s="221"/>
      <c r="C293" s="221"/>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c r="AG293" s="221"/>
      <c r="AH293" s="221"/>
      <c r="AI293" s="221"/>
      <c r="AJ293" s="221"/>
      <c r="AK293" s="221"/>
      <c r="AL293" s="221"/>
      <c r="AM293" s="221"/>
      <c r="AN293" s="221"/>
      <c r="AO293" s="221"/>
      <c r="AP293" s="221"/>
      <c r="AQ293" s="221"/>
      <c r="AR293" s="221"/>
    </row>
    <row r="294" spans="1:44" ht="12.75">
      <c r="A294" s="221"/>
      <c r="B294" s="221"/>
      <c r="C294" s="221"/>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c r="AH294" s="221"/>
      <c r="AI294" s="221"/>
      <c r="AJ294" s="221"/>
      <c r="AK294" s="221"/>
      <c r="AL294" s="221"/>
      <c r="AM294" s="221"/>
      <c r="AN294" s="221"/>
      <c r="AO294" s="221"/>
      <c r="AP294" s="221"/>
      <c r="AQ294" s="221"/>
      <c r="AR294" s="221"/>
    </row>
    <row r="295" spans="1:44" ht="12.75">
      <c r="A295" s="221"/>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c r="AG295" s="221"/>
      <c r="AH295" s="221"/>
      <c r="AI295" s="221"/>
      <c r="AJ295" s="221"/>
      <c r="AK295" s="221"/>
      <c r="AL295" s="221"/>
      <c r="AM295" s="221"/>
      <c r="AN295" s="221"/>
      <c r="AO295" s="221"/>
      <c r="AP295" s="221"/>
      <c r="AQ295" s="221"/>
      <c r="AR295" s="221"/>
    </row>
    <row r="296" spans="1:44" ht="12.75">
      <c r="A296" s="221"/>
      <c r="B296" s="221"/>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21"/>
      <c r="AD296" s="221"/>
      <c r="AE296" s="221"/>
      <c r="AF296" s="221"/>
      <c r="AG296" s="221"/>
      <c r="AH296" s="221"/>
      <c r="AI296" s="221"/>
      <c r="AJ296" s="221"/>
      <c r="AK296" s="221"/>
      <c r="AL296" s="221"/>
      <c r="AM296" s="221"/>
      <c r="AN296" s="221"/>
      <c r="AO296" s="221"/>
      <c r="AP296" s="221"/>
      <c r="AQ296" s="221"/>
      <c r="AR296" s="221"/>
    </row>
    <row r="297" spans="1:44" ht="12.75">
      <c r="A297" s="221"/>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c r="AH297" s="221"/>
      <c r="AI297" s="221"/>
      <c r="AJ297" s="221"/>
      <c r="AK297" s="221"/>
      <c r="AL297" s="221"/>
      <c r="AM297" s="221"/>
      <c r="AN297" s="221"/>
      <c r="AO297" s="221"/>
      <c r="AP297" s="221"/>
      <c r="AQ297" s="221"/>
      <c r="AR297" s="221"/>
    </row>
    <row r="298" spans="1:44" ht="12.75">
      <c r="A298" s="221"/>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c r="AH298" s="221"/>
      <c r="AI298" s="221"/>
      <c r="AJ298" s="221"/>
      <c r="AK298" s="221"/>
      <c r="AL298" s="221"/>
      <c r="AM298" s="221"/>
      <c r="AN298" s="221"/>
      <c r="AO298" s="221"/>
      <c r="AP298" s="221"/>
      <c r="AQ298" s="221"/>
      <c r="AR298" s="221"/>
    </row>
    <row r="299" spans="1:44" ht="12.75">
      <c r="A299" s="221"/>
      <c r="B299" s="221"/>
      <c r="C299" s="221"/>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c r="AH299" s="221"/>
      <c r="AI299" s="221"/>
      <c r="AJ299" s="221"/>
      <c r="AK299" s="221"/>
      <c r="AL299" s="221"/>
      <c r="AM299" s="221"/>
      <c r="AN299" s="221"/>
      <c r="AO299" s="221"/>
      <c r="AP299" s="221"/>
      <c r="AQ299" s="221"/>
      <c r="AR299" s="221"/>
    </row>
    <row r="300" spans="1:44" ht="12.75">
      <c r="A300" s="221"/>
      <c r="B300" s="221"/>
      <c r="C300" s="221"/>
      <c r="D300" s="221"/>
      <c r="E300" s="221"/>
      <c r="F300" s="221"/>
      <c r="G300" s="221"/>
      <c r="H300" s="221"/>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c r="AG300" s="221"/>
      <c r="AH300" s="221"/>
      <c r="AI300" s="221"/>
      <c r="AJ300" s="221"/>
      <c r="AK300" s="221"/>
      <c r="AL300" s="221"/>
      <c r="AM300" s="221"/>
      <c r="AN300" s="221"/>
      <c r="AO300" s="221"/>
      <c r="AP300" s="221"/>
      <c r="AQ300" s="221"/>
      <c r="AR300" s="221"/>
    </row>
    <row r="301" spans="1:44" ht="12.75">
      <c r="A301" s="221"/>
      <c r="B301" s="221"/>
      <c r="C301" s="221"/>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c r="AG301" s="221"/>
      <c r="AH301" s="221"/>
      <c r="AI301" s="221"/>
      <c r="AJ301" s="221"/>
      <c r="AK301" s="221"/>
      <c r="AL301" s="221"/>
      <c r="AM301" s="221"/>
      <c r="AN301" s="221"/>
      <c r="AO301" s="221"/>
      <c r="AP301" s="221"/>
      <c r="AQ301" s="221"/>
      <c r="AR301" s="221"/>
    </row>
    <row r="302" spans="1:44" ht="12.75">
      <c r="A302" s="221"/>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c r="AG302" s="221"/>
      <c r="AH302" s="221"/>
      <c r="AI302" s="221"/>
      <c r="AJ302" s="221"/>
      <c r="AK302" s="221"/>
      <c r="AL302" s="221"/>
      <c r="AM302" s="221"/>
      <c r="AN302" s="221"/>
      <c r="AO302" s="221"/>
      <c r="AP302" s="221"/>
      <c r="AQ302" s="221"/>
      <c r="AR302" s="221"/>
    </row>
    <row r="303" spans="1:44" ht="12.75">
      <c r="A303" s="221"/>
      <c r="B303" s="221"/>
      <c r="C303" s="221"/>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c r="AG303" s="221"/>
      <c r="AH303" s="221"/>
      <c r="AI303" s="221"/>
      <c r="AJ303" s="221"/>
      <c r="AK303" s="221"/>
      <c r="AL303" s="221"/>
      <c r="AM303" s="221"/>
      <c r="AN303" s="221"/>
      <c r="AO303" s="221"/>
      <c r="AP303" s="221"/>
      <c r="AQ303" s="221"/>
      <c r="AR303" s="221"/>
    </row>
    <row r="304" spans="1:44" ht="12.75">
      <c r="A304" s="221"/>
      <c r="B304" s="221"/>
      <c r="C304" s="221"/>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21"/>
      <c r="AE304" s="221"/>
      <c r="AF304" s="221"/>
      <c r="AG304" s="221"/>
      <c r="AH304" s="221"/>
      <c r="AI304" s="221"/>
      <c r="AJ304" s="221"/>
      <c r="AK304" s="221"/>
      <c r="AL304" s="221"/>
      <c r="AM304" s="221"/>
      <c r="AN304" s="221"/>
      <c r="AO304" s="221"/>
      <c r="AP304" s="221"/>
      <c r="AQ304" s="221"/>
      <c r="AR304" s="221"/>
    </row>
    <row r="305" spans="1:44" ht="12.75">
      <c r="A305" s="221"/>
      <c r="B305" s="221"/>
      <c r="C305" s="221"/>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21"/>
      <c r="AE305" s="221"/>
      <c r="AF305" s="221"/>
      <c r="AG305" s="221"/>
      <c r="AH305" s="221"/>
      <c r="AI305" s="221"/>
      <c r="AJ305" s="221"/>
      <c r="AK305" s="221"/>
      <c r="AL305" s="221"/>
      <c r="AM305" s="221"/>
      <c r="AN305" s="221"/>
      <c r="AO305" s="221"/>
      <c r="AP305" s="221"/>
      <c r="AQ305" s="221"/>
      <c r="AR305" s="221"/>
    </row>
    <row r="306" spans="1:44" ht="12.75">
      <c r="A306" s="221"/>
      <c r="B306" s="221"/>
      <c r="C306" s="221"/>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c r="AG306" s="221"/>
      <c r="AH306" s="221"/>
      <c r="AI306" s="221"/>
      <c r="AJ306" s="221"/>
      <c r="AK306" s="221"/>
      <c r="AL306" s="221"/>
      <c r="AM306" s="221"/>
      <c r="AN306" s="221"/>
      <c r="AO306" s="221"/>
      <c r="AP306" s="221"/>
      <c r="AQ306" s="221"/>
      <c r="AR306" s="221"/>
    </row>
    <row r="307" spans="1:44" ht="12.75">
      <c r="A307" s="221"/>
      <c r="B307" s="221"/>
      <c r="C307" s="221"/>
      <c r="D307" s="221"/>
      <c r="E307" s="221"/>
      <c r="F307" s="221"/>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c r="AG307" s="221"/>
      <c r="AH307" s="221"/>
      <c r="AI307" s="221"/>
      <c r="AJ307" s="221"/>
      <c r="AK307" s="221"/>
      <c r="AL307" s="221"/>
      <c r="AM307" s="221"/>
      <c r="AN307" s="221"/>
      <c r="AO307" s="221"/>
      <c r="AP307" s="221"/>
      <c r="AQ307" s="221"/>
      <c r="AR307" s="221"/>
    </row>
    <row r="308" spans="1:44" ht="12.75">
      <c r="A308" s="221"/>
      <c r="B308" s="221"/>
      <c r="C308" s="221"/>
      <c r="D308" s="221"/>
      <c r="E308" s="221"/>
      <c r="F308" s="221"/>
      <c r="G308" s="221"/>
      <c r="H308" s="221"/>
      <c r="I308" s="221"/>
      <c r="J308" s="221"/>
      <c r="K308" s="221"/>
      <c r="L308" s="221"/>
      <c r="M308" s="221"/>
      <c r="N308" s="221"/>
      <c r="O308" s="221"/>
      <c r="P308" s="221"/>
      <c r="Q308" s="221"/>
      <c r="R308" s="221"/>
      <c r="S308" s="221"/>
      <c r="T308" s="221"/>
      <c r="U308" s="221"/>
      <c r="V308" s="221"/>
      <c r="W308" s="221"/>
      <c r="X308" s="221"/>
      <c r="Y308" s="221"/>
      <c r="Z308" s="221"/>
      <c r="AA308" s="221"/>
      <c r="AB308" s="221"/>
      <c r="AC308" s="221"/>
      <c r="AD308" s="221"/>
      <c r="AE308" s="221"/>
      <c r="AF308" s="221"/>
      <c r="AG308" s="221"/>
      <c r="AH308" s="221"/>
      <c r="AI308" s="221"/>
      <c r="AJ308" s="221"/>
      <c r="AK308" s="221"/>
      <c r="AL308" s="221"/>
      <c r="AM308" s="221"/>
      <c r="AN308" s="221"/>
      <c r="AO308" s="221"/>
      <c r="AP308" s="221"/>
      <c r="AQ308" s="221"/>
      <c r="AR308" s="221"/>
    </row>
    <row r="309" spans="1:44" ht="12.75">
      <c r="A309" s="221"/>
      <c r="B309" s="221"/>
      <c r="C309" s="221"/>
      <c r="D309" s="221"/>
      <c r="E309" s="221"/>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row>
    <row r="310" spans="1:44" ht="12.75">
      <c r="A310" s="221"/>
      <c r="B310" s="221"/>
      <c r="C310" s="221"/>
      <c r="D310" s="221"/>
      <c r="E310" s="221"/>
      <c r="F310" s="221"/>
      <c r="G310" s="221"/>
      <c r="H310" s="221"/>
      <c r="I310" s="221"/>
      <c r="J310" s="221"/>
      <c r="K310" s="221"/>
      <c r="L310" s="221"/>
      <c r="M310" s="221"/>
      <c r="N310" s="221"/>
      <c r="O310" s="221"/>
      <c r="P310" s="221"/>
      <c r="Q310" s="221"/>
      <c r="R310" s="221"/>
      <c r="S310" s="221"/>
      <c r="T310" s="221"/>
      <c r="U310" s="221"/>
      <c r="V310" s="221"/>
      <c r="W310" s="221"/>
      <c r="X310" s="221"/>
      <c r="Y310" s="221"/>
      <c r="Z310" s="221"/>
      <c r="AA310" s="221"/>
      <c r="AB310" s="221"/>
      <c r="AC310" s="221"/>
      <c r="AD310" s="221"/>
      <c r="AE310" s="221"/>
      <c r="AF310" s="221"/>
      <c r="AG310" s="221"/>
      <c r="AH310" s="221"/>
      <c r="AI310" s="221"/>
      <c r="AJ310" s="221"/>
      <c r="AK310" s="221"/>
      <c r="AL310" s="221"/>
      <c r="AM310" s="221"/>
      <c r="AN310" s="221"/>
      <c r="AO310" s="221"/>
      <c r="AP310" s="221"/>
      <c r="AQ310" s="221"/>
      <c r="AR310" s="221"/>
    </row>
    <row r="311" spans="1:44" ht="12.75">
      <c r="A311" s="221"/>
      <c r="B311" s="221"/>
      <c r="C311" s="221"/>
      <c r="D311" s="221"/>
      <c r="E311" s="221"/>
      <c r="F311" s="221"/>
      <c r="G311" s="221"/>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c r="AG311" s="221"/>
      <c r="AH311" s="221"/>
      <c r="AI311" s="221"/>
      <c r="AJ311" s="221"/>
      <c r="AK311" s="221"/>
      <c r="AL311" s="221"/>
      <c r="AM311" s="221"/>
      <c r="AN311" s="221"/>
      <c r="AO311" s="221"/>
      <c r="AP311" s="221"/>
      <c r="AQ311" s="221"/>
      <c r="AR311" s="221"/>
    </row>
    <row r="312" spans="1:44" ht="12.75">
      <c r="A312" s="221"/>
      <c r="B312" s="221"/>
      <c r="C312" s="221"/>
      <c r="D312" s="221"/>
      <c r="E312" s="221"/>
      <c r="F312" s="221"/>
      <c r="G312" s="221"/>
      <c r="H312" s="221"/>
      <c r="I312" s="221"/>
      <c r="J312" s="221"/>
      <c r="K312" s="221"/>
      <c r="L312" s="221"/>
      <c r="M312" s="221"/>
      <c r="N312" s="221"/>
      <c r="O312" s="221"/>
      <c r="P312" s="221"/>
      <c r="Q312" s="221"/>
      <c r="R312" s="221"/>
      <c r="S312" s="221"/>
      <c r="T312" s="221"/>
      <c r="U312" s="221"/>
      <c r="V312" s="221"/>
      <c r="W312" s="221"/>
      <c r="X312" s="221"/>
      <c r="Y312" s="221"/>
      <c r="Z312" s="221"/>
      <c r="AA312" s="221"/>
      <c r="AB312" s="221"/>
      <c r="AC312" s="221"/>
      <c r="AD312" s="221"/>
      <c r="AE312" s="221"/>
      <c r="AF312" s="221"/>
      <c r="AG312" s="221"/>
      <c r="AH312" s="221"/>
      <c r="AI312" s="221"/>
      <c r="AJ312" s="221"/>
      <c r="AK312" s="221"/>
      <c r="AL312" s="221"/>
      <c r="AM312" s="221"/>
      <c r="AN312" s="221"/>
      <c r="AO312" s="221"/>
      <c r="AP312" s="221"/>
      <c r="AQ312" s="221"/>
      <c r="AR312" s="221"/>
    </row>
    <row r="313" spans="1:44" ht="12.75">
      <c r="A313" s="221"/>
      <c r="B313" s="221"/>
      <c r="C313" s="221"/>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c r="AH313" s="221"/>
      <c r="AI313" s="221"/>
      <c r="AJ313" s="221"/>
      <c r="AK313" s="221"/>
      <c r="AL313" s="221"/>
      <c r="AM313" s="221"/>
      <c r="AN313" s="221"/>
      <c r="AO313" s="221"/>
      <c r="AP313" s="221"/>
      <c r="AQ313" s="221"/>
      <c r="AR313" s="221"/>
    </row>
    <row r="314" spans="1:44" ht="12.75">
      <c r="A314" s="221"/>
      <c r="B314" s="221"/>
      <c r="C314" s="221"/>
      <c r="D314" s="221"/>
      <c r="E314" s="221"/>
      <c r="F314" s="221"/>
      <c r="G314" s="221"/>
      <c r="H314" s="221"/>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c r="AG314" s="221"/>
      <c r="AH314" s="221"/>
      <c r="AI314" s="221"/>
      <c r="AJ314" s="221"/>
      <c r="AK314" s="221"/>
      <c r="AL314" s="221"/>
      <c r="AM314" s="221"/>
      <c r="AN314" s="221"/>
      <c r="AO314" s="221"/>
      <c r="AP314" s="221"/>
      <c r="AQ314" s="221"/>
      <c r="AR314" s="221"/>
    </row>
    <row r="315" spans="1:44" ht="12.75">
      <c r="A315" s="221"/>
      <c r="B315" s="221"/>
      <c r="C315" s="221"/>
      <c r="D315" s="221"/>
      <c r="E315" s="221"/>
      <c r="F315" s="221"/>
      <c r="G315" s="221"/>
      <c r="H315" s="221"/>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c r="AG315" s="221"/>
      <c r="AH315" s="221"/>
      <c r="AI315" s="221"/>
      <c r="AJ315" s="221"/>
      <c r="AK315" s="221"/>
      <c r="AL315" s="221"/>
      <c r="AM315" s="221"/>
      <c r="AN315" s="221"/>
      <c r="AO315" s="221"/>
      <c r="AP315" s="221"/>
      <c r="AQ315" s="221"/>
      <c r="AR315" s="221"/>
    </row>
    <row r="316" spans="1:44" ht="12.75">
      <c r="A316" s="221"/>
      <c r="B316" s="221"/>
      <c r="C316" s="221"/>
      <c r="D316" s="221"/>
      <c r="E316" s="221"/>
      <c r="F316" s="221"/>
      <c r="G316" s="221"/>
      <c r="H316" s="221"/>
      <c r="I316" s="221"/>
      <c r="J316" s="221"/>
      <c r="K316" s="221"/>
      <c r="L316" s="221"/>
      <c r="M316" s="221"/>
      <c r="N316" s="221"/>
      <c r="O316" s="221"/>
      <c r="P316" s="221"/>
      <c r="Q316" s="221"/>
      <c r="R316" s="221"/>
      <c r="S316" s="221"/>
      <c r="T316" s="221"/>
      <c r="U316" s="221"/>
      <c r="V316" s="221"/>
      <c r="W316" s="221"/>
      <c r="X316" s="221"/>
      <c r="Y316" s="221"/>
      <c r="Z316" s="221"/>
      <c r="AA316" s="221"/>
      <c r="AB316" s="221"/>
      <c r="AC316" s="221"/>
      <c r="AD316" s="221"/>
      <c r="AE316" s="221"/>
      <c r="AF316" s="221"/>
      <c r="AG316" s="221"/>
      <c r="AH316" s="221"/>
      <c r="AI316" s="221"/>
      <c r="AJ316" s="221"/>
      <c r="AK316" s="221"/>
      <c r="AL316" s="221"/>
      <c r="AM316" s="221"/>
      <c r="AN316" s="221"/>
      <c r="AO316" s="221"/>
      <c r="AP316" s="221"/>
      <c r="AQ316" s="221"/>
      <c r="AR316" s="221"/>
    </row>
    <row r="317" spans="1:44" ht="12.75">
      <c r="A317" s="221"/>
      <c r="B317" s="221"/>
      <c r="C317" s="221"/>
      <c r="D317" s="221"/>
      <c r="E317" s="221"/>
      <c r="F317" s="221"/>
      <c r="G317" s="221"/>
      <c r="H317" s="221"/>
      <c r="I317" s="221"/>
      <c r="J317" s="221"/>
      <c r="K317" s="221"/>
      <c r="L317" s="221"/>
      <c r="M317" s="221"/>
      <c r="N317" s="221"/>
      <c r="O317" s="221"/>
      <c r="P317" s="221"/>
      <c r="Q317" s="221"/>
      <c r="R317" s="221"/>
      <c r="S317" s="221"/>
      <c r="T317" s="221"/>
      <c r="U317" s="221"/>
      <c r="V317" s="221"/>
      <c r="W317" s="221"/>
      <c r="X317" s="221"/>
      <c r="Y317" s="221"/>
      <c r="Z317" s="221"/>
      <c r="AA317" s="221"/>
      <c r="AB317" s="221"/>
      <c r="AC317" s="221"/>
      <c r="AD317" s="221"/>
      <c r="AE317" s="221"/>
      <c r="AF317" s="221"/>
      <c r="AG317" s="221"/>
      <c r="AH317" s="221"/>
      <c r="AI317" s="221"/>
      <c r="AJ317" s="221"/>
      <c r="AK317" s="221"/>
      <c r="AL317" s="221"/>
      <c r="AM317" s="221"/>
      <c r="AN317" s="221"/>
      <c r="AO317" s="221"/>
      <c r="AP317" s="221"/>
      <c r="AQ317" s="221"/>
      <c r="AR317" s="221"/>
    </row>
    <row r="318" spans="1:44" ht="12.75">
      <c r="A318" s="221"/>
      <c r="B318" s="221"/>
      <c r="C318" s="221"/>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c r="AG318" s="221"/>
      <c r="AH318" s="221"/>
      <c r="AI318" s="221"/>
      <c r="AJ318" s="221"/>
      <c r="AK318" s="221"/>
      <c r="AL318" s="221"/>
      <c r="AM318" s="221"/>
      <c r="AN318" s="221"/>
      <c r="AO318" s="221"/>
      <c r="AP318" s="221"/>
      <c r="AQ318" s="221"/>
      <c r="AR318" s="221"/>
    </row>
    <row r="319" spans="1:44" ht="12.75">
      <c r="A319" s="221"/>
      <c r="B319" s="221"/>
      <c r="C319" s="221"/>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c r="AG319" s="221"/>
      <c r="AH319" s="221"/>
      <c r="AI319" s="221"/>
      <c r="AJ319" s="221"/>
      <c r="AK319" s="221"/>
      <c r="AL319" s="221"/>
      <c r="AM319" s="221"/>
      <c r="AN319" s="221"/>
      <c r="AO319" s="221"/>
      <c r="AP319" s="221"/>
      <c r="AQ319" s="221"/>
      <c r="AR319" s="221"/>
    </row>
    <row r="320" spans="1:44" ht="12.75">
      <c r="A320" s="221"/>
      <c r="B320" s="221"/>
      <c r="C320" s="221"/>
      <c r="D320" s="221"/>
      <c r="E320" s="221"/>
      <c r="F320" s="221"/>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c r="AI320" s="221"/>
      <c r="AJ320" s="221"/>
      <c r="AK320" s="221"/>
      <c r="AL320" s="221"/>
      <c r="AM320" s="221"/>
      <c r="AN320" s="221"/>
      <c r="AO320" s="221"/>
      <c r="AP320" s="221"/>
      <c r="AQ320" s="221"/>
      <c r="AR320" s="221"/>
    </row>
    <row r="321" spans="1:44" ht="12.75">
      <c r="A321" s="221"/>
      <c r="B321" s="221"/>
      <c r="C321" s="221"/>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c r="AG321" s="221"/>
      <c r="AH321" s="221"/>
      <c r="AI321" s="221"/>
      <c r="AJ321" s="221"/>
      <c r="AK321" s="221"/>
      <c r="AL321" s="221"/>
      <c r="AM321" s="221"/>
      <c r="AN321" s="221"/>
      <c r="AO321" s="221"/>
      <c r="AP321" s="221"/>
      <c r="AQ321" s="221"/>
      <c r="AR321" s="221"/>
    </row>
    <row r="322" spans="1:44" ht="12.75">
      <c r="A322" s="221"/>
      <c r="B322" s="221"/>
      <c r="C322" s="221"/>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c r="AG322" s="221"/>
      <c r="AH322" s="221"/>
      <c r="AI322" s="221"/>
      <c r="AJ322" s="221"/>
      <c r="AK322" s="221"/>
      <c r="AL322" s="221"/>
      <c r="AM322" s="221"/>
      <c r="AN322" s="221"/>
      <c r="AO322" s="221"/>
      <c r="AP322" s="221"/>
      <c r="AQ322" s="221"/>
      <c r="AR322" s="221"/>
    </row>
    <row r="323" spans="1:44" ht="12.75">
      <c r="A323" s="221"/>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c r="AI323" s="221"/>
      <c r="AJ323" s="221"/>
      <c r="AK323" s="221"/>
      <c r="AL323" s="221"/>
      <c r="AM323" s="221"/>
      <c r="AN323" s="221"/>
      <c r="AO323" s="221"/>
      <c r="AP323" s="221"/>
      <c r="AQ323" s="221"/>
      <c r="AR323" s="221"/>
    </row>
    <row r="324" spans="1:44" ht="12.75">
      <c r="A324" s="221"/>
      <c r="B324" s="221"/>
      <c r="C324" s="221"/>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c r="AG324" s="221"/>
      <c r="AH324" s="221"/>
      <c r="AI324" s="221"/>
      <c r="AJ324" s="221"/>
      <c r="AK324" s="221"/>
      <c r="AL324" s="221"/>
      <c r="AM324" s="221"/>
      <c r="AN324" s="221"/>
      <c r="AO324" s="221"/>
      <c r="AP324" s="221"/>
      <c r="AQ324" s="221"/>
      <c r="AR324" s="221"/>
    </row>
    <row r="325" spans="1:44" ht="12.75">
      <c r="A325" s="221"/>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1"/>
      <c r="AI325" s="221"/>
      <c r="AJ325" s="221"/>
      <c r="AK325" s="221"/>
      <c r="AL325" s="221"/>
      <c r="AM325" s="221"/>
      <c r="AN325" s="221"/>
      <c r="AO325" s="221"/>
      <c r="AP325" s="221"/>
      <c r="AQ325" s="221"/>
      <c r="AR325" s="221"/>
    </row>
    <row r="326" spans="1:44" ht="12.75">
      <c r="A326" s="221"/>
      <c r="B326" s="221"/>
      <c r="C326" s="221"/>
      <c r="D326" s="221"/>
      <c r="E326" s="221"/>
      <c r="F326" s="221"/>
      <c r="G326" s="221"/>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1"/>
      <c r="AI326" s="221"/>
      <c r="AJ326" s="221"/>
      <c r="AK326" s="221"/>
      <c r="AL326" s="221"/>
      <c r="AM326" s="221"/>
      <c r="AN326" s="221"/>
      <c r="AO326" s="221"/>
      <c r="AP326" s="221"/>
      <c r="AQ326" s="221"/>
      <c r="AR326" s="221"/>
    </row>
    <row r="327" spans="1:44" ht="12.75">
      <c r="A327" s="221"/>
      <c r="B327" s="221"/>
      <c r="C327" s="221"/>
      <c r="D327" s="221"/>
      <c r="E327" s="221"/>
      <c r="F327" s="221"/>
      <c r="G327" s="221"/>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c r="AG327" s="221"/>
      <c r="AH327" s="221"/>
      <c r="AI327" s="221"/>
      <c r="AJ327" s="221"/>
      <c r="AK327" s="221"/>
      <c r="AL327" s="221"/>
      <c r="AM327" s="221"/>
      <c r="AN327" s="221"/>
      <c r="AO327" s="221"/>
      <c r="AP327" s="221"/>
      <c r="AQ327" s="221"/>
      <c r="AR327" s="221"/>
    </row>
    <row r="328" spans="1:44" ht="12.75">
      <c r="A328" s="221"/>
      <c r="B328" s="221"/>
      <c r="C328" s="221"/>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c r="AG328" s="221"/>
      <c r="AH328" s="221"/>
      <c r="AI328" s="221"/>
      <c r="AJ328" s="221"/>
      <c r="AK328" s="221"/>
      <c r="AL328" s="221"/>
      <c r="AM328" s="221"/>
      <c r="AN328" s="221"/>
      <c r="AO328" s="221"/>
      <c r="AP328" s="221"/>
      <c r="AQ328" s="221"/>
      <c r="AR328" s="221"/>
    </row>
    <row r="329" spans="1:44" ht="12.75">
      <c r="A329" s="221"/>
      <c r="B329" s="221"/>
      <c r="C329" s="221"/>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c r="AG329" s="221"/>
      <c r="AH329" s="221"/>
      <c r="AI329" s="221"/>
      <c r="AJ329" s="221"/>
      <c r="AK329" s="221"/>
      <c r="AL329" s="221"/>
      <c r="AM329" s="221"/>
      <c r="AN329" s="221"/>
      <c r="AO329" s="221"/>
      <c r="AP329" s="221"/>
      <c r="AQ329" s="221"/>
      <c r="AR329" s="221"/>
    </row>
    <row r="330" spans="1:44" ht="12.75">
      <c r="A330" s="221"/>
      <c r="B330" s="221"/>
      <c r="C330" s="221"/>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c r="AG330" s="221"/>
      <c r="AH330" s="221"/>
      <c r="AI330" s="221"/>
      <c r="AJ330" s="221"/>
      <c r="AK330" s="221"/>
      <c r="AL330" s="221"/>
      <c r="AM330" s="221"/>
      <c r="AN330" s="221"/>
      <c r="AO330" s="221"/>
      <c r="AP330" s="221"/>
      <c r="AQ330" s="221"/>
      <c r="AR330" s="221"/>
    </row>
    <row r="331" spans="1:44" ht="12.75">
      <c r="A331" s="221"/>
      <c r="B331" s="221"/>
      <c r="C331" s="221"/>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c r="AG331" s="221"/>
      <c r="AH331" s="221"/>
      <c r="AI331" s="221"/>
      <c r="AJ331" s="221"/>
      <c r="AK331" s="221"/>
      <c r="AL331" s="221"/>
      <c r="AM331" s="221"/>
      <c r="AN331" s="221"/>
      <c r="AO331" s="221"/>
      <c r="AP331" s="221"/>
      <c r="AQ331" s="221"/>
      <c r="AR331" s="221"/>
    </row>
    <row r="332" spans="1:44" ht="12.75">
      <c r="A332" s="221"/>
      <c r="B332" s="221"/>
      <c r="C332" s="221"/>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c r="AI332" s="221"/>
      <c r="AJ332" s="221"/>
      <c r="AK332" s="221"/>
      <c r="AL332" s="221"/>
      <c r="AM332" s="221"/>
      <c r="AN332" s="221"/>
      <c r="AO332" s="221"/>
      <c r="AP332" s="221"/>
      <c r="AQ332" s="221"/>
      <c r="AR332" s="221"/>
    </row>
    <row r="333" spans="1:44" ht="12.75">
      <c r="A333" s="221"/>
      <c r="B333" s="221"/>
      <c r="C333" s="221"/>
      <c r="D333" s="221"/>
      <c r="E333" s="221"/>
      <c r="F333" s="221"/>
      <c r="G333" s="221"/>
      <c r="H333" s="221"/>
      <c r="I333" s="221"/>
      <c r="J333" s="221"/>
      <c r="K333" s="221"/>
      <c r="L333" s="221"/>
      <c r="M333" s="221"/>
      <c r="N333" s="221"/>
      <c r="O333" s="221"/>
      <c r="P333" s="221"/>
      <c r="Q333" s="221"/>
      <c r="R333" s="221"/>
      <c r="S333" s="221"/>
      <c r="T333" s="221"/>
      <c r="U333" s="221"/>
      <c r="V333" s="221"/>
      <c r="W333" s="221"/>
      <c r="X333" s="221"/>
      <c r="Y333" s="221"/>
      <c r="Z333" s="221"/>
      <c r="AA333" s="221"/>
      <c r="AB333" s="221"/>
      <c r="AC333" s="221"/>
      <c r="AD333" s="221"/>
      <c r="AE333" s="221"/>
      <c r="AF333" s="221"/>
      <c r="AG333" s="221"/>
      <c r="AH333" s="221"/>
      <c r="AI333" s="221"/>
      <c r="AJ333" s="221"/>
      <c r="AK333" s="221"/>
      <c r="AL333" s="221"/>
      <c r="AM333" s="221"/>
      <c r="AN333" s="221"/>
      <c r="AO333" s="221"/>
      <c r="AP333" s="221"/>
      <c r="AQ333" s="221"/>
      <c r="AR333" s="221"/>
    </row>
    <row r="334" spans="1:44" ht="12.75">
      <c r="A334" s="221"/>
      <c r="B334" s="221"/>
      <c r="C334" s="221"/>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c r="AI334" s="221"/>
      <c r="AJ334" s="221"/>
      <c r="AK334" s="221"/>
      <c r="AL334" s="221"/>
      <c r="AM334" s="221"/>
      <c r="AN334" s="221"/>
      <c r="AO334" s="221"/>
      <c r="AP334" s="221"/>
      <c r="AQ334" s="221"/>
      <c r="AR334" s="221"/>
    </row>
    <row r="335" spans="1:44" ht="12.75">
      <c r="A335" s="221"/>
      <c r="B335" s="221"/>
      <c r="C335" s="221"/>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221"/>
      <c r="AJ335" s="221"/>
      <c r="AK335" s="221"/>
      <c r="AL335" s="221"/>
      <c r="AM335" s="221"/>
      <c r="AN335" s="221"/>
      <c r="AO335" s="221"/>
      <c r="AP335" s="221"/>
      <c r="AQ335" s="221"/>
      <c r="AR335" s="221"/>
    </row>
    <row r="336" spans="1:44" ht="12.75">
      <c r="A336" s="221"/>
      <c r="B336" s="221"/>
      <c r="C336" s="221"/>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c r="AG336" s="221"/>
      <c r="AH336" s="221"/>
      <c r="AI336" s="221"/>
      <c r="AJ336" s="221"/>
      <c r="AK336" s="221"/>
      <c r="AL336" s="221"/>
      <c r="AM336" s="221"/>
      <c r="AN336" s="221"/>
      <c r="AO336" s="221"/>
      <c r="AP336" s="221"/>
      <c r="AQ336" s="221"/>
      <c r="AR336" s="221"/>
    </row>
    <row r="337" spans="1:44" ht="12.75">
      <c r="A337" s="221"/>
      <c r="B337" s="221"/>
      <c r="C337" s="221"/>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c r="AG337" s="221"/>
      <c r="AH337" s="221"/>
      <c r="AI337" s="221"/>
      <c r="AJ337" s="221"/>
      <c r="AK337" s="221"/>
      <c r="AL337" s="221"/>
      <c r="AM337" s="221"/>
      <c r="AN337" s="221"/>
      <c r="AO337" s="221"/>
      <c r="AP337" s="221"/>
      <c r="AQ337" s="221"/>
      <c r="AR337" s="221"/>
    </row>
    <row r="338" spans="1:44" ht="12.75">
      <c r="A338" s="221"/>
      <c r="B338" s="221"/>
      <c r="C338" s="221"/>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1"/>
      <c r="AA338" s="221"/>
      <c r="AB338" s="221"/>
      <c r="AC338" s="221"/>
      <c r="AD338" s="221"/>
      <c r="AE338" s="221"/>
      <c r="AF338" s="221"/>
      <c r="AG338" s="221"/>
      <c r="AH338" s="221"/>
      <c r="AI338" s="221"/>
      <c r="AJ338" s="221"/>
      <c r="AK338" s="221"/>
      <c r="AL338" s="221"/>
      <c r="AM338" s="221"/>
      <c r="AN338" s="221"/>
      <c r="AO338" s="221"/>
      <c r="AP338" s="221"/>
      <c r="AQ338" s="221"/>
      <c r="AR338" s="221"/>
    </row>
    <row r="339" spans="1:44" ht="12.75">
      <c r="A339" s="221"/>
      <c r="B339" s="221"/>
      <c r="C339" s="221"/>
      <c r="D339" s="221"/>
      <c r="E339" s="221"/>
      <c r="F339" s="221"/>
      <c r="G339" s="221"/>
      <c r="H339" s="221"/>
      <c r="I339" s="221"/>
      <c r="J339" s="221"/>
      <c r="K339" s="221"/>
      <c r="L339" s="221"/>
      <c r="M339" s="221"/>
      <c r="N339" s="221"/>
      <c r="O339" s="221"/>
      <c r="P339" s="221"/>
      <c r="Q339" s="221"/>
      <c r="R339" s="221"/>
      <c r="S339" s="221"/>
      <c r="T339" s="221"/>
      <c r="U339" s="221"/>
      <c r="V339" s="221"/>
      <c r="W339" s="221"/>
      <c r="X339" s="221"/>
      <c r="Y339" s="221"/>
      <c r="Z339" s="221"/>
      <c r="AA339" s="221"/>
      <c r="AB339" s="221"/>
      <c r="AC339" s="221"/>
      <c r="AD339" s="221"/>
      <c r="AE339" s="221"/>
      <c r="AF339" s="221"/>
      <c r="AG339" s="221"/>
      <c r="AH339" s="221"/>
      <c r="AI339" s="221"/>
      <c r="AJ339" s="221"/>
      <c r="AK339" s="221"/>
      <c r="AL339" s="221"/>
      <c r="AM339" s="221"/>
      <c r="AN339" s="221"/>
      <c r="AO339" s="221"/>
      <c r="AP339" s="221"/>
      <c r="AQ339" s="221"/>
      <c r="AR339" s="221"/>
    </row>
    <row r="340" spans="1:44" ht="12.75">
      <c r="A340" s="221"/>
      <c r="B340" s="221"/>
      <c r="C340" s="221"/>
      <c r="D340" s="221"/>
      <c r="E340" s="221"/>
      <c r="F340" s="221"/>
      <c r="G340" s="221"/>
      <c r="H340" s="221"/>
      <c r="I340" s="221"/>
      <c r="J340" s="221"/>
      <c r="K340" s="221"/>
      <c r="L340" s="221"/>
      <c r="M340" s="221"/>
      <c r="N340" s="221"/>
      <c r="O340" s="221"/>
      <c r="P340" s="221"/>
      <c r="Q340" s="221"/>
      <c r="R340" s="221"/>
      <c r="S340" s="221"/>
      <c r="T340" s="221"/>
      <c r="U340" s="221"/>
      <c r="V340" s="221"/>
      <c r="W340" s="221"/>
      <c r="X340" s="221"/>
      <c r="Y340" s="221"/>
      <c r="Z340" s="221"/>
      <c r="AA340" s="221"/>
      <c r="AB340" s="221"/>
      <c r="AC340" s="221"/>
      <c r="AD340" s="221"/>
      <c r="AE340" s="221"/>
      <c r="AF340" s="221"/>
      <c r="AG340" s="221"/>
      <c r="AH340" s="221"/>
      <c r="AI340" s="221"/>
      <c r="AJ340" s="221"/>
      <c r="AK340" s="221"/>
      <c r="AL340" s="221"/>
      <c r="AM340" s="221"/>
      <c r="AN340" s="221"/>
      <c r="AO340" s="221"/>
      <c r="AP340" s="221"/>
      <c r="AQ340" s="221"/>
      <c r="AR340" s="221"/>
    </row>
    <row r="341" spans="1:44" ht="12.75">
      <c r="A341" s="221"/>
      <c r="B341" s="221"/>
      <c r="C341" s="221"/>
      <c r="D341" s="221"/>
      <c r="E341" s="221"/>
      <c r="F341" s="221"/>
      <c r="G341" s="221"/>
      <c r="H341" s="221"/>
      <c r="I341" s="221"/>
      <c r="J341" s="221"/>
      <c r="K341" s="221"/>
      <c r="L341" s="221"/>
      <c r="M341" s="221"/>
      <c r="N341" s="221"/>
      <c r="O341" s="221"/>
      <c r="P341" s="221"/>
      <c r="Q341" s="221"/>
      <c r="R341" s="221"/>
      <c r="S341" s="221"/>
      <c r="T341" s="221"/>
      <c r="U341" s="221"/>
      <c r="V341" s="221"/>
      <c r="W341" s="221"/>
      <c r="X341" s="221"/>
      <c r="Y341" s="221"/>
      <c r="Z341" s="221"/>
      <c r="AA341" s="221"/>
      <c r="AB341" s="221"/>
      <c r="AC341" s="221"/>
      <c r="AD341" s="221"/>
      <c r="AE341" s="221"/>
      <c r="AF341" s="221"/>
      <c r="AG341" s="221"/>
      <c r="AH341" s="221"/>
      <c r="AI341" s="221"/>
      <c r="AJ341" s="221"/>
      <c r="AK341" s="221"/>
      <c r="AL341" s="221"/>
      <c r="AM341" s="221"/>
      <c r="AN341" s="221"/>
      <c r="AO341" s="221"/>
      <c r="AP341" s="221"/>
      <c r="AQ341" s="221"/>
      <c r="AR341" s="221"/>
    </row>
    <row r="342" spans="1:44" ht="12.75">
      <c r="A342" s="221"/>
      <c r="B342" s="221"/>
      <c r="C342" s="221"/>
      <c r="D342" s="221"/>
      <c r="E342" s="221"/>
      <c r="F342" s="221"/>
      <c r="G342" s="221"/>
      <c r="H342" s="221"/>
      <c r="I342" s="221"/>
      <c r="J342" s="221"/>
      <c r="K342" s="221"/>
      <c r="L342" s="221"/>
      <c r="M342" s="221"/>
      <c r="N342" s="221"/>
      <c r="O342" s="221"/>
      <c r="P342" s="221"/>
      <c r="Q342" s="221"/>
      <c r="R342" s="221"/>
      <c r="S342" s="221"/>
      <c r="T342" s="221"/>
      <c r="U342" s="221"/>
      <c r="V342" s="221"/>
      <c r="W342" s="221"/>
      <c r="X342" s="221"/>
      <c r="Y342" s="221"/>
      <c r="Z342" s="221"/>
      <c r="AA342" s="221"/>
      <c r="AB342" s="221"/>
      <c r="AC342" s="221"/>
      <c r="AD342" s="221"/>
      <c r="AE342" s="221"/>
      <c r="AF342" s="221"/>
      <c r="AG342" s="221"/>
      <c r="AH342" s="221"/>
      <c r="AI342" s="221"/>
      <c r="AJ342" s="221"/>
      <c r="AK342" s="221"/>
      <c r="AL342" s="221"/>
      <c r="AM342" s="221"/>
      <c r="AN342" s="221"/>
      <c r="AO342" s="221"/>
      <c r="AP342" s="221"/>
      <c r="AQ342" s="221"/>
      <c r="AR342" s="221"/>
    </row>
    <row r="343" spans="1:44" ht="12.75">
      <c r="A343" s="221"/>
      <c r="B343" s="221"/>
      <c r="C343" s="221"/>
      <c r="D343" s="221"/>
      <c r="E343" s="221"/>
      <c r="F343" s="221"/>
      <c r="G343" s="221"/>
      <c r="H343" s="221"/>
      <c r="I343" s="221"/>
      <c r="J343" s="221"/>
      <c r="K343" s="221"/>
      <c r="L343" s="221"/>
      <c r="M343" s="221"/>
      <c r="N343" s="221"/>
      <c r="O343" s="221"/>
      <c r="P343" s="221"/>
      <c r="Q343" s="221"/>
      <c r="R343" s="221"/>
      <c r="S343" s="221"/>
      <c r="T343" s="221"/>
      <c r="U343" s="221"/>
      <c r="V343" s="221"/>
      <c r="W343" s="221"/>
      <c r="X343" s="221"/>
      <c r="Y343" s="221"/>
      <c r="Z343" s="221"/>
      <c r="AA343" s="221"/>
      <c r="AB343" s="221"/>
      <c r="AC343" s="221"/>
      <c r="AD343" s="221"/>
      <c r="AE343" s="221"/>
      <c r="AF343" s="221"/>
      <c r="AG343" s="221"/>
      <c r="AH343" s="221"/>
      <c r="AI343" s="221"/>
      <c r="AJ343" s="221"/>
      <c r="AK343" s="221"/>
      <c r="AL343" s="221"/>
      <c r="AM343" s="221"/>
      <c r="AN343" s="221"/>
      <c r="AO343" s="221"/>
      <c r="AP343" s="221"/>
      <c r="AQ343" s="221"/>
      <c r="AR343" s="221"/>
    </row>
    <row r="344" spans="1:44" ht="12.75">
      <c r="A344" s="221"/>
      <c r="B344" s="221"/>
      <c r="C344" s="221"/>
      <c r="D344" s="221"/>
      <c r="E344" s="221"/>
      <c r="F344" s="221"/>
      <c r="G344" s="221"/>
      <c r="H344" s="221"/>
      <c r="I344" s="221"/>
      <c r="J344" s="221"/>
      <c r="K344" s="221"/>
      <c r="L344" s="221"/>
      <c r="M344" s="221"/>
      <c r="N344" s="221"/>
      <c r="O344" s="221"/>
      <c r="P344" s="221"/>
      <c r="Q344" s="221"/>
      <c r="R344" s="221"/>
      <c r="S344" s="221"/>
      <c r="T344" s="221"/>
      <c r="U344" s="221"/>
      <c r="V344" s="221"/>
      <c r="W344" s="221"/>
      <c r="X344" s="221"/>
      <c r="Y344" s="221"/>
      <c r="Z344" s="221"/>
      <c r="AA344" s="221"/>
      <c r="AB344" s="221"/>
      <c r="AC344" s="221"/>
      <c r="AD344" s="221"/>
      <c r="AE344" s="221"/>
      <c r="AF344" s="221"/>
      <c r="AG344" s="221"/>
      <c r="AH344" s="221"/>
      <c r="AI344" s="221"/>
      <c r="AJ344" s="221"/>
      <c r="AK344" s="221"/>
      <c r="AL344" s="221"/>
      <c r="AM344" s="221"/>
      <c r="AN344" s="221"/>
      <c r="AO344" s="221"/>
      <c r="AP344" s="221"/>
      <c r="AQ344" s="221"/>
      <c r="AR344" s="221"/>
    </row>
    <row r="345" spans="1:44" ht="12.75">
      <c r="A345" s="221"/>
      <c r="B345" s="221"/>
      <c r="C345" s="221"/>
      <c r="D345" s="221"/>
      <c r="E345" s="221"/>
      <c r="F345" s="221"/>
      <c r="G345" s="221"/>
      <c r="H345" s="221"/>
      <c r="I345" s="221"/>
      <c r="J345" s="221"/>
      <c r="K345" s="221"/>
      <c r="L345" s="221"/>
      <c r="M345" s="221"/>
      <c r="N345" s="221"/>
      <c r="O345" s="221"/>
      <c r="P345" s="221"/>
      <c r="Q345" s="221"/>
      <c r="R345" s="221"/>
      <c r="S345" s="221"/>
      <c r="T345" s="221"/>
      <c r="U345" s="221"/>
      <c r="V345" s="221"/>
      <c r="W345" s="221"/>
      <c r="X345" s="221"/>
      <c r="Y345" s="221"/>
      <c r="Z345" s="221"/>
      <c r="AA345" s="221"/>
      <c r="AB345" s="221"/>
      <c r="AC345" s="221"/>
      <c r="AD345" s="221"/>
      <c r="AE345" s="221"/>
      <c r="AF345" s="221"/>
      <c r="AG345" s="221"/>
      <c r="AH345" s="221"/>
      <c r="AI345" s="221"/>
      <c r="AJ345" s="221"/>
      <c r="AK345" s="221"/>
      <c r="AL345" s="221"/>
      <c r="AM345" s="221"/>
      <c r="AN345" s="221"/>
      <c r="AO345" s="221"/>
      <c r="AP345" s="221"/>
      <c r="AQ345" s="221"/>
      <c r="AR345" s="221"/>
    </row>
    <row r="346" spans="1:44" ht="12.75">
      <c r="A346" s="221"/>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c r="AR346" s="221"/>
    </row>
    <row r="347" spans="1:44" ht="12.75">
      <c r="A347" s="221"/>
      <c r="B347" s="221"/>
      <c r="C347" s="221"/>
      <c r="D347" s="221"/>
      <c r="E347" s="221"/>
      <c r="F347" s="221"/>
      <c r="G347" s="221"/>
      <c r="H347" s="221"/>
      <c r="I347" s="221"/>
      <c r="J347" s="221"/>
      <c r="K347" s="221"/>
      <c r="L347" s="221"/>
      <c r="M347" s="221"/>
      <c r="N347" s="221"/>
      <c r="O347" s="221"/>
      <c r="P347" s="221"/>
      <c r="Q347" s="221"/>
      <c r="R347" s="221"/>
      <c r="S347" s="221"/>
      <c r="T347" s="221"/>
      <c r="U347" s="221"/>
      <c r="V347" s="221"/>
      <c r="W347" s="221"/>
      <c r="X347" s="221"/>
      <c r="Y347" s="221"/>
      <c r="Z347" s="221"/>
      <c r="AA347" s="221"/>
      <c r="AB347" s="221"/>
      <c r="AC347" s="221"/>
      <c r="AD347" s="221"/>
      <c r="AE347" s="221"/>
      <c r="AF347" s="221"/>
      <c r="AG347" s="221"/>
      <c r="AH347" s="221"/>
      <c r="AI347" s="221"/>
      <c r="AJ347" s="221"/>
      <c r="AK347" s="221"/>
      <c r="AL347" s="221"/>
      <c r="AM347" s="221"/>
      <c r="AN347" s="221"/>
      <c r="AO347" s="221"/>
      <c r="AP347" s="221"/>
      <c r="AQ347" s="221"/>
      <c r="AR347" s="221"/>
    </row>
    <row r="348" spans="1:44" ht="12.75">
      <c r="A348" s="221"/>
      <c r="B348" s="221"/>
      <c r="C348" s="221"/>
      <c r="D348" s="221"/>
      <c r="E348" s="221"/>
      <c r="F348" s="221"/>
      <c r="G348" s="221"/>
      <c r="H348" s="221"/>
      <c r="I348" s="221"/>
      <c r="J348" s="221"/>
      <c r="K348" s="221"/>
      <c r="L348" s="221"/>
      <c r="M348" s="221"/>
      <c r="N348" s="221"/>
      <c r="O348" s="221"/>
      <c r="P348" s="221"/>
      <c r="Q348" s="221"/>
      <c r="R348" s="221"/>
      <c r="S348" s="221"/>
      <c r="T348" s="221"/>
      <c r="U348" s="221"/>
      <c r="V348" s="221"/>
      <c r="W348" s="221"/>
      <c r="X348" s="221"/>
      <c r="Y348" s="221"/>
      <c r="Z348" s="221"/>
      <c r="AA348" s="221"/>
      <c r="AB348" s="221"/>
      <c r="AC348" s="221"/>
      <c r="AD348" s="221"/>
      <c r="AE348" s="221"/>
      <c r="AF348" s="221"/>
      <c r="AG348" s="221"/>
      <c r="AH348" s="221"/>
      <c r="AI348" s="221"/>
      <c r="AJ348" s="221"/>
      <c r="AK348" s="221"/>
      <c r="AL348" s="221"/>
      <c r="AM348" s="221"/>
      <c r="AN348" s="221"/>
      <c r="AO348" s="221"/>
      <c r="AP348" s="221"/>
      <c r="AQ348" s="221"/>
      <c r="AR348" s="221"/>
    </row>
    <row r="349" spans="1:44" ht="12.75">
      <c r="A349" s="221"/>
      <c r="B349" s="221"/>
      <c r="C349" s="221"/>
      <c r="D349" s="221"/>
      <c r="E349" s="221"/>
      <c r="F349" s="221"/>
      <c r="G349" s="221"/>
      <c r="H349" s="221"/>
      <c r="I349" s="221"/>
      <c r="J349" s="221"/>
      <c r="K349" s="221"/>
      <c r="L349" s="221"/>
      <c r="M349" s="221"/>
      <c r="N349" s="221"/>
      <c r="O349" s="221"/>
      <c r="P349" s="221"/>
      <c r="Q349" s="221"/>
      <c r="R349" s="221"/>
      <c r="S349" s="221"/>
      <c r="T349" s="221"/>
      <c r="U349" s="221"/>
      <c r="V349" s="221"/>
      <c r="W349" s="221"/>
      <c r="X349" s="221"/>
      <c r="Y349" s="221"/>
      <c r="Z349" s="221"/>
      <c r="AA349" s="221"/>
      <c r="AB349" s="221"/>
      <c r="AC349" s="221"/>
      <c r="AD349" s="221"/>
      <c r="AE349" s="221"/>
      <c r="AF349" s="221"/>
      <c r="AG349" s="221"/>
      <c r="AH349" s="221"/>
      <c r="AI349" s="221"/>
      <c r="AJ349" s="221"/>
      <c r="AK349" s="221"/>
      <c r="AL349" s="221"/>
      <c r="AM349" s="221"/>
      <c r="AN349" s="221"/>
      <c r="AO349" s="221"/>
      <c r="AP349" s="221"/>
      <c r="AQ349" s="221"/>
      <c r="AR349" s="221"/>
    </row>
    <row r="350" spans="1:44" ht="12.75">
      <c r="A350" s="221"/>
      <c r="B350" s="221"/>
      <c r="C350" s="221"/>
      <c r="D350" s="221"/>
      <c r="E350" s="221"/>
      <c r="F350" s="221"/>
      <c r="G350" s="221"/>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c r="AG350" s="221"/>
      <c r="AH350" s="221"/>
      <c r="AI350" s="221"/>
      <c r="AJ350" s="221"/>
      <c r="AK350" s="221"/>
      <c r="AL350" s="221"/>
      <c r="AM350" s="221"/>
      <c r="AN350" s="221"/>
      <c r="AO350" s="221"/>
      <c r="AP350" s="221"/>
      <c r="AQ350" s="221"/>
      <c r="AR350" s="221"/>
    </row>
    <row r="351" spans="1:44" ht="12.75">
      <c r="A351" s="221"/>
      <c r="B351" s="221"/>
      <c r="C351" s="221"/>
      <c r="D351" s="221"/>
      <c r="E351" s="221"/>
      <c r="F351" s="221"/>
      <c r="G351" s="221"/>
      <c r="H351" s="221"/>
      <c r="I351" s="221"/>
      <c r="J351" s="221"/>
      <c r="K351" s="221"/>
      <c r="L351" s="221"/>
      <c r="M351" s="221"/>
      <c r="N351" s="221"/>
      <c r="O351" s="221"/>
      <c r="P351" s="221"/>
      <c r="Q351" s="221"/>
      <c r="R351" s="221"/>
      <c r="S351" s="221"/>
      <c r="T351" s="221"/>
      <c r="U351" s="221"/>
      <c r="V351" s="221"/>
      <c r="W351" s="221"/>
      <c r="X351" s="221"/>
      <c r="Y351" s="221"/>
      <c r="Z351" s="221"/>
      <c r="AA351" s="221"/>
      <c r="AB351" s="221"/>
      <c r="AC351" s="221"/>
      <c r="AD351" s="221"/>
      <c r="AE351" s="221"/>
      <c r="AF351" s="221"/>
      <c r="AG351" s="221"/>
      <c r="AH351" s="221"/>
      <c r="AI351" s="221"/>
      <c r="AJ351" s="221"/>
      <c r="AK351" s="221"/>
      <c r="AL351" s="221"/>
      <c r="AM351" s="221"/>
      <c r="AN351" s="221"/>
      <c r="AO351" s="221"/>
      <c r="AP351" s="221"/>
      <c r="AQ351" s="221"/>
      <c r="AR351" s="221"/>
    </row>
    <row r="352" spans="1:44" ht="12.75">
      <c r="A352" s="221"/>
      <c r="B352" s="221"/>
      <c r="C352" s="221"/>
      <c r="D352" s="221"/>
      <c r="E352" s="221"/>
      <c r="F352" s="221"/>
      <c r="G352" s="221"/>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c r="AG352" s="221"/>
      <c r="AH352" s="221"/>
      <c r="AI352" s="221"/>
      <c r="AJ352" s="221"/>
      <c r="AK352" s="221"/>
      <c r="AL352" s="221"/>
      <c r="AM352" s="221"/>
      <c r="AN352" s="221"/>
      <c r="AO352" s="221"/>
      <c r="AP352" s="221"/>
      <c r="AQ352" s="221"/>
      <c r="AR352" s="221"/>
    </row>
    <row r="353" spans="1:44" ht="12.75">
      <c r="A353" s="221"/>
      <c r="B353" s="221"/>
      <c r="C353" s="221"/>
      <c r="D353" s="221"/>
      <c r="E353" s="221"/>
      <c r="F353" s="221"/>
      <c r="G353" s="221"/>
      <c r="H353" s="221"/>
      <c r="I353" s="221"/>
      <c r="J353" s="221"/>
      <c r="K353" s="221"/>
      <c r="L353" s="221"/>
      <c r="M353" s="221"/>
      <c r="N353" s="221"/>
      <c r="O353" s="221"/>
      <c r="P353" s="221"/>
      <c r="Q353" s="221"/>
      <c r="R353" s="221"/>
      <c r="S353" s="221"/>
      <c r="T353" s="221"/>
      <c r="U353" s="221"/>
      <c r="V353" s="221"/>
      <c r="W353" s="221"/>
      <c r="X353" s="221"/>
      <c r="Y353" s="221"/>
      <c r="Z353" s="221"/>
      <c r="AA353" s="221"/>
      <c r="AB353" s="221"/>
      <c r="AC353" s="221"/>
      <c r="AD353" s="221"/>
      <c r="AE353" s="221"/>
      <c r="AF353" s="221"/>
      <c r="AG353" s="221"/>
      <c r="AH353" s="221"/>
      <c r="AI353" s="221"/>
      <c r="AJ353" s="221"/>
      <c r="AK353" s="221"/>
      <c r="AL353" s="221"/>
      <c r="AM353" s="221"/>
      <c r="AN353" s="221"/>
      <c r="AO353" s="221"/>
      <c r="AP353" s="221"/>
      <c r="AQ353" s="221"/>
      <c r="AR353" s="221"/>
    </row>
    <row r="354" spans="1:44" ht="12.75">
      <c r="A354" s="221"/>
      <c r="B354" s="221"/>
      <c r="C354" s="221"/>
      <c r="D354" s="221"/>
      <c r="E354" s="221"/>
      <c r="F354" s="221"/>
      <c r="G354" s="221"/>
      <c r="H354" s="221"/>
      <c r="I354" s="221"/>
      <c r="J354" s="221"/>
      <c r="K354" s="221"/>
      <c r="L354" s="221"/>
      <c r="M354" s="221"/>
      <c r="N354" s="221"/>
      <c r="O354" s="221"/>
      <c r="P354" s="221"/>
      <c r="Q354" s="221"/>
      <c r="R354" s="221"/>
      <c r="S354" s="221"/>
      <c r="T354" s="221"/>
      <c r="U354" s="221"/>
      <c r="V354" s="221"/>
      <c r="W354" s="221"/>
      <c r="X354" s="221"/>
      <c r="Y354" s="221"/>
      <c r="Z354" s="221"/>
      <c r="AA354" s="221"/>
      <c r="AB354" s="221"/>
      <c r="AC354" s="221"/>
      <c r="AD354" s="221"/>
      <c r="AE354" s="221"/>
      <c r="AF354" s="221"/>
      <c r="AG354" s="221"/>
      <c r="AH354" s="221"/>
      <c r="AI354" s="221"/>
      <c r="AJ354" s="221"/>
      <c r="AK354" s="221"/>
      <c r="AL354" s="221"/>
      <c r="AM354" s="221"/>
      <c r="AN354" s="221"/>
      <c r="AO354" s="221"/>
      <c r="AP354" s="221"/>
      <c r="AQ354" s="221"/>
      <c r="AR354" s="221"/>
    </row>
    <row r="355" spans="1:44" ht="12.75">
      <c r="A355" s="221"/>
      <c r="B355" s="221"/>
      <c r="C355" s="221"/>
      <c r="D355" s="221"/>
      <c r="E355" s="221"/>
      <c r="F355" s="221"/>
      <c r="G355" s="221"/>
      <c r="H355" s="221"/>
      <c r="I355" s="221"/>
      <c r="J355" s="221"/>
      <c r="K355" s="221"/>
      <c r="L355" s="221"/>
      <c r="M355" s="221"/>
      <c r="N355" s="221"/>
      <c r="O355" s="221"/>
      <c r="P355" s="221"/>
      <c r="Q355" s="221"/>
      <c r="R355" s="221"/>
      <c r="S355" s="221"/>
      <c r="T355" s="221"/>
      <c r="U355" s="221"/>
      <c r="V355" s="221"/>
      <c r="W355" s="221"/>
      <c r="X355" s="221"/>
      <c r="Y355" s="221"/>
      <c r="Z355" s="221"/>
      <c r="AA355" s="221"/>
      <c r="AB355" s="221"/>
      <c r="AC355" s="221"/>
      <c r="AD355" s="221"/>
      <c r="AE355" s="221"/>
      <c r="AF355" s="221"/>
      <c r="AG355" s="221"/>
      <c r="AH355" s="221"/>
      <c r="AI355" s="221"/>
      <c r="AJ355" s="221"/>
      <c r="AK355" s="221"/>
      <c r="AL355" s="221"/>
      <c r="AM355" s="221"/>
      <c r="AN355" s="221"/>
      <c r="AO355" s="221"/>
      <c r="AP355" s="221"/>
      <c r="AQ355" s="221"/>
      <c r="AR355" s="221"/>
    </row>
    <row r="356" spans="1:44" ht="12.75">
      <c r="A356" s="221"/>
      <c r="B356" s="221"/>
      <c r="C356" s="221"/>
      <c r="D356" s="221"/>
      <c r="E356" s="221"/>
      <c r="F356" s="221"/>
      <c r="G356" s="221"/>
      <c r="H356" s="221"/>
      <c r="I356" s="221"/>
      <c r="J356" s="221"/>
      <c r="K356" s="221"/>
      <c r="L356" s="221"/>
      <c r="M356" s="221"/>
      <c r="N356" s="221"/>
      <c r="O356" s="221"/>
      <c r="P356" s="221"/>
      <c r="Q356" s="221"/>
      <c r="R356" s="221"/>
      <c r="S356" s="221"/>
      <c r="T356" s="221"/>
      <c r="U356" s="221"/>
      <c r="V356" s="221"/>
      <c r="W356" s="221"/>
      <c r="X356" s="221"/>
      <c r="Y356" s="221"/>
      <c r="Z356" s="221"/>
      <c r="AA356" s="221"/>
      <c r="AB356" s="221"/>
      <c r="AC356" s="221"/>
      <c r="AD356" s="221"/>
      <c r="AE356" s="221"/>
      <c r="AF356" s="221"/>
      <c r="AG356" s="221"/>
      <c r="AH356" s="221"/>
      <c r="AI356" s="221"/>
      <c r="AJ356" s="221"/>
      <c r="AK356" s="221"/>
      <c r="AL356" s="221"/>
      <c r="AM356" s="221"/>
      <c r="AN356" s="221"/>
      <c r="AO356" s="221"/>
      <c r="AP356" s="221"/>
      <c r="AQ356" s="221"/>
      <c r="AR356" s="221"/>
    </row>
    <row r="357" spans="1:44" ht="12.75">
      <c r="A357" s="221"/>
      <c r="B357" s="221"/>
      <c r="C357" s="221"/>
      <c r="D357" s="221"/>
      <c r="E357" s="221"/>
      <c r="F357" s="221"/>
      <c r="G357" s="221"/>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21"/>
      <c r="AE357" s="221"/>
      <c r="AF357" s="221"/>
      <c r="AG357" s="221"/>
      <c r="AH357" s="221"/>
      <c r="AI357" s="221"/>
      <c r="AJ357" s="221"/>
      <c r="AK357" s="221"/>
      <c r="AL357" s="221"/>
      <c r="AM357" s="221"/>
      <c r="AN357" s="221"/>
      <c r="AO357" s="221"/>
      <c r="AP357" s="221"/>
      <c r="AQ357" s="221"/>
      <c r="AR357" s="221"/>
    </row>
    <row r="358" spans="1:44" ht="12.75">
      <c r="A358" s="221"/>
      <c r="B358" s="221"/>
      <c r="C358" s="221"/>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c r="AG358" s="221"/>
      <c r="AH358" s="221"/>
      <c r="AI358" s="221"/>
      <c r="AJ358" s="221"/>
      <c r="AK358" s="221"/>
      <c r="AL358" s="221"/>
      <c r="AM358" s="221"/>
      <c r="AN358" s="221"/>
      <c r="AO358" s="221"/>
      <c r="AP358" s="221"/>
      <c r="AQ358" s="221"/>
      <c r="AR358" s="221"/>
    </row>
    <row r="359" spans="1:44" ht="12.75">
      <c r="A359" s="221"/>
      <c r="B359" s="221"/>
      <c r="C359" s="221"/>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c r="AG359" s="221"/>
      <c r="AH359" s="221"/>
      <c r="AI359" s="221"/>
      <c r="AJ359" s="221"/>
      <c r="AK359" s="221"/>
      <c r="AL359" s="221"/>
      <c r="AM359" s="221"/>
      <c r="AN359" s="221"/>
      <c r="AO359" s="221"/>
      <c r="AP359" s="221"/>
      <c r="AQ359" s="221"/>
      <c r="AR359" s="221"/>
    </row>
    <row r="360" spans="1:44" ht="12.75">
      <c r="A360" s="221"/>
      <c r="B360" s="221"/>
      <c r="C360" s="221"/>
      <c r="D360" s="221"/>
      <c r="E360" s="221"/>
      <c r="F360" s="221"/>
      <c r="G360" s="221"/>
      <c r="H360" s="221"/>
      <c r="I360" s="221"/>
      <c r="J360" s="221"/>
      <c r="K360" s="221"/>
      <c r="L360" s="221"/>
      <c r="M360" s="221"/>
      <c r="N360" s="221"/>
      <c r="O360" s="221"/>
      <c r="P360" s="221"/>
      <c r="Q360" s="221"/>
      <c r="R360" s="221"/>
      <c r="S360" s="221"/>
      <c r="T360" s="221"/>
      <c r="U360" s="221"/>
      <c r="V360" s="221"/>
      <c r="W360" s="221"/>
      <c r="X360" s="221"/>
      <c r="Y360" s="221"/>
      <c r="Z360" s="221"/>
      <c r="AA360" s="221"/>
      <c r="AB360" s="221"/>
      <c r="AC360" s="221"/>
      <c r="AD360" s="221"/>
      <c r="AE360" s="221"/>
      <c r="AF360" s="221"/>
      <c r="AG360" s="221"/>
      <c r="AH360" s="221"/>
      <c r="AI360" s="221"/>
      <c r="AJ360" s="221"/>
      <c r="AK360" s="221"/>
      <c r="AL360" s="221"/>
      <c r="AM360" s="221"/>
      <c r="AN360" s="221"/>
      <c r="AO360" s="221"/>
      <c r="AP360" s="221"/>
      <c r="AQ360" s="221"/>
      <c r="AR360" s="221"/>
    </row>
    <row r="361" spans="1:44" ht="12.75">
      <c r="A361" s="221"/>
      <c r="B361" s="221"/>
      <c r="C361" s="221"/>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c r="AG361" s="221"/>
      <c r="AH361" s="221"/>
      <c r="AI361" s="221"/>
      <c r="AJ361" s="221"/>
      <c r="AK361" s="221"/>
      <c r="AL361" s="221"/>
      <c r="AM361" s="221"/>
      <c r="AN361" s="221"/>
      <c r="AO361" s="221"/>
      <c r="AP361" s="221"/>
      <c r="AQ361" s="221"/>
      <c r="AR361" s="221"/>
    </row>
    <row r="362" spans="1:44" ht="12.75">
      <c r="A362" s="221"/>
      <c r="B362" s="221"/>
      <c r="C362" s="221"/>
      <c r="D362" s="221"/>
      <c r="E362" s="221"/>
      <c r="F362" s="221"/>
      <c r="G362" s="221"/>
      <c r="H362" s="221"/>
      <c r="I362" s="221"/>
      <c r="J362" s="221"/>
      <c r="K362" s="221"/>
      <c r="L362" s="221"/>
      <c r="M362" s="221"/>
      <c r="N362" s="221"/>
      <c r="O362" s="221"/>
      <c r="P362" s="221"/>
      <c r="Q362" s="221"/>
      <c r="R362" s="221"/>
      <c r="S362" s="221"/>
      <c r="T362" s="221"/>
      <c r="U362" s="221"/>
      <c r="V362" s="221"/>
      <c r="W362" s="221"/>
      <c r="X362" s="221"/>
      <c r="Y362" s="221"/>
      <c r="Z362" s="221"/>
      <c r="AA362" s="221"/>
      <c r="AB362" s="221"/>
      <c r="AC362" s="221"/>
      <c r="AD362" s="221"/>
      <c r="AE362" s="221"/>
      <c r="AF362" s="221"/>
      <c r="AG362" s="221"/>
      <c r="AH362" s="221"/>
      <c r="AI362" s="221"/>
      <c r="AJ362" s="221"/>
      <c r="AK362" s="221"/>
      <c r="AL362" s="221"/>
      <c r="AM362" s="221"/>
      <c r="AN362" s="221"/>
      <c r="AO362" s="221"/>
      <c r="AP362" s="221"/>
      <c r="AQ362" s="221"/>
      <c r="AR362" s="221"/>
    </row>
    <row r="363" spans="1:44" ht="12.75">
      <c r="A363" s="221"/>
      <c r="B363" s="221"/>
      <c r="C363" s="221"/>
      <c r="D363" s="221"/>
      <c r="E363" s="221"/>
      <c r="F363" s="221"/>
      <c r="G363" s="221"/>
      <c r="H363" s="221"/>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c r="AG363" s="221"/>
      <c r="AH363" s="221"/>
      <c r="AI363" s="221"/>
      <c r="AJ363" s="221"/>
      <c r="AK363" s="221"/>
      <c r="AL363" s="221"/>
      <c r="AM363" s="221"/>
      <c r="AN363" s="221"/>
      <c r="AO363" s="221"/>
      <c r="AP363" s="221"/>
      <c r="AQ363" s="221"/>
      <c r="AR363" s="221"/>
    </row>
    <row r="364" spans="1:44" ht="12.75">
      <c r="A364" s="221"/>
      <c r="B364" s="221"/>
      <c r="C364" s="221"/>
      <c r="D364" s="221"/>
      <c r="E364" s="221"/>
      <c r="F364" s="221"/>
      <c r="G364" s="221"/>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21"/>
      <c r="AE364" s="221"/>
      <c r="AF364" s="221"/>
      <c r="AG364" s="221"/>
      <c r="AH364" s="221"/>
      <c r="AI364" s="221"/>
      <c r="AJ364" s="221"/>
      <c r="AK364" s="221"/>
      <c r="AL364" s="221"/>
      <c r="AM364" s="221"/>
      <c r="AN364" s="221"/>
      <c r="AO364" s="221"/>
      <c r="AP364" s="221"/>
      <c r="AQ364" s="221"/>
      <c r="AR364" s="221"/>
    </row>
    <row r="365" spans="1:44" ht="12.75">
      <c r="A365" s="221"/>
      <c r="B365" s="221"/>
      <c r="C365" s="221"/>
      <c r="D365" s="221"/>
      <c r="E365" s="221"/>
      <c r="F365" s="221"/>
      <c r="G365" s="221"/>
      <c r="H365" s="221"/>
      <c r="I365" s="221"/>
      <c r="J365" s="221"/>
      <c r="K365" s="221"/>
      <c r="L365" s="221"/>
      <c r="M365" s="221"/>
      <c r="N365" s="221"/>
      <c r="O365" s="221"/>
      <c r="P365" s="221"/>
      <c r="Q365" s="221"/>
      <c r="R365" s="221"/>
      <c r="S365" s="221"/>
      <c r="T365" s="221"/>
      <c r="U365" s="221"/>
      <c r="V365" s="221"/>
      <c r="W365" s="221"/>
      <c r="X365" s="221"/>
      <c r="Y365" s="221"/>
      <c r="Z365" s="221"/>
      <c r="AA365" s="221"/>
      <c r="AB365" s="221"/>
      <c r="AC365" s="221"/>
      <c r="AD365" s="221"/>
      <c r="AE365" s="221"/>
      <c r="AF365" s="221"/>
      <c r="AG365" s="221"/>
      <c r="AH365" s="221"/>
      <c r="AI365" s="221"/>
      <c r="AJ365" s="221"/>
      <c r="AK365" s="221"/>
      <c r="AL365" s="221"/>
      <c r="AM365" s="221"/>
      <c r="AN365" s="221"/>
      <c r="AO365" s="221"/>
      <c r="AP365" s="221"/>
      <c r="AQ365" s="221"/>
      <c r="AR365" s="221"/>
    </row>
    <row r="366" spans="1:44" ht="12.75">
      <c r="A366" s="221"/>
      <c r="B366" s="221"/>
      <c r="C366" s="221"/>
      <c r="D366" s="221"/>
      <c r="E366" s="221"/>
      <c r="F366" s="221"/>
      <c r="G366" s="221"/>
      <c r="H366" s="221"/>
      <c r="I366" s="221"/>
      <c r="J366" s="221"/>
      <c r="K366" s="221"/>
      <c r="L366" s="221"/>
      <c r="M366" s="221"/>
      <c r="N366" s="221"/>
      <c r="O366" s="221"/>
      <c r="P366" s="221"/>
      <c r="Q366" s="221"/>
      <c r="R366" s="221"/>
      <c r="S366" s="221"/>
      <c r="T366" s="221"/>
      <c r="U366" s="221"/>
      <c r="V366" s="221"/>
      <c r="W366" s="221"/>
      <c r="X366" s="221"/>
      <c r="Y366" s="221"/>
      <c r="Z366" s="221"/>
      <c r="AA366" s="221"/>
      <c r="AB366" s="221"/>
      <c r="AC366" s="221"/>
      <c r="AD366" s="221"/>
      <c r="AE366" s="221"/>
      <c r="AF366" s="221"/>
      <c r="AG366" s="221"/>
      <c r="AH366" s="221"/>
      <c r="AI366" s="221"/>
      <c r="AJ366" s="221"/>
      <c r="AK366" s="221"/>
      <c r="AL366" s="221"/>
      <c r="AM366" s="221"/>
      <c r="AN366" s="221"/>
      <c r="AO366" s="221"/>
      <c r="AP366" s="221"/>
      <c r="AQ366" s="221"/>
      <c r="AR366" s="221"/>
    </row>
    <row r="367" spans="1:44" ht="12.75">
      <c r="A367" s="221"/>
      <c r="B367" s="221"/>
      <c r="C367" s="221"/>
      <c r="D367" s="221"/>
      <c r="E367" s="221"/>
      <c r="F367" s="221"/>
      <c r="G367" s="221"/>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c r="AG367" s="221"/>
      <c r="AH367" s="221"/>
      <c r="AI367" s="221"/>
      <c r="AJ367" s="221"/>
      <c r="AK367" s="221"/>
      <c r="AL367" s="221"/>
      <c r="AM367" s="221"/>
      <c r="AN367" s="221"/>
      <c r="AO367" s="221"/>
      <c r="AP367" s="221"/>
      <c r="AQ367" s="221"/>
      <c r="AR367" s="221"/>
    </row>
    <row r="368" spans="1:44" ht="12.75">
      <c r="A368" s="221"/>
      <c r="B368" s="221"/>
      <c r="C368" s="221"/>
      <c r="D368" s="221"/>
      <c r="E368" s="221"/>
      <c r="F368" s="221"/>
      <c r="G368" s="221"/>
      <c r="H368" s="221"/>
      <c r="I368" s="221"/>
      <c r="J368" s="221"/>
      <c r="K368" s="221"/>
      <c r="L368" s="221"/>
      <c r="M368" s="221"/>
      <c r="N368" s="221"/>
      <c r="O368" s="221"/>
      <c r="P368" s="221"/>
      <c r="Q368" s="221"/>
      <c r="R368" s="221"/>
      <c r="S368" s="221"/>
      <c r="T368" s="221"/>
      <c r="U368" s="221"/>
      <c r="V368" s="221"/>
      <c r="W368" s="221"/>
      <c r="X368" s="221"/>
      <c r="Y368" s="221"/>
      <c r="Z368" s="221"/>
      <c r="AA368" s="221"/>
      <c r="AB368" s="221"/>
      <c r="AC368" s="221"/>
      <c r="AD368" s="221"/>
      <c r="AE368" s="221"/>
      <c r="AF368" s="221"/>
      <c r="AG368" s="221"/>
      <c r="AH368" s="221"/>
      <c r="AI368" s="221"/>
      <c r="AJ368" s="221"/>
      <c r="AK368" s="221"/>
      <c r="AL368" s="221"/>
      <c r="AM368" s="221"/>
      <c r="AN368" s="221"/>
      <c r="AO368" s="221"/>
      <c r="AP368" s="221"/>
      <c r="AQ368" s="221"/>
      <c r="AR368" s="221"/>
    </row>
    <row r="369" spans="1:44" ht="12.75">
      <c r="A369" s="221"/>
      <c r="B369" s="221"/>
      <c r="C369" s="221"/>
      <c r="D369" s="221"/>
      <c r="E369" s="221"/>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row>
    <row r="370" spans="1:44" ht="12.75">
      <c r="A370" s="221"/>
      <c r="B370" s="221"/>
      <c r="C370" s="221"/>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1"/>
      <c r="AE370" s="221"/>
      <c r="AF370" s="221"/>
      <c r="AG370" s="221"/>
      <c r="AH370" s="221"/>
      <c r="AI370" s="221"/>
      <c r="AJ370" s="221"/>
      <c r="AK370" s="221"/>
      <c r="AL370" s="221"/>
      <c r="AM370" s="221"/>
      <c r="AN370" s="221"/>
      <c r="AO370" s="221"/>
      <c r="AP370" s="221"/>
      <c r="AQ370" s="221"/>
      <c r="AR370" s="221"/>
    </row>
    <row r="371" spans="1:44" ht="12.75">
      <c r="A371" s="221"/>
      <c r="B371" s="221"/>
      <c r="C371" s="221"/>
      <c r="D371" s="221"/>
      <c r="E371" s="221"/>
      <c r="F371" s="221"/>
      <c r="G371" s="221"/>
      <c r="H371" s="221"/>
      <c r="I371" s="221"/>
      <c r="J371" s="221"/>
      <c r="K371" s="221"/>
      <c r="L371" s="221"/>
      <c r="M371" s="221"/>
      <c r="N371" s="221"/>
      <c r="O371" s="221"/>
      <c r="P371" s="221"/>
      <c r="Q371" s="221"/>
      <c r="R371" s="221"/>
      <c r="S371" s="221"/>
      <c r="T371" s="221"/>
      <c r="U371" s="221"/>
      <c r="V371" s="221"/>
      <c r="W371" s="221"/>
      <c r="X371" s="221"/>
      <c r="Y371" s="221"/>
      <c r="Z371" s="221"/>
      <c r="AA371" s="221"/>
      <c r="AB371" s="221"/>
      <c r="AC371" s="221"/>
      <c r="AD371" s="221"/>
      <c r="AE371" s="221"/>
      <c r="AF371" s="221"/>
      <c r="AG371" s="221"/>
      <c r="AH371" s="221"/>
      <c r="AI371" s="221"/>
      <c r="AJ371" s="221"/>
      <c r="AK371" s="221"/>
      <c r="AL371" s="221"/>
      <c r="AM371" s="221"/>
      <c r="AN371" s="221"/>
      <c r="AO371" s="221"/>
      <c r="AP371" s="221"/>
      <c r="AQ371" s="221"/>
      <c r="AR371" s="221"/>
    </row>
    <row r="372" spans="1:44" ht="12.75">
      <c r="A372" s="221"/>
      <c r="B372" s="221"/>
      <c r="C372" s="221"/>
      <c r="D372" s="221"/>
      <c r="E372" s="221"/>
      <c r="F372" s="221"/>
      <c r="G372" s="221"/>
      <c r="H372" s="221"/>
      <c r="I372" s="221"/>
      <c r="J372" s="221"/>
      <c r="K372" s="221"/>
      <c r="L372" s="221"/>
      <c r="M372" s="221"/>
      <c r="N372" s="221"/>
      <c r="O372" s="221"/>
      <c r="P372" s="221"/>
      <c r="Q372" s="221"/>
      <c r="R372" s="221"/>
      <c r="S372" s="221"/>
      <c r="T372" s="221"/>
      <c r="U372" s="221"/>
      <c r="V372" s="221"/>
      <c r="W372" s="221"/>
      <c r="X372" s="221"/>
      <c r="Y372" s="221"/>
      <c r="Z372" s="221"/>
      <c r="AA372" s="221"/>
      <c r="AB372" s="221"/>
      <c r="AC372" s="221"/>
      <c r="AD372" s="221"/>
      <c r="AE372" s="221"/>
      <c r="AF372" s="221"/>
      <c r="AG372" s="221"/>
      <c r="AH372" s="221"/>
      <c r="AI372" s="221"/>
      <c r="AJ372" s="221"/>
      <c r="AK372" s="221"/>
      <c r="AL372" s="221"/>
      <c r="AM372" s="221"/>
      <c r="AN372" s="221"/>
      <c r="AO372" s="221"/>
      <c r="AP372" s="221"/>
      <c r="AQ372" s="221"/>
      <c r="AR372" s="221"/>
    </row>
    <row r="373" spans="1:44" ht="12.75">
      <c r="A373" s="221"/>
      <c r="B373" s="221"/>
      <c r="C373" s="221"/>
      <c r="D373" s="221"/>
      <c r="E373" s="221"/>
      <c r="F373" s="221"/>
      <c r="G373" s="221"/>
      <c r="H373" s="221"/>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c r="AG373" s="221"/>
      <c r="AH373" s="221"/>
      <c r="AI373" s="221"/>
      <c r="AJ373" s="221"/>
      <c r="AK373" s="221"/>
      <c r="AL373" s="221"/>
      <c r="AM373" s="221"/>
      <c r="AN373" s="221"/>
      <c r="AO373" s="221"/>
      <c r="AP373" s="221"/>
      <c r="AQ373" s="221"/>
      <c r="AR373" s="221"/>
    </row>
    <row r="374" spans="1:44" ht="12.75">
      <c r="A374" s="221"/>
      <c r="B374" s="221"/>
      <c r="C374" s="221"/>
      <c r="D374" s="221"/>
      <c r="E374" s="221"/>
      <c r="F374" s="221"/>
      <c r="G374" s="221"/>
      <c r="H374" s="221"/>
      <c r="I374" s="221"/>
      <c r="J374" s="221"/>
      <c r="K374" s="221"/>
      <c r="L374" s="221"/>
      <c r="M374" s="221"/>
      <c r="N374" s="221"/>
      <c r="O374" s="221"/>
      <c r="P374" s="221"/>
      <c r="Q374" s="221"/>
      <c r="R374" s="221"/>
      <c r="S374" s="221"/>
      <c r="T374" s="221"/>
      <c r="U374" s="221"/>
      <c r="V374" s="221"/>
      <c r="W374" s="221"/>
      <c r="X374" s="221"/>
      <c r="Y374" s="221"/>
      <c r="Z374" s="221"/>
      <c r="AA374" s="221"/>
      <c r="AB374" s="221"/>
      <c r="AC374" s="221"/>
      <c r="AD374" s="221"/>
      <c r="AE374" s="221"/>
      <c r="AF374" s="221"/>
      <c r="AG374" s="221"/>
      <c r="AH374" s="221"/>
      <c r="AI374" s="221"/>
      <c r="AJ374" s="221"/>
      <c r="AK374" s="221"/>
      <c r="AL374" s="221"/>
      <c r="AM374" s="221"/>
      <c r="AN374" s="221"/>
      <c r="AO374" s="221"/>
      <c r="AP374" s="221"/>
      <c r="AQ374" s="221"/>
      <c r="AR374" s="221"/>
    </row>
    <row r="375" spans="1:44" ht="12.75">
      <c r="A375" s="221"/>
      <c r="B375" s="221"/>
      <c r="C375" s="221"/>
      <c r="D375" s="221"/>
      <c r="E375" s="221"/>
      <c r="F375" s="221"/>
      <c r="G375" s="221"/>
      <c r="H375" s="221"/>
      <c r="I375" s="221"/>
      <c r="J375" s="221"/>
      <c r="K375" s="221"/>
      <c r="L375" s="221"/>
      <c r="M375" s="221"/>
      <c r="N375" s="221"/>
      <c r="O375" s="221"/>
      <c r="P375" s="221"/>
      <c r="Q375" s="221"/>
      <c r="R375" s="221"/>
      <c r="S375" s="221"/>
      <c r="T375" s="221"/>
      <c r="U375" s="221"/>
      <c r="V375" s="221"/>
      <c r="W375" s="221"/>
      <c r="X375" s="221"/>
      <c r="Y375" s="221"/>
      <c r="Z375" s="221"/>
      <c r="AA375" s="221"/>
      <c r="AB375" s="221"/>
      <c r="AC375" s="221"/>
      <c r="AD375" s="221"/>
      <c r="AE375" s="221"/>
      <c r="AF375" s="221"/>
      <c r="AG375" s="221"/>
      <c r="AH375" s="221"/>
      <c r="AI375" s="221"/>
      <c r="AJ375" s="221"/>
      <c r="AK375" s="221"/>
      <c r="AL375" s="221"/>
      <c r="AM375" s="221"/>
      <c r="AN375" s="221"/>
      <c r="AO375" s="221"/>
      <c r="AP375" s="221"/>
      <c r="AQ375" s="221"/>
      <c r="AR375" s="221"/>
    </row>
    <row r="376" spans="1:44" ht="12.75">
      <c r="A376" s="221"/>
      <c r="B376" s="221"/>
      <c r="C376" s="221"/>
      <c r="D376" s="221"/>
      <c r="E376" s="221"/>
      <c r="F376" s="221"/>
      <c r="G376" s="221"/>
      <c r="H376" s="221"/>
      <c r="I376" s="221"/>
      <c r="J376" s="221"/>
      <c r="K376" s="221"/>
      <c r="L376" s="221"/>
      <c r="M376" s="221"/>
      <c r="N376" s="221"/>
      <c r="O376" s="221"/>
      <c r="P376" s="221"/>
      <c r="Q376" s="221"/>
      <c r="R376" s="221"/>
      <c r="S376" s="221"/>
      <c r="T376" s="221"/>
      <c r="U376" s="221"/>
      <c r="V376" s="221"/>
      <c r="W376" s="221"/>
      <c r="X376" s="221"/>
      <c r="Y376" s="221"/>
      <c r="Z376" s="221"/>
      <c r="AA376" s="221"/>
      <c r="AB376" s="221"/>
      <c r="AC376" s="221"/>
      <c r="AD376" s="221"/>
      <c r="AE376" s="221"/>
      <c r="AF376" s="221"/>
      <c r="AG376" s="221"/>
      <c r="AH376" s="221"/>
      <c r="AI376" s="221"/>
      <c r="AJ376" s="221"/>
      <c r="AK376" s="221"/>
      <c r="AL376" s="221"/>
      <c r="AM376" s="221"/>
      <c r="AN376" s="221"/>
      <c r="AO376" s="221"/>
      <c r="AP376" s="221"/>
      <c r="AQ376" s="221"/>
      <c r="AR376" s="221"/>
    </row>
    <row r="377" spans="1:44" ht="12.75">
      <c r="A377" s="221"/>
      <c r="B377" s="221"/>
      <c r="C377" s="221"/>
      <c r="D377" s="221"/>
      <c r="E377" s="221"/>
      <c r="F377" s="221"/>
      <c r="G377" s="221"/>
      <c r="H377" s="221"/>
      <c r="I377" s="221"/>
      <c r="J377" s="221"/>
      <c r="K377" s="221"/>
      <c r="L377" s="221"/>
      <c r="M377" s="221"/>
      <c r="N377" s="221"/>
      <c r="O377" s="221"/>
      <c r="P377" s="221"/>
      <c r="Q377" s="221"/>
      <c r="R377" s="221"/>
      <c r="S377" s="221"/>
      <c r="T377" s="221"/>
      <c r="U377" s="221"/>
      <c r="V377" s="221"/>
      <c r="W377" s="221"/>
      <c r="X377" s="221"/>
      <c r="Y377" s="221"/>
      <c r="Z377" s="221"/>
      <c r="AA377" s="221"/>
      <c r="AB377" s="221"/>
      <c r="AC377" s="221"/>
      <c r="AD377" s="221"/>
      <c r="AE377" s="221"/>
      <c r="AF377" s="221"/>
      <c r="AG377" s="221"/>
      <c r="AH377" s="221"/>
      <c r="AI377" s="221"/>
      <c r="AJ377" s="221"/>
      <c r="AK377" s="221"/>
      <c r="AL377" s="221"/>
      <c r="AM377" s="221"/>
      <c r="AN377" s="221"/>
      <c r="AO377" s="221"/>
      <c r="AP377" s="221"/>
      <c r="AQ377" s="221"/>
      <c r="AR377" s="221"/>
    </row>
    <row r="378" spans="1:44" ht="12.75">
      <c r="A378" s="221"/>
      <c r="B378" s="221"/>
      <c r="C378" s="221"/>
      <c r="D378" s="221"/>
      <c r="E378" s="221"/>
      <c r="F378" s="221"/>
      <c r="G378" s="221"/>
      <c r="H378" s="221"/>
      <c r="I378" s="221"/>
      <c r="J378" s="221"/>
      <c r="K378" s="221"/>
      <c r="L378" s="221"/>
      <c r="M378" s="221"/>
      <c r="N378" s="221"/>
      <c r="O378" s="221"/>
      <c r="P378" s="221"/>
      <c r="Q378" s="221"/>
      <c r="R378" s="221"/>
      <c r="S378" s="221"/>
      <c r="T378" s="221"/>
      <c r="U378" s="221"/>
      <c r="V378" s="221"/>
      <c r="W378" s="221"/>
      <c r="X378" s="221"/>
      <c r="Y378" s="221"/>
      <c r="Z378" s="221"/>
      <c r="AA378" s="221"/>
      <c r="AB378" s="221"/>
      <c r="AC378" s="221"/>
      <c r="AD378" s="221"/>
      <c r="AE378" s="221"/>
      <c r="AF378" s="221"/>
      <c r="AG378" s="221"/>
      <c r="AH378" s="221"/>
      <c r="AI378" s="221"/>
      <c r="AJ378" s="221"/>
      <c r="AK378" s="221"/>
      <c r="AL378" s="221"/>
      <c r="AM378" s="221"/>
      <c r="AN378" s="221"/>
      <c r="AO378" s="221"/>
      <c r="AP378" s="221"/>
      <c r="AQ378" s="221"/>
      <c r="AR378" s="221"/>
    </row>
    <row r="379" spans="1:44" ht="12.75">
      <c r="A379" s="221"/>
      <c r="B379" s="221"/>
      <c r="C379" s="221"/>
      <c r="D379" s="221"/>
      <c r="E379" s="221"/>
      <c r="F379" s="221"/>
      <c r="G379" s="221"/>
      <c r="H379" s="221"/>
      <c r="I379" s="221"/>
      <c r="J379" s="221"/>
      <c r="K379" s="221"/>
      <c r="L379" s="221"/>
      <c r="M379" s="221"/>
      <c r="N379" s="221"/>
      <c r="O379" s="221"/>
      <c r="P379" s="221"/>
      <c r="Q379" s="221"/>
      <c r="R379" s="221"/>
      <c r="S379" s="221"/>
      <c r="T379" s="221"/>
      <c r="U379" s="221"/>
      <c r="V379" s="221"/>
      <c r="W379" s="221"/>
      <c r="X379" s="221"/>
      <c r="Y379" s="221"/>
      <c r="Z379" s="221"/>
      <c r="AA379" s="221"/>
      <c r="AB379" s="221"/>
      <c r="AC379" s="221"/>
      <c r="AD379" s="221"/>
      <c r="AE379" s="221"/>
      <c r="AF379" s="221"/>
      <c r="AG379" s="221"/>
      <c r="AH379" s="221"/>
      <c r="AI379" s="221"/>
      <c r="AJ379" s="221"/>
      <c r="AK379" s="221"/>
      <c r="AL379" s="221"/>
      <c r="AM379" s="221"/>
      <c r="AN379" s="221"/>
      <c r="AO379" s="221"/>
      <c r="AP379" s="221"/>
      <c r="AQ379" s="221"/>
      <c r="AR379" s="221"/>
    </row>
    <row r="380" spans="1:44" ht="12.75">
      <c r="A380" s="221"/>
      <c r="B380" s="221"/>
      <c r="C380" s="221"/>
      <c r="D380" s="221"/>
      <c r="E380" s="221"/>
      <c r="F380" s="221"/>
      <c r="G380" s="221"/>
      <c r="H380" s="221"/>
      <c r="I380" s="221"/>
      <c r="J380" s="221"/>
      <c r="K380" s="221"/>
      <c r="L380" s="221"/>
      <c r="M380" s="221"/>
      <c r="N380" s="221"/>
      <c r="O380" s="221"/>
      <c r="P380" s="221"/>
      <c r="Q380" s="221"/>
      <c r="R380" s="221"/>
      <c r="S380" s="221"/>
      <c r="T380" s="221"/>
      <c r="U380" s="221"/>
      <c r="V380" s="221"/>
      <c r="W380" s="221"/>
      <c r="X380" s="221"/>
      <c r="Y380" s="221"/>
      <c r="Z380" s="221"/>
      <c r="AA380" s="221"/>
      <c r="AB380" s="221"/>
      <c r="AC380" s="221"/>
      <c r="AD380" s="221"/>
      <c r="AE380" s="221"/>
      <c r="AF380" s="221"/>
      <c r="AG380" s="221"/>
      <c r="AH380" s="221"/>
      <c r="AI380" s="221"/>
      <c r="AJ380" s="221"/>
      <c r="AK380" s="221"/>
      <c r="AL380" s="221"/>
      <c r="AM380" s="221"/>
      <c r="AN380" s="221"/>
      <c r="AO380" s="221"/>
      <c r="AP380" s="221"/>
      <c r="AQ380" s="221"/>
      <c r="AR380" s="221"/>
    </row>
    <row r="381" spans="1:44" ht="12.75">
      <c r="A381" s="221"/>
      <c r="B381" s="221"/>
      <c r="C381" s="221"/>
      <c r="D381" s="221"/>
      <c r="E381" s="221"/>
      <c r="F381" s="221"/>
      <c r="G381" s="221"/>
      <c r="H381" s="221"/>
      <c r="I381" s="221"/>
      <c r="J381" s="221"/>
      <c r="K381" s="221"/>
      <c r="L381" s="221"/>
      <c r="M381" s="221"/>
      <c r="N381" s="221"/>
      <c r="O381" s="221"/>
      <c r="P381" s="221"/>
      <c r="Q381" s="221"/>
      <c r="R381" s="221"/>
      <c r="S381" s="221"/>
      <c r="T381" s="221"/>
      <c r="U381" s="221"/>
      <c r="V381" s="221"/>
      <c r="W381" s="221"/>
      <c r="X381" s="221"/>
      <c r="Y381" s="221"/>
      <c r="Z381" s="221"/>
      <c r="AA381" s="221"/>
      <c r="AB381" s="221"/>
      <c r="AC381" s="221"/>
      <c r="AD381" s="221"/>
      <c r="AE381" s="221"/>
      <c r="AF381" s="221"/>
      <c r="AG381" s="221"/>
      <c r="AH381" s="221"/>
      <c r="AI381" s="221"/>
      <c r="AJ381" s="221"/>
      <c r="AK381" s="221"/>
      <c r="AL381" s="221"/>
      <c r="AM381" s="221"/>
      <c r="AN381" s="221"/>
      <c r="AO381" s="221"/>
      <c r="AP381" s="221"/>
      <c r="AQ381" s="221"/>
      <c r="AR381" s="221"/>
    </row>
    <row r="382" spans="1:44" ht="12.75">
      <c r="A382" s="221"/>
      <c r="B382" s="221"/>
      <c r="C382" s="221"/>
      <c r="D382" s="221"/>
      <c r="E382" s="221"/>
      <c r="F382" s="221"/>
      <c r="G382" s="221"/>
      <c r="H382" s="221"/>
      <c r="I382" s="221"/>
      <c r="J382" s="221"/>
      <c r="K382" s="221"/>
      <c r="L382" s="221"/>
      <c r="M382" s="221"/>
      <c r="N382" s="221"/>
      <c r="O382" s="221"/>
      <c r="P382" s="221"/>
      <c r="Q382" s="221"/>
      <c r="R382" s="221"/>
      <c r="S382" s="221"/>
      <c r="T382" s="221"/>
      <c r="U382" s="221"/>
      <c r="V382" s="221"/>
      <c r="W382" s="221"/>
      <c r="X382" s="221"/>
      <c r="Y382" s="221"/>
      <c r="Z382" s="221"/>
      <c r="AA382" s="221"/>
      <c r="AB382" s="221"/>
      <c r="AC382" s="221"/>
      <c r="AD382" s="221"/>
      <c r="AE382" s="221"/>
      <c r="AF382" s="221"/>
      <c r="AG382" s="221"/>
      <c r="AH382" s="221"/>
      <c r="AI382" s="221"/>
      <c r="AJ382" s="221"/>
      <c r="AK382" s="221"/>
      <c r="AL382" s="221"/>
      <c r="AM382" s="221"/>
      <c r="AN382" s="221"/>
      <c r="AO382" s="221"/>
      <c r="AP382" s="221"/>
      <c r="AQ382" s="221"/>
      <c r="AR382" s="221"/>
    </row>
    <row r="383" spans="1:44" ht="12.75">
      <c r="A383" s="221"/>
      <c r="B383" s="221"/>
      <c r="C383" s="221"/>
      <c r="D383" s="221"/>
      <c r="E383" s="221"/>
      <c r="F383" s="221"/>
      <c r="G383" s="221"/>
      <c r="H383" s="221"/>
      <c r="I383" s="221"/>
      <c r="J383" s="221"/>
      <c r="K383" s="221"/>
      <c r="L383" s="221"/>
      <c r="M383" s="221"/>
      <c r="N383" s="221"/>
      <c r="O383" s="221"/>
      <c r="P383" s="221"/>
      <c r="Q383" s="221"/>
      <c r="R383" s="221"/>
      <c r="S383" s="221"/>
      <c r="T383" s="221"/>
      <c r="U383" s="221"/>
      <c r="V383" s="221"/>
      <c r="W383" s="221"/>
      <c r="X383" s="221"/>
      <c r="Y383" s="221"/>
      <c r="Z383" s="221"/>
      <c r="AA383" s="221"/>
      <c r="AB383" s="221"/>
      <c r="AC383" s="221"/>
      <c r="AD383" s="221"/>
      <c r="AE383" s="221"/>
      <c r="AF383" s="221"/>
      <c r="AG383" s="221"/>
      <c r="AH383" s="221"/>
      <c r="AI383" s="221"/>
      <c r="AJ383" s="221"/>
      <c r="AK383" s="221"/>
      <c r="AL383" s="221"/>
      <c r="AM383" s="221"/>
      <c r="AN383" s="221"/>
      <c r="AO383" s="221"/>
      <c r="AP383" s="221"/>
      <c r="AQ383" s="221"/>
      <c r="AR383" s="221"/>
    </row>
    <row r="384" spans="1:44" ht="12.75">
      <c r="A384" s="221"/>
      <c r="B384" s="221"/>
      <c r="C384" s="221"/>
      <c r="D384" s="221"/>
      <c r="E384" s="221"/>
      <c r="F384" s="221"/>
      <c r="G384" s="221"/>
      <c r="H384" s="221"/>
      <c r="I384" s="221"/>
      <c r="J384" s="221"/>
      <c r="K384" s="221"/>
      <c r="L384" s="221"/>
      <c r="M384" s="221"/>
      <c r="N384" s="221"/>
      <c r="O384" s="221"/>
      <c r="P384" s="221"/>
      <c r="Q384" s="221"/>
      <c r="R384" s="221"/>
      <c r="S384" s="221"/>
      <c r="T384" s="221"/>
      <c r="U384" s="221"/>
      <c r="V384" s="221"/>
      <c r="W384" s="221"/>
      <c r="X384" s="221"/>
      <c r="Y384" s="221"/>
      <c r="Z384" s="221"/>
      <c r="AA384" s="221"/>
      <c r="AB384" s="221"/>
      <c r="AC384" s="221"/>
      <c r="AD384" s="221"/>
      <c r="AE384" s="221"/>
      <c r="AF384" s="221"/>
      <c r="AG384" s="221"/>
      <c r="AH384" s="221"/>
      <c r="AI384" s="221"/>
      <c r="AJ384" s="221"/>
      <c r="AK384" s="221"/>
      <c r="AL384" s="221"/>
      <c r="AM384" s="221"/>
      <c r="AN384" s="221"/>
      <c r="AO384" s="221"/>
      <c r="AP384" s="221"/>
      <c r="AQ384" s="221"/>
      <c r="AR384" s="221"/>
    </row>
    <row r="385" spans="1:44" ht="12.75">
      <c r="A385" s="221"/>
      <c r="B385" s="221"/>
      <c r="C385" s="221"/>
      <c r="D385" s="221"/>
      <c r="E385" s="221"/>
      <c r="F385" s="221"/>
      <c r="G385" s="221"/>
      <c r="H385" s="221"/>
      <c r="I385" s="221"/>
      <c r="J385" s="221"/>
      <c r="K385" s="221"/>
      <c r="L385" s="221"/>
      <c r="M385" s="221"/>
      <c r="N385" s="221"/>
      <c r="O385" s="221"/>
      <c r="P385" s="221"/>
      <c r="Q385" s="221"/>
      <c r="R385" s="221"/>
      <c r="S385" s="221"/>
      <c r="T385" s="221"/>
      <c r="U385" s="221"/>
      <c r="V385" s="221"/>
      <c r="W385" s="221"/>
      <c r="X385" s="221"/>
      <c r="Y385" s="221"/>
      <c r="Z385" s="221"/>
      <c r="AA385" s="221"/>
      <c r="AB385" s="221"/>
      <c r="AC385" s="221"/>
      <c r="AD385" s="221"/>
      <c r="AE385" s="221"/>
      <c r="AF385" s="221"/>
      <c r="AG385" s="221"/>
      <c r="AH385" s="221"/>
      <c r="AI385" s="221"/>
      <c r="AJ385" s="221"/>
      <c r="AK385" s="221"/>
      <c r="AL385" s="221"/>
      <c r="AM385" s="221"/>
      <c r="AN385" s="221"/>
      <c r="AO385" s="221"/>
      <c r="AP385" s="221"/>
      <c r="AQ385" s="221"/>
      <c r="AR385" s="221"/>
    </row>
    <row r="386" spans="1:44" ht="12.75">
      <c r="A386" s="221"/>
      <c r="B386" s="221"/>
      <c r="C386" s="221"/>
      <c r="D386" s="221"/>
      <c r="E386" s="221"/>
      <c r="F386" s="221"/>
      <c r="G386" s="221"/>
      <c r="H386" s="221"/>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c r="AG386" s="221"/>
      <c r="AH386" s="221"/>
      <c r="AI386" s="221"/>
      <c r="AJ386" s="221"/>
      <c r="AK386" s="221"/>
      <c r="AL386" s="221"/>
      <c r="AM386" s="221"/>
      <c r="AN386" s="221"/>
      <c r="AO386" s="221"/>
      <c r="AP386" s="221"/>
      <c r="AQ386" s="221"/>
      <c r="AR386" s="221"/>
    </row>
    <row r="387" spans="1:44" ht="12.75">
      <c r="A387" s="221"/>
      <c r="B387" s="221"/>
      <c r="C387" s="221"/>
      <c r="D387" s="221"/>
      <c r="E387" s="221"/>
      <c r="F387" s="221"/>
      <c r="G387" s="221"/>
      <c r="H387" s="221"/>
      <c r="I387" s="221"/>
      <c r="J387" s="221"/>
      <c r="K387" s="221"/>
      <c r="L387" s="221"/>
      <c r="M387" s="221"/>
      <c r="N387" s="221"/>
      <c r="O387" s="221"/>
      <c r="P387" s="221"/>
      <c r="Q387" s="221"/>
      <c r="R387" s="221"/>
      <c r="S387" s="221"/>
      <c r="T387" s="221"/>
      <c r="U387" s="221"/>
      <c r="V387" s="221"/>
      <c r="W387" s="221"/>
      <c r="X387" s="221"/>
      <c r="Y387" s="221"/>
      <c r="Z387" s="221"/>
      <c r="AA387" s="221"/>
      <c r="AB387" s="221"/>
      <c r="AC387" s="221"/>
      <c r="AD387" s="221"/>
      <c r="AE387" s="221"/>
      <c r="AF387" s="221"/>
      <c r="AG387" s="221"/>
      <c r="AH387" s="221"/>
      <c r="AI387" s="221"/>
      <c r="AJ387" s="221"/>
      <c r="AK387" s="221"/>
      <c r="AL387" s="221"/>
      <c r="AM387" s="221"/>
      <c r="AN387" s="221"/>
      <c r="AO387" s="221"/>
      <c r="AP387" s="221"/>
      <c r="AQ387" s="221"/>
      <c r="AR387" s="221"/>
    </row>
    <row r="388" spans="1:44" ht="12.75">
      <c r="A388" s="221"/>
      <c r="B388" s="221"/>
      <c r="C388" s="221"/>
      <c r="D388" s="221"/>
      <c r="E388" s="221"/>
      <c r="F388" s="221"/>
      <c r="G388" s="221"/>
      <c r="H388" s="221"/>
      <c r="I388" s="221"/>
      <c r="J388" s="221"/>
      <c r="K388" s="221"/>
      <c r="L388" s="221"/>
      <c r="M388" s="221"/>
      <c r="N388" s="221"/>
      <c r="O388" s="221"/>
      <c r="P388" s="221"/>
      <c r="Q388" s="221"/>
      <c r="R388" s="221"/>
      <c r="S388" s="221"/>
      <c r="T388" s="221"/>
      <c r="U388" s="221"/>
      <c r="V388" s="221"/>
      <c r="W388" s="221"/>
      <c r="X388" s="221"/>
      <c r="Y388" s="221"/>
      <c r="Z388" s="221"/>
      <c r="AA388" s="221"/>
      <c r="AB388" s="221"/>
      <c r="AC388" s="221"/>
      <c r="AD388" s="221"/>
      <c r="AE388" s="221"/>
      <c r="AF388" s="221"/>
      <c r="AG388" s="221"/>
      <c r="AH388" s="221"/>
      <c r="AI388" s="221"/>
      <c r="AJ388" s="221"/>
      <c r="AK388" s="221"/>
      <c r="AL388" s="221"/>
      <c r="AM388" s="221"/>
      <c r="AN388" s="221"/>
      <c r="AO388" s="221"/>
      <c r="AP388" s="221"/>
      <c r="AQ388" s="221"/>
      <c r="AR388" s="221"/>
    </row>
    <row r="389" spans="1:44" ht="12.75">
      <c r="A389" s="221"/>
      <c r="B389" s="221"/>
      <c r="C389" s="221"/>
      <c r="D389" s="221"/>
      <c r="E389" s="221"/>
      <c r="F389" s="221"/>
      <c r="G389" s="221"/>
      <c r="H389" s="221"/>
      <c r="I389" s="221"/>
      <c r="J389" s="221"/>
      <c r="K389" s="221"/>
      <c r="L389" s="221"/>
      <c r="M389" s="221"/>
      <c r="N389" s="221"/>
      <c r="O389" s="221"/>
      <c r="P389" s="221"/>
      <c r="Q389" s="221"/>
      <c r="R389" s="221"/>
      <c r="S389" s="221"/>
      <c r="T389" s="221"/>
      <c r="U389" s="221"/>
      <c r="V389" s="221"/>
      <c r="W389" s="221"/>
      <c r="X389" s="221"/>
      <c r="Y389" s="221"/>
      <c r="Z389" s="221"/>
      <c r="AA389" s="221"/>
      <c r="AB389" s="221"/>
      <c r="AC389" s="221"/>
      <c r="AD389" s="221"/>
      <c r="AE389" s="221"/>
      <c r="AF389" s="221"/>
      <c r="AG389" s="221"/>
      <c r="AH389" s="221"/>
      <c r="AI389" s="221"/>
      <c r="AJ389" s="221"/>
      <c r="AK389" s="221"/>
      <c r="AL389" s="221"/>
      <c r="AM389" s="221"/>
      <c r="AN389" s="221"/>
      <c r="AO389" s="221"/>
      <c r="AP389" s="221"/>
      <c r="AQ389" s="221"/>
      <c r="AR389" s="221"/>
    </row>
    <row r="390" spans="1:44" ht="12.75">
      <c r="A390" s="221"/>
      <c r="B390" s="221"/>
      <c r="C390" s="221"/>
      <c r="D390" s="221"/>
      <c r="E390" s="221"/>
      <c r="F390" s="221"/>
      <c r="G390" s="221"/>
      <c r="H390" s="221"/>
      <c r="I390" s="221"/>
      <c r="J390" s="221"/>
      <c r="K390" s="221"/>
      <c r="L390" s="221"/>
      <c r="M390" s="221"/>
      <c r="N390" s="221"/>
      <c r="O390" s="221"/>
      <c r="P390" s="221"/>
      <c r="Q390" s="221"/>
      <c r="R390" s="221"/>
      <c r="S390" s="221"/>
      <c r="T390" s="221"/>
      <c r="U390" s="221"/>
      <c r="V390" s="221"/>
      <c r="W390" s="221"/>
      <c r="X390" s="221"/>
      <c r="Y390" s="221"/>
      <c r="Z390" s="221"/>
      <c r="AA390" s="221"/>
      <c r="AB390" s="221"/>
      <c r="AC390" s="221"/>
      <c r="AD390" s="221"/>
      <c r="AE390" s="221"/>
      <c r="AF390" s="221"/>
      <c r="AG390" s="221"/>
      <c r="AH390" s="221"/>
      <c r="AI390" s="221"/>
      <c r="AJ390" s="221"/>
      <c r="AK390" s="221"/>
      <c r="AL390" s="221"/>
      <c r="AM390" s="221"/>
      <c r="AN390" s="221"/>
      <c r="AO390" s="221"/>
      <c r="AP390" s="221"/>
      <c r="AQ390" s="221"/>
      <c r="AR390" s="221"/>
    </row>
    <row r="391" spans="1:44" ht="12.75">
      <c r="A391" s="221"/>
      <c r="B391" s="221"/>
      <c r="C391" s="221"/>
      <c r="D391" s="221"/>
      <c r="E391" s="221"/>
      <c r="F391" s="221"/>
      <c r="G391" s="221"/>
      <c r="H391" s="221"/>
      <c r="I391" s="221"/>
      <c r="J391" s="221"/>
      <c r="K391" s="221"/>
      <c r="L391" s="221"/>
      <c r="M391" s="221"/>
      <c r="N391" s="221"/>
      <c r="O391" s="221"/>
      <c r="P391" s="221"/>
      <c r="Q391" s="221"/>
      <c r="R391" s="221"/>
      <c r="S391" s="221"/>
      <c r="T391" s="221"/>
      <c r="U391" s="221"/>
      <c r="V391" s="221"/>
      <c r="W391" s="221"/>
      <c r="X391" s="221"/>
      <c r="Y391" s="221"/>
      <c r="Z391" s="221"/>
      <c r="AA391" s="221"/>
      <c r="AB391" s="221"/>
      <c r="AC391" s="221"/>
      <c r="AD391" s="221"/>
      <c r="AE391" s="221"/>
      <c r="AF391" s="221"/>
      <c r="AG391" s="221"/>
      <c r="AH391" s="221"/>
      <c r="AI391" s="221"/>
      <c r="AJ391" s="221"/>
      <c r="AK391" s="221"/>
      <c r="AL391" s="221"/>
      <c r="AM391" s="221"/>
      <c r="AN391" s="221"/>
      <c r="AO391" s="221"/>
      <c r="AP391" s="221"/>
      <c r="AQ391" s="221"/>
      <c r="AR391" s="221"/>
    </row>
    <row r="392" spans="1:44" ht="12.75">
      <c r="A392" s="221"/>
      <c r="B392" s="221"/>
      <c r="C392" s="221"/>
      <c r="D392" s="221"/>
      <c r="E392" s="221"/>
      <c r="F392" s="221"/>
      <c r="G392" s="221"/>
      <c r="H392" s="221"/>
      <c r="I392" s="221"/>
      <c r="J392" s="221"/>
      <c r="K392" s="221"/>
      <c r="L392" s="221"/>
      <c r="M392" s="221"/>
      <c r="N392" s="221"/>
      <c r="O392" s="221"/>
      <c r="P392" s="221"/>
      <c r="Q392" s="221"/>
      <c r="R392" s="221"/>
      <c r="S392" s="221"/>
      <c r="T392" s="221"/>
      <c r="U392" s="221"/>
      <c r="V392" s="221"/>
      <c r="W392" s="221"/>
      <c r="X392" s="221"/>
      <c r="Y392" s="221"/>
      <c r="Z392" s="221"/>
      <c r="AA392" s="221"/>
      <c r="AB392" s="221"/>
      <c r="AC392" s="221"/>
      <c r="AD392" s="221"/>
      <c r="AE392" s="221"/>
      <c r="AF392" s="221"/>
      <c r="AG392" s="221"/>
      <c r="AH392" s="221"/>
      <c r="AI392" s="221"/>
      <c r="AJ392" s="221"/>
      <c r="AK392" s="221"/>
      <c r="AL392" s="221"/>
      <c r="AM392" s="221"/>
      <c r="AN392" s="221"/>
      <c r="AO392" s="221"/>
      <c r="AP392" s="221"/>
      <c r="AQ392" s="221"/>
      <c r="AR392" s="221"/>
    </row>
    <row r="393" spans="1:44" ht="12.75">
      <c r="A393" s="221"/>
      <c r="B393" s="221"/>
      <c r="C393" s="221"/>
      <c r="D393" s="221"/>
      <c r="E393" s="221"/>
      <c r="F393" s="221"/>
      <c r="G393" s="221"/>
      <c r="H393" s="221"/>
      <c r="I393" s="221"/>
      <c r="J393" s="221"/>
      <c r="K393" s="221"/>
      <c r="L393" s="221"/>
      <c r="M393" s="221"/>
      <c r="N393" s="221"/>
      <c r="O393" s="221"/>
      <c r="P393" s="221"/>
      <c r="Q393" s="221"/>
      <c r="R393" s="221"/>
      <c r="S393" s="221"/>
      <c r="T393" s="221"/>
      <c r="U393" s="221"/>
      <c r="V393" s="221"/>
      <c r="W393" s="221"/>
      <c r="X393" s="221"/>
      <c r="Y393" s="221"/>
      <c r="Z393" s="221"/>
      <c r="AA393" s="221"/>
      <c r="AB393" s="221"/>
      <c r="AC393" s="221"/>
      <c r="AD393" s="221"/>
      <c r="AE393" s="221"/>
      <c r="AF393" s="221"/>
      <c r="AG393" s="221"/>
      <c r="AH393" s="221"/>
      <c r="AI393" s="221"/>
      <c r="AJ393" s="221"/>
      <c r="AK393" s="221"/>
      <c r="AL393" s="221"/>
      <c r="AM393" s="221"/>
      <c r="AN393" s="221"/>
      <c r="AO393" s="221"/>
      <c r="AP393" s="221"/>
      <c r="AQ393" s="221"/>
      <c r="AR393" s="221"/>
    </row>
    <row r="394" spans="1:44" ht="12.75">
      <c r="A394" s="221"/>
      <c r="B394" s="221"/>
      <c r="C394" s="221"/>
      <c r="D394" s="221"/>
      <c r="E394" s="221"/>
      <c r="F394" s="221"/>
      <c r="G394" s="221"/>
      <c r="H394" s="221"/>
      <c r="I394" s="221"/>
      <c r="J394" s="221"/>
      <c r="K394" s="221"/>
      <c r="L394" s="221"/>
      <c r="M394" s="221"/>
      <c r="N394" s="221"/>
      <c r="O394" s="221"/>
      <c r="P394" s="221"/>
      <c r="Q394" s="221"/>
      <c r="R394" s="221"/>
      <c r="S394" s="221"/>
      <c r="T394" s="221"/>
      <c r="U394" s="221"/>
      <c r="V394" s="221"/>
      <c r="W394" s="221"/>
      <c r="X394" s="221"/>
      <c r="Y394" s="221"/>
      <c r="Z394" s="221"/>
      <c r="AA394" s="221"/>
      <c r="AB394" s="221"/>
      <c r="AC394" s="221"/>
      <c r="AD394" s="221"/>
      <c r="AE394" s="221"/>
      <c r="AF394" s="221"/>
      <c r="AG394" s="221"/>
      <c r="AH394" s="221"/>
      <c r="AI394" s="221"/>
      <c r="AJ394" s="221"/>
      <c r="AK394" s="221"/>
      <c r="AL394" s="221"/>
      <c r="AM394" s="221"/>
      <c r="AN394" s="221"/>
      <c r="AO394" s="221"/>
      <c r="AP394" s="221"/>
      <c r="AQ394" s="221"/>
      <c r="AR394" s="221"/>
    </row>
    <row r="395" spans="1:44" ht="12.75">
      <c r="A395" s="221"/>
      <c r="B395" s="221"/>
      <c r="C395" s="221"/>
      <c r="D395" s="221"/>
      <c r="E395" s="221"/>
      <c r="F395" s="221"/>
      <c r="G395" s="221"/>
      <c r="H395" s="221"/>
      <c r="I395" s="221"/>
      <c r="J395" s="221"/>
      <c r="K395" s="221"/>
      <c r="L395" s="221"/>
      <c r="M395" s="221"/>
      <c r="N395" s="221"/>
      <c r="O395" s="221"/>
      <c r="P395" s="221"/>
      <c r="Q395" s="221"/>
      <c r="R395" s="221"/>
      <c r="S395" s="221"/>
      <c r="T395" s="221"/>
      <c r="U395" s="221"/>
      <c r="V395" s="221"/>
      <c r="W395" s="221"/>
      <c r="X395" s="221"/>
      <c r="Y395" s="221"/>
      <c r="Z395" s="221"/>
      <c r="AA395" s="221"/>
      <c r="AB395" s="221"/>
      <c r="AC395" s="221"/>
      <c r="AD395" s="221"/>
      <c r="AE395" s="221"/>
      <c r="AF395" s="221"/>
      <c r="AG395" s="221"/>
      <c r="AH395" s="221"/>
      <c r="AI395" s="221"/>
      <c r="AJ395" s="221"/>
      <c r="AK395" s="221"/>
      <c r="AL395" s="221"/>
      <c r="AM395" s="221"/>
      <c r="AN395" s="221"/>
      <c r="AO395" s="221"/>
      <c r="AP395" s="221"/>
      <c r="AQ395" s="221"/>
      <c r="AR395" s="221"/>
    </row>
    <row r="396" spans="1:44" ht="12.75">
      <c r="A396" s="221"/>
      <c r="B396" s="221"/>
      <c r="C396" s="221"/>
      <c r="D396" s="221"/>
      <c r="E396" s="221"/>
      <c r="F396" s="221"/>
      <c r="G396" s="221"/>
      <c r="H396" s="221"/>
      <c r="I396" s="221"/>
      <c r="J396" s="221"/>
      <c r="K396" s="221"/>
      <c r="L396" s="221"/>
      <c r="M396" s="221"/>
      <c r="N396" s="221"/>
      <c r="O396" s="221"/>
      <c r="P396" s="221"/>
      <c r="Q396" s="221"/>
      <c r="R396" s="221"/>
      <c r="S396" s="221"/>
      <c r="T396" s="221"/>
      <c r="U396" s="221"/>
      <c r="V396" s="221"/>
      <c r="W396" s="221"/>
      <c r="X396" s="221"/>
      <c r="Y396" s="221"/>
      <c r="Z396" s="221"/>
      <c r="AA396" s="221"/>
      <c r="AB396" s="221"/>
      <c r="AC396" s="221"/>
      <c r="AD396" s="221"/>
      <c r="AE396" s="221"/>
      <c r="AF396" s="221"/>
      <c r="AG396" s="221"/>
      <c r="AH396" s="221"/>
      <c r="AI396" s="221"/>
      <c r="AJ396" s="221"/>
      <c r="AK396" s="221"/>
      <c r="AL396" s="221"/>
      <c r="AM396" s="221"/>
      <c r="AN396" s="221"/>
      <c r="AO396" s="221"/>
      <c r="AP396" s="221"/>
      <c r="AQ396" s="221"/>
      <c r="AR396" s="221"/>
    </row>
    <row r="397" spans="1:44" ht="12.75">
      <c r="A397" s="221"/>
      <c r="B397" s="221"/>
      <c r="C397" s="221"/>
      <c r="D397" s="221"/>
      <c r="E397" s="221"/>
      <c r="F397" s="221"/>
      <c r="G397" s="221"/>
      <c r="H397" s="221"/>
      <c r="I397" s="221"/>
      <c r="J397" s="221"/>
      <c r="K397" s="221"/>
      <c r="L397" s="221"/>
      <c r="M397" s="221"/>
      <c r="N397" s="221"/>
      <c r="O397" s="221"/>
      <c r="P397" s="221"/>
      <c r="Q397" s="221"/>
      <c r="R397" s="221"/>
      <c r="S397" s="221"/>
      <c r="T397" s="221"/>
      <c r="U397" s="221"/>
      <c r="V397" s="221"/>
      <c r="W397" s="221"/>
      <c r="X397" s="221"/>
      <c r="Y397" s="221"/>
      <c r="Z397" s="221"/>
      <c r="AA397" s="221"/>
      <c r="AB397" s="221"/>
      <c r="AC397" s="221"/>
      <c r="AD397" s="221"/>
      <c r="AE397" s="221"/>
      <c r="AF397" s="221"/>
      <c r="AG397" s="221"/>
      <c r="AH397" s="221"/>
      <c r="AI397" s="221"/>
      <c r="AJ397" s="221"/>
      <c r="AK397" s="221"/>
      <c r="AL397" s="221"/>
      <c r="AM397" s="221"/>
      <c r="AN397" s="221"/>
      <c r="AO397" s="221"/>
      <c r="AP397" s="221"/>
      <c r="AQ397" s="221"/>
      <c r="AR397" s="221"/>
    </row>
    <row r="398" spans="1:44" ht="12.75">
      <c r="A398" s="221"/>
      <c r="B398" s="221"/>
      <c r="C398" s="221"/>
      <c r="D398" s="221"/>
      <c r="E398" s="221"/>
      <c r="F398" s="221"/>
      <c r="G398" s="221"/>
      <c r="H398" s="221"/>
      <c r="I398" s="221"/>
      <c r="J398" s="221"/>
      <c r="K398" s="221"/>
      <c r="L398" s="221"/>
      <c r="M398" s="221"/>
      <c r="N398" s="221"/>
      <c r="O398" s="221"/>
      <c r="P398" s="221"/>
      <c r="Q398" s="221"/>
      <c r="R398" s="221"/>
      <c r="S398" s="221"/>
      <c r="T398" s="221"/>
      <c r="U398" s="221"/>
      <c r="V398" s="221"/>
      <c r="W398" s="221"/>
      <c r="X398" s="221"/>
      <c r="Y398" s="221"/>
      <c r="Z398" s="221"/>
      <c r="AA398" s="221"/>
      <c r="AB398" s="221"/>
      <c r="AC398" s="221"/>
      <c r="AD398" s="221"/>
      <c r="AE398" s="221"/>
      <c r="AF398" s="221"/>
      <c r="AG398" s="221"/>
      <c r="AH398" s="221"/>
      <c r="AI398" s="221"/>
      <c r="AJ398" s="221"/>
      <c r="AK398" s="221"/>
      <c r="AL398" s="221"/>
      <c r="AM398" s="221"/>
      <c r="AN398" s="221"/>
      <c r="AO398" s="221"/>
      <c r="AP398" s="221"/>
      <c r="AQ398" s="221"/>
      <c r="AR398" s="221"/>
    </row>
    <row r="399" spans="1:44" ht="12.75">
      <c r="A399" s="221"/>
      <c r="B399" s="221"/>
      <c r="C399" s="221"/>
      <c r="D399" s="221"/>
      <c r="E399" s="221"/>
      <c r="F399" s="221"/>
      <c r="G399" s="221"/>
      <c r="H399" s="221"/>
      <c r="I399" s="221"/>
      <c r="J399" s="221"/>
      <c r="K399" s="221"/>
      <c r="L399" s="221"/>
      <c r="M399" s="221"/>
      <c r="N399" s="221"/>
      <c r="O399" s="221"/>
      <c r="P399" s="221"/>
      <c r="Q399" s="221"/>
      <c r="R399" s="221"/>
      <c r="S399" s="221"/>
      <c r="T399" s="221"/>
      <c r="U399" s="221"/>
      <c r="V399" s="221"/>
      <c r="W399" s="221"/>
      <c r="X399" s="221"/>
      <c r="Y399" s="221"/>
      <c r="Z399" s="221"/>
      <c r="AA399" s="221"/>
      <c r="AB399" s="221"/>
      <c r="AC399" s="221"/>
      <c r="AD399" s="221"/>
      <c r="AE399" s="221"/>
      <c r="AF399" s="221"/>
      <c r="AG399" s="221"/>
      <c r="AH399" s="221"/>
      <c r="AI399" s="221"/>
      <c r="AJ399" s="221"/>
      <c r="AK399" s="221"/>
      <c r="AL399" s="221"/>
      <c r="AM399" s="221"/>
      <c r="AN399" s="221"/>
      <c r="AO399" s="221"/>
      <c r="AP399" s="221"/>
      <c r="AQ399" s="221"/>
      <c r="AR399" s="221"/>
    </row>
    <row r="400" spans="1:44" ht="12.75">
      <c r="A400" s="221"/>
      <c r="B400" s="221"/>
      <c r="C400" s="221"/>
      <c r="D400" s="221"/>
      <c r="E400" s="221"/>
      <c r="F400" s="221"/>
      <c r="G400" s="221"/>
      <c r="H400" s="221"/>
      <c r="I400" s="221"/>
      <c r="J400" s="221"/>
      <c r="K400" s="221"/>
      <c r="L400" s="221"/>
      <c r="M400" s="221"/>
      <c r="N400" s="221"/>
      <c r="O400" s="221"/>
      <c r="P400" s="221"/>
      <c r="Q400" s="221"/>
      <c r="R400" s="221"/>
      <c r="S400" s="221"/>
      <c r="T400" s="221"/>
      <c r="U400" s="221"/>
      <c r="V400" s="221"/>
      <c r="W400" s="221"/>
      <c r="X400" s="221"/>
      <c r="Y400" s="221"/>
      <c r="Z400" s="221"/>
      <c r="AA400" s="221"/>
      <c r="AB400" s="221"/>
      <c r="AC400" s="221"/>
      <c r="AD400" s="221"/>
      <c r="AE400" s="221"/>
      <c r="AF400" s="221"/>
      <c r="AG400" s="221"/>
      <c r="AH400" s="221"/>
      <c r="AI400" s="221"/>
      <c r="AJ400" s="221"/>
      <c r="AK400" s="221"/>
      <c r="AL400" s="221"/>
      <c r="AM400" s="221"/>
      <c r="AN400" s="221"/>
      <c r="AO400" s="221"/>
      <c r="AP400" s="221"/>
      <c r="AQ400" s="221"/>
      <c r="AR400" s="221"/>
    </row>
    <row r="401" spans="1:44" ht="12.75">
      <c r="A401" s="221"/>
      <c r="B401" s="221"/>
      <c r="C401" s="221"/>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c r="AG401" s="221"/>
      <c r="AH401" s="221"/>
      <c r="AI401" s="221"/>
      <c r="AJ401" s="221"/>
      <c r="AK401" s="221"/>
      <c r="AL401" s="221"/>
      <c r="AM401" s="221"/>
      <c r="AN401" s="221"/>
      <c r="AO401" s="221"/>
      <c r="AP401" s="221"/>
      <c r="AQ401" s="221"/>
      <c r="AR401" s="221"/>
    </row>
    <row r="402" spans="1:44" ht="12.75">
      <c r="A402" s="221"/>
      <c r="B402" s="221"/>
      <c r="C402" s="221"/>
      <c r="D402" s="221"/>
      <c r="E402" s="221"/>
      <c r="F402" s="221"/>
      <c r="G402" s="221"/>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c r="AI402" s="221"/>
      <c r="AJ402" s="221"/>
      <c r="AK402" s="221"/>
      <c r="AL402" s="221"/>
      <c r="AM402" s="221"/>
      <c r="AN402" s="221"/>
      <c r="AO402" s="221"/>
      <c r="AP402" s="221"/>
      <c r="AQ402" s="221"/>
      <c r="AR402" s="221"/>
    </row>
    <row r="403" spans="1:44" ht="12.75">
      <c r="A403" s="221"/>
      <c r="B403" s="221"/>
      <c r="C403" s="221"/>
      <c r="D403" s="221"/>
      <c r="E403" s="221"/>
      <c r="F403" s="221"/>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c r="AI403" s="221"/>
      <c r="AJ403" s="221"/>
      <c r="AK403" s="221"/>
      <c r="AL403" s="221"/>
      <c r="AM403" s="221"/>
      <c r="AN403" s="221"/>
      <c r="AO403" s="221"/>
      <c r="AP403" s="221"/>
      <c r="AQ403" s="221"/>
      <c r="AR403" s="221"/>
    </row>
    <row r="404" spans="1:44" ht="12.75">
      <c r="A404" s="221"/>
      <c r="B404" s="221"/>
      <c r="C404" s="221"/>
      <c r="D404" s="221"/>
      <c r="E404" s="221"/>
      <c r="F404" s="221"/>
      <c r="G404" s="221"/>
      <c r="H404" s="221"/>
      <c r="I404" s="221"/>
      <c r="J404" s="221"/>
      <c r="K404" s="221"/>
      <c r="L404" s="221"/>
      <c r="M404" s="221"/>
      <c r="N404" s="221"/>
      <c r="O404" s="221"/>
      <c r="P404" s="221"/>
      <c r="Q404" s="221"/>
      <c r="R404" s="221"/>
      <c r="S404" s="221"/>
      <c r="T404" s="221"/>
      <c r="U404" s="221"/>
      <c r="V404" s="221"/>
      <c r="W404" s="221"/>
      <c r="X404" s="221"/>
      <c r="Y404" s="221"/>
      <c r="Z404" s="221"/>
      <c r="AA404" s="221"/>
      <c r="AB404" s="221"/>
      <c r="AC404" s="221"/>
      <c r="AD404" s="221"/>
      <c r="AE404" s="221"/>
      <c r="AF404" s="221"/>
      <c r="AG404" s="221"/>
      <c r="AH404" s="221"/>
      <c r="AI404" s="221"/>
      <c r="AJ404" s="221"/>
      <c r="AK404" s="221"/>
      <c r="AL404" s="221"/>
      <c r="AM404" s="221"/>
      <c r="AN404" s="221"/>
      <c r="AO404" s="221"/>
      <c r="AP404" s="221"/>
      <c r="AQ404" s="221"/>
      <c r="AR404" s="221"/>
    </row>
    <row r="405" spans="1:44" ht="12.75">
      <c r="A405" s="221"/>
      <c r="B405" s="221"/>
      <c r="C405" s="221"/>
      <c r="D405" s="221"/>
      <c r="E405" s="221"/>
      <c r="F405" s="221"/>
      <c r="G405" s="221"/>
      <c r="H405" s="221"/>
      <c r="I405" s="221"/>
      <c r="J405" s="221"/>
      <c r="K405" s="221"/>
      <c r="L405" s="221"/>
      <c r="M405" s="221"/>
      <c r="N405" s="221"/>
      <c r="O405" s="221"/>
      <c r="P405" s="221"/>
      <c r="Q405" s="221"/>
      <c r="R405" s="221"/>
      <c r="S405" s="221"/>
      <c r="T405" s="221"/>
      <c r="U405" s="221"/>
      <c r="V405" s="221"/>
      <c r="W405" s="221"/>
      <c r="X405" s="221"/>
      <c r="Y405" s="221"/>
      <c r="Z405" s="221"/>
      <c r="AA405" s="221"/>
      <c r="AB405" s="221"/>
      <c r="AC405" s="221"/>
      <c r="AD405" s="221"/>
      <c r="AE405" s="221"/>
      <c r="AF405" s="221"/>
      <c r="AG405" s="221"/>
      <c r="AH405" s="221"/>
      <c r="AI405" s="221"/>
      <c r="AJ405" s="221"/>
      <c r="AK405" s="221"/>
      <c r="AL405" s="221"/>
      <c r="AM405" s="221"/>
      <c r="AN405" s="221"/>
      <c r="AO405" s="221"/>
      <c r="AP405" s="221"/>
      <c r="AQ405" s="221"/>
      <c r="AR405" s="221"/>
    </row>
    <row r="406" spans="1:44" ht="12.75">
      <c r="A406" s="221"/>
      <c r="B406" s="221"/>
      <c r="C406" s="221"/>
      <c r="D406" s="221"/>
      <c r="E406" s="221"/>
      <c r="F406" s="221"/>
      <c r="G406" s="221"/>
      <c r="H406" s="221"/>
      <c r="I406" s="221"/>
      <c r="J406" s="221"/>
      <c r="K406" s="221"/>
      <c r="L406" s="221"/>
      <c r="M406" s="221"/>
      <c r="N406" s="221"/>
      <c r="O406" s="221"/>
      <c r="P406" s="221"/>
      <c r="Q406" s="221"/>
      <c r="R406" s="221"/>
      <c r="S406" s="221"/>
      <c r="T406" s="221"/>
      <c r="U406" s="221"/>
      <c r="V406" s="221"/>
      <c r="W406" s="221"/>
      <c r="X406" s="221"/>
      <c r="Y406" s="221"/>
      <c r="Z406" s="221"/>
      <c r="AA406" s="221"/>
      <c r="AB406" s="221"/>
      <c r="AC406" s="221"/>
      <c r="AD406" s="221"/>
      <c r="AE406" s="221"/>
      <c r="AF406" s="221"/>
      <c r="AG406" s="221"/>
      <c r="AH406" s="221"/>
      <c r="AI406" s="221"/>
      <c r="AJ406" s="221"/>
      <c r="AK406" s="221"/>
      <c r="AL406" s="221"/>
      <c r="AM406" s="221"/>
      <c r="AN406" s="221"/>
      <c r="AO406" s="221"/>
      <c r="AP406" s="221"/>
      <c r="AQ406" s="221"/>
      <c r="AR406" s="221"/>
    </row>
    <row r="407" spans="1:44" ht="12.75">
      <c r="A407" s="221"/>
      <c r="B407" s="221"/>
      <c r="C407" s="221"/>
      <c r="D407" s="221"/>
      <c r="E407" s="221"/>
      <c r="F407" s="221"/>
      <c r="G407" s="221"/>
      <c r="H407" s="221"/>
      <c r="I407" s="221"/>
      <c r="J407" s="221"/>
      <c r="K407" s="221"/>
      <c r="L407" s="221"/>
      <c r="M407" s="221"/>
      <c r="N407" s="221"/>
      <c r="O407" s="221"/>
      <c r="P407" s="221"/>
      <c r="Q407" s="221"/>
      <c r="R407" s="221"/>
      <c r="S407" s="221"/>
      <c r="T407" s="221"/>
      <c r="U407" s="221"/>
      <c r="V407" s="221"/>
      <c r="W407" s="221"/>
      <c r="X407" s="221"/>
      <c r="Y407" s="221"/>
      <c r="Z407" s="221"/>
      <c r="AA407" s="221"/>
      <c r="AB407" s="221"/>
      <c r="AC407" s="221"/>
      <c r="AD407" s="221"/>
      <c r="AE407" s="221"/>
      <c r="AF407" s="221"/>
      <c r="AG407" s="221"/>
      <c r="AH407" s="221"/>
      <c r="AI407" s="221"/>
      <c r="AJ407" s="221"/>
      <c r="AK407" s="221"/>
      <c r="AL407" s="221"/>
      <c r="AM407" s="221"/>
      <c r="AN407" s="221"/>
      <c r="AO407" s="221"/>
      <c r="AP407" s="221"/>
      <c r="AQ407" s="221"/>
      <c r="AR407" s="221"/>
    </row>
    <row r="408" spans="1:44" ht="12.75">
      <c r="A408" s="221"/>
      <c r="B408" s="221"/>
      <c r="C408" s="221"/>
      <c r="D408" s="221"/>
      <c r="E408" s="221"/>
      <c r="F408" s="221"/>
      <c r="G408" s="221"/>
      <c r="H408" s="221"/>
      <c r="I408" s="221"/>
      <c r="J408" s="221"/>
      <c r="K408" s="221"/>
      <c r="L408" s="221"/>
      <c r="M408" s="221"/>
      <c r="N408" s="221"/>
      <c r="O408" s="221"/>
      <c r="P408" s="221"/>
      <c r="Q408" s="221"/>
      <c r="R408" s="221"/>
      <c r="S408" s="221"/>
      <c r="T408" s="221"/>
      <c r="U408" s="221"/>
      <c r="V408" s="221"/>
      <c r="W408" s="221"/>
      <c r="X408" s="221"/>
      <c r="Y408" s="221"/>
      <c r="Z408" s="221"/>
      <c r="AA408" s="221"/>
      <c r="AB408" s="221"/>
      <c r="AC408" s="221"/>
      <c r="AD408" s="221"/>
      <c r="AE408" s="221"/>
      <c r="AF408" s="221"/>
      <c r="AG408" s="221"/>
      <c r="AH408" s="221"/>
      <c r="AI408" s="221"/>
      <c r="AJ408" s="221"/>
      <c r="AK408" s="221"/>
      <c r="AL408" s="221"/>
      <c r="AM408" s="221"/>
      <c r="AN408" s="221"/>
      <c r="AO408" s="221"/>
      <c r="AP408" s="221"/>
      <c r="AQ408" s="221"/>
      <c r="AR408" s="221"/>
    </row>
    <row r="409" spans="1:44" ht="12.75">
      <c r="A409" s="221"/>
      <c r="B409" s="221"/>
      <c r="C409" s="221"/>
      <c r="D409" s="221"/>
      <c r="E409" s="221"/>
      <c r="F409" s="221"/>
      <c r="G409" s="221"/>
      <c r="H409" s="221"/>
      <c r="I409" s="221"/>
      <c r="J409" s="221"/>
      <c r="K409" s="221"/>
      <c r="L409" s="221"/>
      <c r="M409" s="221"/>
      <c r="N409" s="221"/>
      <c r="O409" s="221"/>
      <c r="P409" s="221"/>
      <c r="Q409" s="221"/>
      <c r="R409" s="221"/>
      <c r="S409" s="221"/>
      <c r="T409" s="221"/>
      <c r="U409" s="221"/>
      <c r="V409" s="221"/>
      <c r="W409" s="221"/>
      <c r="X409" s="221"/>
      <c r="Y409" s="221"/>
      <c r="Z409" s="221"/>
      <c r="AA409" s="221"/>
      <c r="AB409" s="221"/>
      <c r="AC409" s="221"/>
      <c r="AD409" s="221"/>
      <c r="AE409" s="221"/>
      <c r="AF409" s="221"/>
      <c r="AG409" s="221"/>
      <c r="AH409" s="221"/>
      <c r="AI409" s="221"/>
      <c r="AJ409" s="221"/>
      <c r="AK409" s="221"/>
      <c r="AL409" s="221"/>
      <c r="AM409" s="221"/>
      <c r="AN409" s="221"/>
      <c r="AO409" s="221"/>
      <c r="AP409" s="221"/>
      <c r="AQ409" s="221"/>
      <c r="AR409" s="221"/>
    </row>
    <row r="410" spans="1:44" ht="12.75">
      <c r="A410" s="221"/>
      <c r="B410" s="221"/>
      <c r="C410" s="221"/>
      <c r="D410" s="221"/>
      <c r="E410" s="221"/>
      <c r="F410" s="221"/>
      <c r="G410" s="221"/>
      <c r="H410" s="221"/>
      <c r="I410" s="221"/>
      <c r="J410" s="221"/>
      <c r="K410" s="221"/>
      <c r="L410" s="221"/>
      <c r="M410" s="221"/>
      <c r="N410" s="221"/>
      <c r="O410" s="221"/>
      <c r="P410" s="221"/>
      <c r="Q410" s="221"/>
      <c r="R410" s="221"/>
      <c r="S410" s="221"/>
      <c r="T410" s="221"/>
      <c r="U410" s="221"/>
      <c r="V410" s="221"/>
      <c r="W410" s="221"/>
      <c r="X410" s="221"/>
      <c r="Y410" s="221"/>
      <c r="Z410" s="221"/>
      <c r="AA410" s="221"/>
      <c r="AB410" s="221"/>
      <c r="AC410" s="221"/>
      <c r="AD410" s="221"/>
      <c r="AE410" s="221"/>
      <c r="AF410" s="221"/>
      <c r="AG410" s="221"/>
      <c r="AH410" s="221"/>
      <c r="AI410" s="221"/>
      <c r="AJ410" s="221"/>
      <c r="AK410" s="221"/>
      <c r="AL410" s="221"/>
      <c r="AM410" s="221"/>
      <c r="AN410" s="221"/>
      <c r="AO410" s="221"/>
      <c r="AP410" s="221"/>
      <c r="AQ410" s="221"/>
      <c r="AR410" s="221"/>
    </row>
    <row r="411" spans="1:44" ht="12.75">
      <c r="A411" s="221"/>
      <c r="B411" s="221"/>
      <c r="C411" s="221"/>
      <c r="D411" s="221"/>
      <c r="E411" s="221"/>
      <c r="F411" s="221"/>
      <c r="G411" s="221"/>
      <c r="H411" s="221"/>
      <c r="I411" s="221"/>
      <c r="J411" s="221"/>
      <c r="K411" s="221"/>
      <c r="L411" s="221"/>
      <c r="M411" s="221"/>
      <c r="N411" s="221"/>
      <c r="O411" s="221"/>
      <c r="P411" s="221"/>
      <c r="Q411" s="221"/>
      <c r="R411" s="221"/>
      <c r="S411" s="221"/>
      <c r="T411" s="221"/>
      <c r="U411" s="221"/>
      <c r="V411" s="221"/>
      <c r="W411" s="221"/>
      <c r="X411" s="221"/>
      <c r="Y411" s="221"/>
      <c r="Z411" s="221"/>
      <c r="AA411" s="221"/>
      <c r="AB411" s="221"/>
      <c r="AC411" s="221"/>
      <c r="AD411" s="221"/>
      <c r="AE411" s="221"/>
      <c r="AF411" s="221"/>
      <c r="AG411" s="221"/>
      <c r="AH411" s="221"/>
      <c r="AI411" s="221"/>
      <c r="AJ411" s="221"/>
      <c r="AK411" s="221"/>
      <c r="AL411" s="221"/>
      <c r="AM411" s="221"/>
      <c r="AN411" s="221"/>
      <c r="AO411" s="221"/>
      <c r="AP411" s="221"/>
      <c r="AQ411" s="221"/>
      <c r="AR411" s="221"/>
    </row>
    <row r="412" spans="1:44" ht="12.75">
      <c r="A412" s="221"/>
      <c r="B412" s="221"/>
      <c r="C412" s="221"/>
      <c r="D412" s="221"/>
      <c r="E412" s="221"/>
      <c r="F412" s="221"/>
      <c r="G412" s="221"/>
      <c r="H412" s="221"/>
      <c r="I412" s="221"/>
      <c r="J412" s="221"/>
      <c r="K412" s="221"/>
      <c r="L412" s="221"/>
      <c r="M412" s="221"/>
      <c r="N412" s="221"/>
      <c r="O412" s="221"/>
      <c r="P412" s="221"/>
      <c r="Q412" s="221"/>
      <c r="R412" s="221"/>
      <c r="S412" s="221"/>
      <c r="T412" s="221"/>
      <c r="U412" s="221"/>
      <c r="V412" s="221"/>
      <c r="W412" s="221"/>
      <c r="X412" s="221"/>
      <c r="Y412" s="221"/>
      <c r="Z412" s="221"/>
      <c r="AA412" s="221"/>
      <c r="AB412" s="221"/>
      <c r="AC412" s="221"/>
      <c r="AD412" s="221"/>
      <c r="AE412" s="221"/>
      <c r="AF412" s="221"/>
      <c r="AG412" s="221"/>
      <c r="AH412" s="221"/>
      <c r="AI412" s="221"/>
      <c r="AJ412" s="221"/>
      <c r="AK412" s="221"/>
      <c r="AL412" s="221"/>
      <c r="AM412" s="221"/>
      <c r="AN412" s="221"/>
      <c r="AO412" s="221"/>
      <c r="AP412" s="221"/>
      <c r="AQ412" s="221"/>
      <c r="AR412" s="221"/>
    </row>
    <row r="413" spans="1:44" ht="12.75">
      <c r="A413" s="221"/>
      <c r="B413" s="221"/>
      <c r="C413" s="221"/>
      <c r="D413" s="221"/>
      <c r="E413" s="221"/>
      <c r="F413" s="221"/>
      <c r="G413" s="221"/>
      <c r="H413" s="221"/>
      <c r="I413" s="221"/>
      <c r="J413" s="221"/>
      <c r="K413" s="221"/>
      <c r="L413" s="221"/>
      <c r="M413" s="221"/>
      <c r="N413" s="221"/>
      <c r="O413" s="221"/>
      <c r="P413" s="221"/>
      <c r="Q413" s="221"/>
      <c r="R413" s="221"/>
      <c r="S413" s="221"/>
      <c r="T413" s="221"/>
      <c r="U413" s="221"/>
      <c r="V413" s="221"/>
      <c r="W413" s="221"/>
      <c r="X413" s="221"/>
      <c r="Y413" s="221"/>
      <c r="Z413" s="221"/>
      <c r="AA413" s="221"/>
      <c r="AB413" s="221"/>
      <c r="AC413" s="221"/>
      <c r="AD413" s="221"/>
      <c r="AE413" s="221"/>
      <c r="AF413" s="221"/>
      <c r="AG413" s="221"/>
      <c r="AH413" s="221"/>
      <c r="AI413" s="221"/>
      <c r="AJ413" s="221"/>
      <c r="AK413" s="221"/>
      <c r="AL413" s="221"/>
      <c r="AM413" s="221"/>
      <c r="AN413" s="221"/>
      <c r="AO413" s="221"/>
      <c r="AP413" s="221"/>
      <c r="AQ413" s="221"/>
      <c r="AR413" s="221"/>
    </row>
    <row r="414" spans="1:44" ht="12.75">
      <c r="A414" s="221"/>
      <c r="B414" s="221"/>
      <c r="C414" s="221"/>
      <c r="D414" s="221"/>
      <c r="E414" s="221"/>
      <c r="F414" s="221"/>
      <c r="G414" s="221"/>
      <c r="H414" s="221"/>
      <c r="I414" s="221"/>
      <c r="J414" s="221"/>
      <c r="K414" s="221"/>
      <c r="L414" s="221"/>
      <c r="M414" s="221"/>
      <c r="N414" s="221"/>
      <c r="O414" s="221"/>
      <c r="P414" s="221"/>
      <c r="Q414" s="221"/>
      <c r="R414" s="221"/>
      <c r="S414" s="221"/>
      <c r="T414" s="221"/>
      <c r="U414" s="221"/>
      <c r="V414" s="221"/>
      <c r="W414" s="221"/>
      <c r="X414" s="221"/>
      <c r="Y414" s="221"/>
      <c r="Z414" s="221"/>
      <c r="AA414" s="221"/>
      <c r="AB414" s="221"/>
      <c r="AC414" s="221"/>
      <c r="AD414" s="221"/>
      <c r="AE414" s="221"/>
      <c r="AF414" s="221"/>
      <c r="AG414" s="221"/>
      <c r="AH414" s="221"/>
      <c r="AI414" s="221"/>
      <c r="AJ414" s="221"/>
      <c r="AK414" s="221"/>
      <c r="AL414" s="221"/>
      <c r="AM414" s="221"/>
      <c r="AN414" s="221"/>
      <c r="AO414" s="221"/>
      <c r="AP414" s="221"/>
      <c r="AQ414" s="221"/>
      <c r="AR414" s="221"/>
    </row>
    <row r="415" spans="1:44" ht="12.75">
      <c r="A415" s="221"/>
      <c r="B415" s="221"/>
      <c r="C415" s="221"/>
      <c r="D415" s="221"/>
      <c r="E415" s="221"/>
      <c r="F415" s="221"/>
      <c r="G415" s="221"/>
      <c r="H415" s="221"/>
      <c r="I415" s="221"/>
      <c r="J415" s="221"/>
      <c r="K415" s="221"/>
      <c r="L415" s="221"/>
      <c r="M415" s="221"/>
      <c r="N415" s="221"/>
      <c r="O415" s="221"/>
      <c r="P415" s="221"/>
      <c r="Q415" s="221"/>
      <c r="R415" s="221"/>
      <c r="S415" s="221"/>
      <c r="T415" s="221"/>
      <c r="U415" s="221"/>
      <c r="V415" s="221"/>
      <c r="W415" s="221"/>
      <c r="X415" s="221"/>
      <c r="Y415" s="221"/>
      <c r="Z415" s="221"/>
      <c r="AA415" s="221"/>
      <c r="AB415" s="221"/>
      <c r="AC415" s="221"/>
      <c r="AD415" s="221"/>
      <c r="AE415" s="221"/>
      <c r="AF415" s="221"/>
      <c r="AG415" s="221"/>
      <c r="AH415" s="221"/>
      <c r="AI415" s="221"/>
      <c r="AJ415" s="221"/>
      <c r="AK415" s="221"/>
      <c r="AL415" s="221"/>
      <c r="AM415" s="221"/>
      <c r="AN415" s="221"/>
      <c r="AO415" s="221"/>
      <c r="AP415" s="221"/>
      <c r="AQ415" s="221"/>
      <c r="AR415" s="221"/>
    </row>
    <row r="416" spans="1:44" ht="12.75">
      <c r="A416" s="221"/>
      <c r="B416" s="221"/>
      <c r="C416" s="221"/>
      <c r="D416" s="221"/>
      <c r="E416" s="221"/>
      <c r="F416" s="221"/>
      <c r="G416" s="221"/>
      <c r="H416" s="221"/>
      <c r="I416" s="221"/>
      <c r="J416" s="221"/>
      <c r="K416" s="221"/>
      <c r="L416" s="221"/>
      <c r="M416" s="221"/>
      <c r="N416" s="221"/>
      <c r="O416" s="221"/>
      <c r="P416" s="221"/>
      <c r="Q416" s="221"/>
      <c r="R416" s="221"/>
      <c r="S416" s="221"/>
      <c r="T416" s="221"/>
      <c r="U416" s="221"/>
      <c r="V416" s="221"/>
      <c r="W416" s="221"/>
      <c r="X416" s="221"/>
      <c r="Y416" s="221"/>
      <c r="Z416" s="221"/>
      <c r="AA416" s="221"/>
      <c r="AB416" s="221"/>
      <c r="AC416" s="221"/>
      <c r="AD416" s="221"/>
      <c r="AE416" s="221"/>
      <c r="AF416" s="221"/>
      <c r="AG416" s="221"/>
      <c r="AH416" s="221"/>
      <c r="AI416" s="221"/>
      <c r="AJ416" s="221"/>
      <c r="AK416" s="221"/>
      <c r="AL416" s="221"/>
      <c r="AM416" s="221"/>
      <c r="AN416" s="221"/>
      <c r="AO416" s="221"/>
      <c r="AP416" s="221"/>
      <c r="AQ416" s="221"/>
      <c r="AR416" s="221"/>
    </row>
    <row r="417" spans="1:44" ht="12.75">
      <c r="A417" s="221"/>
      <c r="B417" s="221"/>
      <c r="C417" s="221"/>
      <c r="D417" s="221"/>
      <c r="E417" s="221"/>
      <c r="F417" s="221"/>
      <c r="G417" s="221"/>
      <c r="H417" s="221"/>
      <c r="I417" s="221"/>
      <c r="J417" s="221"/>
      <c r="K417" s="221"/>
      <c r="L417" s="221"/>
      <c r="M417" s="221"/>
      <c r="N417" s="221"/>
      <c r="O417" s="221"/>
      <c r="P417" s="221"/>
      <c r="Q417" s="221"/>
      <c r="R417" s="221"/>
      <c r="S417" s="221"/>
      <c r="T417" s="221"/>
      <c r="U417" s="221"/>
      <c r="V417" s="221"/>
      <c r="W417" s="221"/>
      <c r="X417" s="221"/>
      <c r="Y417" s="221"/>
      <c r="Z417" s="221"/>
      <c r="AA417" s="221"/>
      <c r="AB417" s="221"/>
      <c r="AC417" s="221"/>
      <c r="AD417" s="221"/>
      <c r="AE417" s="221"/>
      <c r="AF417" s="221"/>
      <c r="AG417" s="221"/>
      <c r="AH417" s="221"/>
      <c r="AI417" s="221"/>
      <c r="AJ417" s="221"/>
      <c r="AK417" s="221"/>
      <c r="AL417" s="221"/>
      <c r="AM417" s="221"/>
      <c r="AN417" s="221"/>
      <c r="AO417" s="221"/>
      <c r="AP417" s="221"/>
      <c r="AQ417" s="221"/>
      <c r="AR417" s="221"/>
    </row>
    <row r="418" spans="1:44" ht="12.75">
      <c r="A418" s="221"/>
      <c r="B418" s="221"/>
      <c r="C418" s="221"/>
      <c r="D418" s="221"/>
      <c r="E418" s="221"/>
      <c r="F418" s="221"/>
      <c r="G418" s="221"/>
      <c r="H418" s="221"/>
      <c r="I418" s="221"/>
      <c r="J418" s="221"/>
      <c r="K418" s="221"/>
      <c r="L418" s="221"/>
      <c r="M418" s="221"/>
      <c r="N418" s="221"/>
      <c r="O418" s="221"/>
      <c r="P418" s="221"/>
      <c r="Q418" s="221"/>
      <c r="R418" s="221"/>
      <c r="S418" s="221"/>
      <c r="T418" s="221"/>
      <c r="U418" s="221"/>
      <c r="V418" s="221"/>
      <c r="W418" s="221"/>
      <c r="X418" s="221"/>
      <c r="Y418" s="221"/>
      <c r="Z418" s="221"/>
      <c r="AA418" s="221"/>
      <c r="AB418" s="221"/>
      <c r="AC418" s="221"/>
      <c r="AD418" s="221"/>
      <c r="AE418" s="221"/>
      <c r="AF418" s="221"/>
      <c r="AG418" s="221"/>
      <c r="AH418" s="221"/>
      <c r="AI418" s="221"/>
      <c r="AJ418" s="221"/>
      <c r="AK418" s="221"/>
      <c r="AL418" s="221"/>
      <c r="AM418" s="221"/>
      <c r="AN418" s="221"/>
      <c r="AO418" s="221"/>
      <c r="AP418" s="221"/>
      <c r="AQ418" s="221"/>
      <c r="AR418" s="221"/>
    </row>
    <row r="419" spans="1:44" ht="12.75">
      <c r="A419" s="221"/>
      <c r="B419" s="221"/>
      <c r="C419" s="221"/>
      <c r="D419" s="221"/>
      <c r="E419" s="221"/>
      <c r="F419" s="221"/>
      <c r="G419" s="221"/>
      <c r="H419" s="221"/>
      <c r="I419" s="221"/>
      <c r="J419" s="221"/>
      <c r="K419" s="221"/>
      <c r="L419" s="221"/>
      <c r="M419" s="221"/>
      <c r="N419" s="221"/>
      <c r="O419" s="221"/>
      <c r="P419" s="221"/>
      <c r="Q419" s="221"/>
      <c r="R419" s="221"/>
      <c r="S419" s="221"/>
      <c r="T419" s="221"/>
      <c r="U419" s="221"/>
      <c r="V419" s="221"/>
      <c r="W419" s="221"/>
      <c r="X419" s="221"/>
      <c r="Y419" s="221"/>
      <c r="Z419" s="221"/>
      <c r="AA419" s="221"/>
      <c r="AB419" s="221"/>
      <c r="AC419" s="221"/>
      <c r="AD419" s="221"/>
      <c r="AE419" s="221"/>
      <c r="AF419" s="221"/>
      <c r="AG419" s="221"/>
      <c r="AH419" s="221"/>
      <c r="AI419" s="221"/>
      <c r="AJ419" s="221"/>
      <c r="AK419" s="221"/>
      <c r="AL419" s="221"/>
      <c r="AM419" s="221"/>
      <c r="AN419" s="221"/>
      <c r="AO419" s="221"/>
      <c r="AP419" s="221"/>
      <c r="AQ419" s="221"/>
      <c r="AR419" s="221"/>
    </row>
    <row r="420" spans="1:44" ht="12.75">
      <c r="A420" s="221"/>
      <c r="B420" s="221"/>
      <c r="C420" s="221"/>
      <c r="D420" s="221"/>
      <c r="E420" s="221"/>
      <c r="F420" s="221"/>
      <c r="G420" s="221"/>
      <c r="H420" s="221"/>
      <c r="I420" s="221"/>
      <c r="J420" s="221"/>
      <c r="K420" s="221"/>
      <c r="L420" s="221"/>
      <c r="M420" s="221"/>
      <c r="N420" s="221"/>
      <c r="O420" s="221"/>
      <c r="P420" s="221"/>
      <c r="Q420" s="221"/>
      <c r="R420" s="221"/>
      <c r="S420" s="221"/>
      <c r="T420" s="221"/>
      <c r="U420" s="221"/>
      <c r="V420" s="221"/>
      <c r="W420" s="221"/>
      <c r="X420" s="221"/>
      <c r="Y420" s="221"/>
      <c r="Z420" s="221"/>
      <c r="AA420" s="221"/>
      <c r="AB420" s="221"/>
      <c r="AC420" s="221"/>
      <c r="AD420" s="221"/>
      <c r="AE420" s="221"/>
      <c r="AF420" s="221"/>
      <c r="AG420" s="221"/>
      <c r="AH420" s="221"/>
      <c r="AI420" s="221"/>
      <c r="AJ420" s="221"/>
      <c r="AK420" s="221"/>
      <c r="AL420" s="221"/>
      <c r="AM420" s="221"/>
      <c r="AN420" s="221"/>
      <c r="AO420" s="221"/>
      <c r="AP420" s="221"/>
      <c r="AQ420" s="221"/>
      <c r="AR420" s="221"/>
    </row>
    <row r="421" spans="1:44" ht="12.75">
      <c r="A421" s="221"/>
      <c r="B421" s="221"/>
      <c r="C421" s="221"/>
      <c r="D421" s="221"/>
      <c r="E421" s="221"/>
      <c r="F421" s="221"/>
      <c r="G421" s="221"/>
      <c r="H421" s="221"/>
      <c r="I421" s="221"/>
      <c r="J421" s="221"/>
      <c r="K421" s="221"/>
      <c r="L421" s="221"/>
      <c r="M421" s="221"/>
      <c r="N421" s="221"/>
      <c r="O421" s="221"/>
      <c r="P421" s="221"/>
      <c r="Q421" s="221"/>
      <c r="R421" s="221"/>
      <c r="S421" s="221"/>
      <c r="T421" s="221"/>
      <c r="U421" s="221"/>
      <c r="V421" s="221"/>
      <c r="W421" s="221"/>
      <c r="X421" s="221"/>
      <c r="Y421" s="221"/>
      <c r="Z421" s="221"/>
      <c r="AA421" s="221"/>
      <c r="AB421" s="221"/>
      <c r="AC421" s="221"/>
      <c r="AD421" s="221"/>
      <c r="AE421" s="221"/>
      <c r="AF421" s="221"/>
      <c r="AG421" s="221"/>
      <c r="AH421" s="221"/>
      <c r="AI421" s="221"/>
      <c r="AJ421" s="221"/>
      <c r="AK421" s="221"/>
      <c r="AL421" s="221"/>
      <c r="AM421" s="221"/>
      <c r="AN421" s="221"/>
      <c r="AO421" s="221"/>
      <c r="AP421" s="221"/>
      <c r="AQ421" s="221"/>
      <c r="AR421" s="221"/>
    </row>
    <row r="422" spans="1:44" ht="12.75">
      <c r="A422" s="221"/>
      <c r="B422" s="221"/>
      <c r="C422" s="221"/>
      <c r="D422" s="221"/>
      <c r="E422" s="221"/>
      <c r="F422" s="221"/>
      <c r="G422" s="221"/>
      <c r="H422" s="221"/>
      <c r="I422" s="221"/>
      <c r="J422" s="221"/>
      <c r="K422" s="221"/>
      <c r="L422" s="221"/>
      <c r="M422" s="221"/>
      <c r="N422" s="221"/>
      <c r="O422" s="221"/>
      <c r="P422" s="221"/>
      <c r="Q422" s="221"/>
      <c r="R422" s="221"/>
      <c r="S422" s="221"/>
      <c r="T422" s="221"/>
      <c r="U422" s="221"/>
      <c r="V422" s="221"/>
      <c r="W422" s="221"/>
      <c r="X422" s="221"/>
      <c r="Y422" s="221"/>
      <c r="Z422" s="221"/>
      <c r="AA422" s="221"/>
      <c r="AB422" s="221"/>
      <c r="AC422" s="221"/>
      <c r="AD422" s="221"/>
      <c r="AE422" s="221"/>
      <c r="AF422" s="221"/>
      <c r="AG422" s="221"/>
      <c r="AH422" s="221"/>
      <c r="AI422" s="221"/>
      <c r="AJ422" s="221"/>
      <c r="AK422" s="221"/>
      <c r="AL422" s="221"/>
      <c r="AM422" s="221"/>
      <c r="AN422" s="221"/>
      <c r="AO422" s="221"/>
      <c r="AP422" s="221"/>
      <c r="AQ422" s="221"/>
      <c r="AR422" s="221"/>
    </row>
    <row r="423" spans="1:44" ht="12.75">
      <c r="A423" s="221"/>
      <c r="B423" s="221"/>
      <c r="C423" s="221"/>
      <c r="D423" s="221"/>
      <c r="E423" s="221"/>
      <c r="F423" s="221"/>
      <c r="G423" s="221"/>
      <c r="H423" s="221"/>
      <c r="I423" s="221"/>
      <c r="J423" s="221"/>
      <c r="K423" s="221"/>
      <c r="L423" s="221"/>
      <c r="M423" s="221"/>
      <c r="N423" s="221"/>
      <c r="O423" s="221"/>
      <c r="P423" s="221"/>
      <c r="Q423" s="221"/>
      <c r="R423" s="221"/>
      <c r="S423" s="221"/>
      <c r="T423" s="221"/>
      <c r="U423" s="221"/>
      <c r="V423" s="221"/>
      <c r="W423" s="221"/>
      <c r="X423" s="221"/>
      <c r="Y423" s="221"/>
      <c r="Z423" s="221"/>
      <c r="AA423" s="221"/>
      <c r="AB423" s="221"/>
      <c r="AC423" s="221"/>
      <c r="AD423" s="221"/>
      <c r="AE423" s="221"/>
      <c r="AF423" s="221"/>
      <c r="AG423" s="221"/>
      <c r="AH423" s="221"/>
      <c r="AI423" s="221"/>
      <c r="AJ423" s="221"/>
      <c r="AK423" s="221"/>
      <c r="AL423" s="221"/>
      <c r="AM423" s="221"/>
      <c r="AN423" s="221"/>
      <c r="AO423" s="221"/>
      <c r="AP423" s="221"/>
      <c r="AQ423" s="221"/>
      <c r="AR423" s="221"/>
    </row>
    <row r="424" spans="1:44" ht="12.75">
      <c r="A424" s="221"/>
      <c r="B424" s="221"/>
      <c r="C424" s="221"/>
      <c r="D424" s="221"/>
      <c r="E424" s="221"/>
      <c r="F424" s="221"/>
      <c r="G424" s="221"/>
      <c r="H424" s="221"/>
      <c r="I424" s="221"/>
      <c r="J424" s="221"/>
      <c r="K424" s="221"/>
      <c r="L424" s="221"/>
      <c r="M424" s="221"/>
      <c r="N424" s="221"/>
      <c r="O424" s="221"/>
      <c r="P424" s="221"/>
      <c r="Q424" s="221"/>
      <c r="R424" s="221"/>
      <c r="S424" s="221"/>
      <c r="T424" s="221"/>
      <c r="U424" s="221"/>
      <c r="V424" s="221"/>
      <c r="W424" s="221"/>
      <c r="X424" s="221"/>
      <c r="Y424" s="221"/>
      <c r="Z424" s="221"/>
      <c r="AA424" s="221"/>
      <c r="AB424" s="221"/>
      <c r="AC424" s="221"/>
      <c r="AD424" s="221"/>
      <c r="AE424" s="221"/>
      <c r="AF424" s="221"/>
      <c r="AG424" s="221"/>
      <c r="AH424" s="221"/>
      <c r="AI424" s="221"/>
      <c r="AJ424" s="221"/>
      <c r="AK424" s="221"/>
      <c r="AL424" s="221"/>
      <c r="AM424" s="221"/>
      <c r="AN424" s="221"/>
      <c r="AO424" s="221"/>
      <c r="AP424" s="221"/>
      <c r="AQ424" s="221"/>
      <c r="AR424" s="221"/>
    </row>
    <row r="425" spans="1:44" ht="12.75">
      <c r="A425" s="221"/>
      <c r="B425" s="221"/>
      <c r="C425" s="221"/>
      <c r="D425" s="221"/>
      <c r="E425" s="221"/>
      <c r="F425" s="221"/>
      <c r="G425" s="221"/>
      <c r="H425" s="221"/>
      <c r="I425" s="221"/>
      <c r="J425" s="221"/>
      <c r="K425" s="221"/>
      <c r="L425" s="221"/>
      <c r="M425" s="221"/>
      <c r="N425" s="221"/>
      <c r="O425" s="221"/>
      <c r="P425" s="221"/>
      <c r="Q425" s="221"/>
      <c r="R425" s="221"/>
      <c r="S425" s="221"/>
      <c r="T425" s="221"/>
      <c r="U425" s="221"/>
      <c r="V425" s="221"/>
      <c r="W425" s="221"/>
      <c r="X425" s="221"/>
      <c r="Y425" s="221"/>
      <c r="Z425" s="221"/>
      <c r="AA425" s="221"/>
      <c r="AB425" s="221"/>
      <c r="AC425" s="221"/>
      <c r="AD425" s="221"/>
      <c r="AE425" s="221"/>
      <c r="AF425" s="221"/>
      <c r="AG425" s="221"/>
      <c r="AH425" s="221"/>
      <c r="AI425" s="221"/>
      <c r="AJ425" s="221"/>
      <c r="AK425" s="221"/>
      <c r="AL425" s="221"/>
      <c r="AM425" s="221"/>
      <c r="AN425" s="221"/>
      <c r="AO425" s="221"/>
      <c r="AP425" s="221"/>
      <c r="AQ425" s="221"/>
      <c r="AR425" s="221"/>
    </row>
    <row r="426" spans="1:44" ht="12.75">
      <c r="A426" s="221"/>
      <c r="B426" s="221"/>
      <c r="C426" s="221"/>
      <c r="D426" s="221"/>
      <c r="E426" s="221"/>
      <c r="F426" s="221"/>
      <c r="G426" s="221"/>
      <c r="H426" s="221"/>
      <c r="I426" s="221"/>
      <c r="J426" s="221"/>
      <c r="K426" s="221"/>
      <c r="L426" s="221"/>
      <c r="M426" s="221"/>
      <c r="N426" s="221"/>
      <c r="O426" s="221"/>
      <c r="P426" s="221"/>
      <c r="Q426" s="221"/>
      <c r="R426" s="221"/>
      <c r="S426" s="221"/>
      <c r="T426" s="221"/>
      <c r="U426" s="221"/>
      <c r="V426" s="221"/>
      <c r="W426" s="221"/>
      <c r="X426" s="221"/>
      <c r="Y426" s="221"/>
      <c r="Z426" s="221"/>
      <c r="AA426" s="221"/>
      <c r="AB426" s="221"/>
      <c r="AC426" s="221"/>
      <c r="AD426" s="221"/>
      <c r="AE426" s="221"/>
      <c r="AF426" s="221"/>
      <c r="AG426" s="221"/>
      <c r="AH426" s="221"/>
      <c r="AI426" s="221"/>
      <c r="AJ426" s="221"/>
      <c r="AK426" s="221"/>
      <c r="AL426" s="221"/>
      <c r="AM426" s="221"/>
      <c r="AN426" s="221"/>
      <c r="AO426" s="221"/>
      <c r="AP426" s="221"/>
      <c r="AQ426" s="221"/>
      <c r="AR426" s="221"/>
    </row>
    <row r="427" spans="1:44" ht="12.75">
      <c r="A427" s="221"/>
      <c r="B427" s="221"/>
      <c r="C427" s="221"/>
      <c r="D427" s="221"/>
      <c r="E427" s="221"/>
      <c r="F427" s="221"/>
      <c r="G427" s="221"/>
      <c r="H427" s="221"/>
      <c r="I427" s="221"/>
      <c r="J427" s="221"/>
      <c r="K427" s="221"/>
      <c r="L427" s="221"/>
      <c r="M427" s="221"/>
      <c r="N427" s="221"/>
      <c r="O427" s="221"/>
      <c r="P427" s="221"/>
      <c r="Q427" s="221"/>
      <c r="R427" s="221"/>
      <c r="S427" s="221"/>
      <c r="T427" s="221"/>
      <c r="U427" s="221"/>
      <c r="V427" s="221"/>
      <c r="W427" s="221"/>
      <c r="X427" s="221"/>
      <c r="Y427" s="221"/>
      <c r="Z427" s="221"/>
      <c r="AA427" s="221"/>
      <c r="AB427" s="221"/>
      <c r="AC427" s="221"/>
      <c r="AD427" s="221"/>
      <c r="AE427" s="221"/>
      <c r="AF427" s="221"/>
      <c r="AG427" s="221"/>
      <c r="AH427" s="221"/>
      <c r="AI427" s="221"/>
      <c r="AJ427" s="221"/>
      <c r="AK427" s="221"/>
      <c r="AL427" s="221"/>
      <c r="AM427" s="221"/>
      <c r="AN427" s="221"/>
      <c r="AO427" s="221"/>
      <c r="AP427" s="221"/>
      <c r="AQ427" s="221"/>
      <c r="AR427" s="221"/>
    </row>
    <row r="428" spans="1:44" ht="12.75">
      <c r="A428" s="221"/>
      <c r="B428" s="221"/>
      <c r="C428" s="221"/>
      <c r="D428" s="221"/>
      <c r="E428" s="221"/>
      <c r="F428" s="221"/>
      <c r="G428" s="221"/>
      <c r="H428" s="221"/>
      <c r="I428" s="221"/>
      <c r="J428" s="221"/>
      <c r="K428" s="221"/>
      <c r="L428" s="221"/>
      <c r="M428" s="221"/>
      <c r="N428" s="221"/>
      <c r="O428" s="221"/>
      <c r="P428" s="221"/>
      <c r="Q428" s="221"/>
      <c r="R428" s="221"/>
      <c r="S428" s="221"/>
      <c r="T428" s="221"/>
      <c r="U428" s="221"/>
      <c r="V428" s="221"/>
      <c r="W428" s="221"/>
      <c r="X428" s="221"/>
      <c r="Y428" s="221"/>
      <c r="Z428" s="221"/>
      <c r="AA428" s="221"/>
      <c r="AB428" s="221"/>
      <c r="AC428" s="221"/>
      <c r="AD428" s="221"/>
      <c r="AE428" s="221"/>
      <c r="AF428" s="221"/>
      <c r="AG428" s="221"/>
      <c r="AH428" s="221"/>
      <c r="AI428" s="221"/>
      <c r="AJ428" s="221"/>
      <c r="AK428" s="221"/>
      <c r="AL428" s="221"/>
      <c r="AM428" s="221"/>
      <c r="AN428" s="221"/>
      <c r="AO428" s="221"/>
      <c r="AP428" s="221"/>
      <c r="AQ428" s="221"/>
      <c r="AR428" s="221"/>
    </row>
    <row r="429" spans="1:44" ht="12.75">
      <c r="A429" s="221"/>
      <c r="B429" s="221"/>
      <c r="C429" s="221"/>
      <c r="D429" s="221"/>
      <c r="E429" s="221"/>
      <c r="F429" s="221"/>
      <c r="G429" s="221"/>
      <c r="H429" s="221"/>
      <c r="I429" s="221"/>
      <c r="J429" s="221"/>
      <c r="K429" s="221"/>
      <c r="L429" s="221"/>
      <c r="M429" s="221"/>
      <c r="N429" s="221"/>
      <c r="O429" s="221"/>
      <c r="P429" s="221"/>
      <c r="Q429" s="221"/>
      <c r="R429" s="221"/>
      <c r="S429" s="221"/>
      <c r="T429" s="221"/>
      <c r="U429" s="221"/>
      <c r="V429" s="221"/>
      <c r="W429" s="221"/>
      <c r="X429" s="221"/>
      <c r="Y429" s="221"/>
      <c r="Z429" s="221"/>
      <c r="AA429" s="221"/>
      <c r="AB429" s="221"/>
      <c r="AC429" s="221"/>
      <c r="AD429" s="221"/>
      <c r="AE429" s="221"/>
      <c r="AF429" s="221"/>
      <c r="AG429" s="221"/>
      <c r="AH429" s="221"/>
      <c r="AI429" s="221"/>
      <c r="AJ429" s="221"/>
      <c r="AK429" s="221"/>
      <c r="AL429" s="221"/>
      <c r="AM429" s="221"/>
      <c r="AN429" s="221"/>
      <c r="AO429" s="221"/>
      <c r="AP429" s="221"/>
      <c r="AQ429" s="221"/>
      <c r="AR429" s="221"/>
    </row>
    <row r="430" spans="1:44" ht="12.75">
      <c r="A430" s="221"/>
      <c r="B430" s="221"/>
      <c r="C430" s="221"/>
      <c r="D430" s="221"/>
      <c r="E430" s="221"/>
      <c r="F430" s="221"/>
      <c r="G430" s="221"/>
      <c r="H430" s="221"/>
      <c r="I430" s="221"/>
      <c r="J430" s="221"/>
      <c r="K430" s="221"/>
      <c r="L430" s="221"/>
      <c r="M430" s="221"/>
      <c r="N430" s="221"/>
      <c r="O430" s="221"/>
      <c r="P430" s="221"/>
      <c r="Q430" s="221"/>
      <c r="R430" s="221"/>
      <c r="S430" s="221"/>
      <c r="T430" s="221"/>
      <c r="U430" s="221"/>
      <c r="V430" s="221"/>
      <c r="W430" s="221"/>
      <c r="X430" s="221"/>
      <c r="Y430" s="221"/>
      <c r="Z430" s="221"/>
      <c r="AA430" s="221"/>
      <c r="AB430" s="221"/>
      <c r="AC430" s="221"/>
      <c r="AD430" s="221"/>
      <c r="AE430" s="221"/>
      <c r="AF430" s="221"/>
      <c r="AG430" s="221"/>
      <c r="AH430" s="221"/>
      <c r="AI430" s="221"/>
      <c r="AJ430" s="221"/>
      <c r="AK430" s="221"/>
      <c r="AL430" s="221"/>
      <c r="AM430" s="221"/>
      <c r="AN430" s="221"/>
      <c r="AO430" s="221"/>
      <c r="AP430" s="221"/>
      <c r="AQ430" s="221"/>
      <c r="AR430" s="221"/>
    </row>
    <row r="431" spans="1:44" ht="12.75">
      <c r="A431" s="221"/>
      <c r="B431" s="221"/>
      <c r="C431" s="221"/>
      <c r="D431" s="221"/>
      <c r="E431" s="221"/>
      <c r="F431" s="221"/>
      <c r="G431" s="221"/>
      <c r="H431" s="221"/>
      <c r="I431" s="221"/>
      <c r="J431" s="221"/>
      <c r="K431" s="221"/>
      <c r="L431" s="221"/>
      <c r="M431" s="221"/>
      <c r="N431" s="221"/>
      <c r="O431" s="221"/>
      <c r="P431" s="221"/>
      <c r="Q431" s="221"/>
      <c r="R431" s="221"/>
      <c r="S431" s="221"/>
      <c r="T431" s="221"/>
      <c r="U431" s="221"/>
      <c r="V431" s="221"/>
      <c r="W431" s="221"/>
      <c r="X431" s="221"/>
      <c r="Y431" s="221"/>
      <c r="Z431" s="221"/>
      <c r="AA431" s="221"/>
      <c r="AB431" s="221"/>
      <c r="AC431" s="221"/>
      <c r="AD431" s="221"/>
      <c r="AE431" s="221"/>
      <c r="AF431" s="221"/>
      <c r="AG431" s="221"/>
      <c r="AH431" s="221"/>
      <c r="AI431" s="221"/>
      <c r="AJ431" s="221"/>
      <c r="AK431" s="221"/>
      <c r="AL431" s="221"/>
      <c r="AM431" s="221"/>
      <c r="AN431" s="221"/>
      <c r="AO431" s="221"/>
      <c r="AP431" s="221"/>
      <c r="AQ431" s="221"/>
      <c r="AR431" s="221"/>
    </row>
    <row r="432" spans="1:44" ht="12.75">
      <c r="A432" s="221"/>
      <c r="B432" s="221"/>
      <c r="C432" s="221"/>
      <c r="D432" s="221"/>
      <c r="E432" s="221"/>
      <c r="F432" s="221"/>
      <c r="G432" s="221"/>
      <c r="H432" s="221"/>
      <c r="I432" s="221"/>
      <c r="J432" s="221"/>
      <c r="K432" s="221"/>
      <c r="L432" s="221"/>
      <c r="M432" s="221"/>
      <c r="N432" s="221"/>
      <c r="O432" s="221"/>
      <c r="P432" s="221"/>
      <c r="Q432" s="221"/>
      <c r="R432" s="221"/>
      <c r="S432" s="221"/>
      <c r="T432" s="221"/>
      <c r="U432" s="221"/>
      <c r="V432" s="221"/>
      <c r="W432" s="221"/>
      <c r="X432" s="221"/>
      <c r="Y432" s="221"/>
      <c r="Z432" s="221"/>
      <c r="AA432" s="221"/>
      <c r="AB432" s="221"/>
      <c r="AC432" s="221"/>
      <c r="AD432" s="221"/>
      <c r="AE432" s="221"/>
      <c r="AF432" s="221"/>
      <c r="AG432" s="221"/>
      <c r="AH432" s="221"/>
      <c r="AI432" s="221"/>
      <c r="AJ432" s="221"/>
      <c r="AK432" s="221"/>
      <c r="AL432" s="221"/>
      <c r="AM432" s="221"/>
      <c r="AN432" s="221"/>
      <c r="AO432" s="221"/>
      <c r="AP432" s="221"/>
      <c r="AQ432" s="221"/>
      <c r="AR432" s="221"/>
    </row>
    <row r="433" spans="1:44" ht="12.75">
      <c r="A433" s="221"/>
      <c r="B433" s="221"/>
      <c r="C433" s="221"/>
      <c r="D433" s="221"/>
      <c r="E433" s="221"/>
      <c r="F433" s="221"/>
      <c r="G433" s="221"/>
      <c r="H433" s="221"/>
      <c r="I433" s="221"/>
      <c r="J433" s="221"/>
      <c r="K433" s="221"/>
      <c r="L433" s="221"/>
      <c r="M433" s="221"/>
      <c r="N433" s="221"/>
      <c r="O433" s="221"/>
      <c r="P433" s="221"/>
      <c r="Q433" s="221"/>
      <c r="R433" s="221"/>
      <c r="S433" s="221"/>
      <c r="T433" s="221"/>
      <c r="U433" s="221"/>
      <c r="V433" s="221"/>
      <c r="W433" s="221"/>
      <c r="X433" s="221"/>
      <c r="Y433" s="221"/>
      <c r="Z433" s="221"/>
      <c r="AA433" s="221"/>
      <c r="AB433" s="221"/>
      <c r="AC433" s="221"/>
      <c r="AD433" s="221"/>
      <c r="AE433" s="221"/>
      <c r="AF433" s="221"/>
      <c r="AG433" s="221"/>
      <c r="AH433" s="221"/>
      <c r="AI433" s="221"/>
      <c r="AJ433" s="221"/>
      <c r="AK433" s="221"/>
      <c r="AL433" s="221"/>
      <c r="AM433" s="221"/>
      <c r="AN433" s="221"/>
      <c r="AO433" s="221"/>
      <c r="AP433" s="221"/>
      <c r="AQ433" s="221"/>
      <c r="AR433" s="221"/>
    </row>
    <row r="434" spans="1:44" ht="12.75">
      <c r="A434" s="221"/>
      <c r="B434" s="221"/>
      <c r="C434" s="221"/>
      <c r="D434" s="221"/>
      <c r="E434" s="221"/>
      <c r="F434" s="221"/>
      <c r="G434" s="221"/>
      <c r="H434" s="221"/>
      <c r="I434" s="221"/>
      <c r="J434" s="221"/>
      <c r="K434" s="221"/>
      <c r="L434" s="221"/>
      <c r="M434" s="221"/>
      <c r="N434" s="221"/>
      <c r="O434" s="221"/>
      <c r="P434" s="221"/>
      <c r="Q434" s="221"/>
      <c r="R434" s="221"/>
      <c r="S434" s="221"/>
      <c r="T434" s="221"/>
      <c r="U434" s="221"/>
      <c r="V434" s="221"/>
      <c r="W434" s="221"/>
      <c r="X434" s="221"/>
      <c r="Y434" s="221"/>
      <c r="Z434" s="221"/>
      <c r="AA434" s="221"/>
      <c r="AB434" s="221"/>
      <c r="AC434" s="221"/>
      <c r="AD434" s="221"/>
      <c r="AE434" s="221"/>
      <c r="AF434" s="221"/>
      <c r="AG434" s="221"/>
      <c r="AH434" s="221"/>
      <c r="AI434" s="221"/>
      <c r="AJ434" s="221"/>
      <c r="AK434" s="221"/>
      <c r="AL434" s="221"/>
      <c r="AM434" s="221"/>
      <c r="AN434" s="221"/>
      <c r="AO434" s="221"/>
      <c r="AP434" s="221"/>
      <c r="AQ434" s="221"/>
      <c r="AR434" s="221"/>
    </row>
    <row r="435" spans="1:44" ht="12.75">
      <c r="A435" s="221"/>
      <c r="B435" s="221"/>
      <c r="C435" s="221"/>
      <c r="D435" s="221"/>
      <c r="E435" s="221"/>
      <c r="F435" s="221"/>
      <c r="G435" s="221"/>
      <c r="H435" s="221"/>
      <c r="I435" s="221"/>
      <c r="J435" s="221"/>
      <c r="K435" s="221"/>
      <c r="L435" s="221"/>
      <c r="M435" s="221"/>
      <c r="N435" s="221"/>
      <c r="O435" s="221"/>
      <c r="P435" s="221"/>
      <c r="Q435" s="221"/>
      <c r="R435" s="221"/>
      <c r="S435" s="221"/>
      <c r="T435" s="221"/>
      <c r="U435" s="221"/>
      <c r="V435" s="221"/>
      <c r="W435" s="221"/>
      <c r="X435" s="221"/>
      <c r="Y435" s="221"/>
      <c r="Z435" s="221"/>
      <c r="AA435" s="221"/>
      <c r="AB435" s="221"/>
      <c r="AC435" s="221"/>
      <c r="AD435" s="221"/>
      <c r="AE435" s="221"/>
      <c r="AF435" s="221"/>
      <c r="AG435" s="221"/>
      <c r="AH435" s="221"/>
      <c r="AI435" s="221"/>
      <c r="AJ435" s="221"/>
      <c r="AK435" s="221"/>
      <c r="AL435" s="221"/>
      <c r="AM435" s="221"/>
      <c r="AN435" s="221"/>
      <c r="AO435" s="221"/>
      <c r="AP435" s="221"/>
      <c r="AQ435" s="221"/>
      <c r="AR435" s="221"/>
    </row>
    <row r="436" spans="1:44" ht="12.75">
      <c r="A436" s="221"/>
      <c r="B436" s="221"/>
      <c r="C436" s="221"/>
      <c r="D436" s="221"/>
      <c r="E436" s="221"/>
      <c r="F436" s="221"/>
      <c r="G436" s="221"/>
      <c r="H436" s="221"/>
      <c r="I436" s="221"/>
      <c r="J436" s="221"/>
      <c r="K436" s="221"/>
      <c r="L436" s="221"/>
      <c r="M436" s="221"/>
      <c r="N436" s="221"/>
      <c r="O436" s="221"/>
      <c r="P436" s="221"/>
      <c r="Q436" s="221"/>
      <c r="R436" s="221"/>
      <c r="S436" s="221"/>
      <c r="T436" s="221"/>
      <c r="U436" s="221"/>
      <c r="V436" s="221"/>
      <c r="W436" s="221"/>
      <c r="X436" s="221"/>
      <c r="Y436" s="221"/>
      <c r="Z436" s="221"/>
      <c r="AA436" s="221"/>
      <c r="AB436" s="221"/>
      <c r="AC436" s="221"/>
      <c r="AD436" s="221"/>
      <c r="AE436" s="221"/>
      <c r="AF436" s="221"/>
      <c r="AG436" s="221"/>
      <c r="AH436" s="221"/>
      <c r="AI436" s="221"/>
      <c r="AJ436" s="221"/>
      <c r="AK436" s="221"/>
      <c r="AL436" s="221"/>
      <c r="AM436" s="221"/>
      <c r="AN436" s="221"/>
      <c r="AO436" s="221"/>
      <c r="AP436" s="221"/>
      <c r="AQ436" s="221"/>
      <c r="AR436" s="221"/>
    </row>
    <row r="437" spans="1:44" ht="12.75">
      <c r="A437" s="221"/>
      <c r="B437" s="221"/>
      <c r="C437" s="221"/>
      <c r="D437" s="221"/>
      <c r="E437" s="221"/>
      <c r="F437" s="221"/>
      <c r="G437" s="221"/>
      <c r="H437" s="221"/>
      <c r="I437" s="221"/>
      <c r="J437" s="221"/>
      <c r="K437" s="221"/>
      <c r="L437" s="221"/>
      <c r="M437" s="221"/>
      <c r="N437" s="221"/>
      <c r="O437" s="221"/>
      <c r="P437" s="221"/>
      <c r="Q437" s="221"/>
      <c r="R437" s="221"/>
      <c r="S437" s="221"/>
      <c r="T437" s="221"/>
      <c r="U437" s="221"/>
      <c r="V437" s="221"/>
      <c r="W437" s="221"/>
      <c r="X437" s="221"/>
      <c r="Y437" s="221"/>
      <c r="Z437" s="221"/>
      <c r="AA437" s="221"/>
      <c r="AB437" s="221"/>
      <c r="AC437" s="221"/>
      <c r="AD437" s="221"/>
      <c r="AE437" s="221"/>
      <c r="AF437" s="221"/>
      <c r="AG437" s="221"/>
      <c r="AH437" s="221"/>
      <c r="AI437" s="221"/>
      <c r="AJ437" s="221"/>
      <c r="AK437" s="221"/>
      <c r="AL437" s="221"/>
      <c r="AM437" s="221"/>
      <c r="AN437" s="221"/>
      <c r="AO437" s="221"/>
      <c r="AP437" s="221"/>
      <c r="AQ437" s="221"/>
      <c r="AR437" s="221"/>
    </row>
    <row r="438" spans="1:44" ht="12.75">
      <c r="A438" s="221"/>
      <c r="B438" s="221"/>
      <c r="C438" s="221"/>
      <c r="D438" s="221"/>
      <c r="E438" s="221"/>
      <c r="F438" s="221"/>
      <c r="G438" s="221"/>
      <c r="H438" s="221"/>
      <c r="I438" s="221"/>
      <c r="J438" s="221"/>
      <c r="K438" s="221"/>
      <c r="L438" s="221"/>
      <c r="M438" s="221"/>
      <c r="N438" s="221"/>
      <c r="O438" s="221"/>
      <c r="P438" s="221"/>
      <c r="Q438" s="221"/>
      <c r="R438" s="221"/>
      <c r="S438" s="221"/>
      <c r="T438" s="221"/>
      <c r="U438" s="221"/>
      <c r="V438" s="221"/>
      <c r="W438" s="221"/>
      <c r="X438" s="221"/>
      <c r="Y438" s="221"/>
      <c r="Z438" s="221"/>
      <c r="AA438" s="221"/>
      <c r="AB438" s="221"/>
      <c r="AC438" s="221"/>
      <c r="AD438" s="221"/>
      <c r="AE438" s="221"/>
      <c r="AF438" s="221"/>
      <c r="AG438" s="221"/>
      <c r="AH438" s="221"/>
      <c r="AI438" s="221"/>
      <c r="AJ438" s="221"/>
      <c r="AK438" s="221"/>
      <c r="AL438" s="221"/>
      <c r="AM438" s="221"/>
      <c r="AN438" s="221"/>
      <c r="AO438" s="221"/>
      <c r="AP438" s="221"/>
      <c r="AQ438" s="221"/>
      <c r="AR438" s="221"/>
    </row>
    <row r="439" spans="1:44" ht="12.75">
      <c r="A439" s="221"/>
      <c r="B439" s="221"/>
      <c r="C439" s="221"/>
      <c r="D439" s="221"/>
      <c r="E439" s="221"/>
      <c r="F439" s="221"/>
      <c r="G439" s="221"/>
      <c r="H439" s="221"/>
      <c r="I439" s="221"/>
      <c r="J439" s="221"/>
      <c r="K439" s="221"/>
      <c r="L439" s="221"/>
      <c r="M439" s="221"/>
      <c r="N439" s="221"/>
      <c r="O439" s="221"/>
      <c r="P439" s="221"/>
      <c r="Q439" s="221"/>
      <c r="R439" s="221"/>
      <c r="S439" s="221"/>
      <c r="T439" s="221"/>
      <c r="U439" s="221"/>
      <c r="V439" s="221"/>
      <c r="W439" s="221"/>
      <c r="X439" s="221"/>
      <c r="Y439" s="221"/>
      <c r="Z439" s="221"/>
      <c r="AA439" s="221"/>
      <c r="AB439" s="221"/>
      <c r="AC439" s="221"/>
      <c r="AD439" s="221"/>
      <c r="AE439" s="221"/>
      <c r="AF439" s="221"/>
      <c r="AG439" s="221"/>
      <c r="AH439" s="221"/>
      <c r="AI439" s="221"/>
      <c r="AJ439" s="221"/>
      <c r="AK439" s="221"/>
      <c r="AL439" s="221"/>
      <c r="AM439" s="221"/>
      <c r="AN439" s="221"/>
      <c r="AO439" s="221"/>
      <c r="AP439" s="221"/>
      <c r="AQ439" s="221"/>
      <c r="AR439" s="221"/>
    </row>
    <row r="440" spans="1:44" ht="12.75">
      <c r="A440" s="221"/>
      <c r="B440" s="221"/>
      <c r="C440" s="221"/>
      <c r="D440" s="221"/>
      <c r="E440" s="221"/>
      <c r="F440" s="221"/>
      <c r="G440" s="221"/>
      <c r="H440" s="221"/>
      <c r="I440" s="221"/>
      <c r="J440" s="221"/>
      <c r="K440" s="221"/>
      <c r="L440" s="221"/>
      <c r="M440" s="221"/>
      <c r="N440" s="221"/>
      <c r="O440" s="221"/>
      <c r="P440" s="221"/>
      <c r="Q440" s="221"/>
      <c r="R440" s="221"/>
      <c r="S440" s="221"/>
      <c r="T440" s="221"/>
      <c r="U440" s="221"/>
      <c r="V440" s="221"/>
      <c r="W440" s="221"/>
      <c r="X440" s="221"/>
      <c r="Y440" s="221"/>
      <c r="Z440" s="221"/>
      <c r="AA440" s="221"/>
      <c r="AB440" s="221"/>
      <c r="AC440" s="221"/>
      <c r="AD440" s="221"/>
      <c r="AE440" s="221"/>
      <c r="AF440" s="221"/>
      <c r="AG440" s="221"/>
      <c r="AH440" s="221"/>
      <c r="AI440" s="221"/>
      <c r="AJ440" s="221"/>
      <c r="AK440" s="221"/>
      <c r="AL440" s="221"/>
      <c r="AM440" s="221"/>
      <c r="AN440" s="221"/>
      <c r="AO440" s="221"/>
      <c r="AP440" s="221"/>
      <c r="AQ440" s="221"/>
      <c r="AR440" s="221"/>
    </row>
    <row r="441" spans="1:44" ht="12.75">
      <c r="A441" s="221"/>
      <c r="B441" s="221"/>
      <c r="C441" s="221"/>
      <c r="D441" s="221"/>
      <c r="E441" s="221"/>
      <c r="F441" s="221"/>
      <c r="G441" s="221"/>
      <c r="H441" s="221"/>
      <c r="I441" s="221"/>
      <c r="J441" s="221"/>
      <c r="K441" s="221"/>
      <c r="L441" s="221"/>
      <c r="M441" s="221"/>
      <c r="N441" s="221"/>
      <c r="O441" s="221"/>
      <c r="P441" s="221"/>
      <c r="Q441" s="221"/>
      <c r="R441" s="221"/>
      <c r="S441" s="221"/>
      <c r="T441" s="221"/>
      <c r="U441" s="221"/>
      <c r="V441" s="221"/>
      <c r="W441" s="221"/>
      <c r="X441" s="221"/>
      <c r="Y441" s="221"/>
      <c r="Z441" s="221"/>
      <c r="AA441" s="221"/>
      <c r="AB441" s="221"/>
      <c r="AC441" s="221"/>
      <c r="AD441" s="221"/>
      <c r="AE441" s="221"/>
      <c r="AF441" s="221"/>
      <c r="AG441" s="221"/>
      <c r="AH441" s="221"/>
      <c r="AI441" s="221"/>
      <c r="AJ441" s="221"/>
      <c r="AK441" s="221"/>
      <c r="AL441" s="221"/>
      <c r="AM441" s="221"/>
      <c r="AN441" s="221"/>
      <c r="AO441" s="221"/>
      <c r="AP441" s="221"/>
      <c r="AQ441" s="221"/>
      <c r="AR441" s="221"/>
    </row>
    <row r="442" spans="1:44" ht="12.75">
      <c r="A442" s="221"/>
      <c r="B442" s="221"/>
      <c r="C442" s="221"/>
      <c r="D442" s="221"/>
      <c r="E442" s="221"/>
      <c r="F442" s="221"/>
      <c r="G442" s="221"/>
      <c r="H442" s="221"/>
      <c r="I442" s="221"/>
      <c r="J442" s="221"/>
      <c r="K442" s="221"/>
      <c r="L442" s="221"/>
      <c r="M442" s="221"/>
      <c r="N442" s="221"/>
      <c r="O442" s="221"/>
      <c r="P442" s="221"/>
      <c r="Q442" s="221"/>
      <c r="R442" s="221"/>
      <c r="S442" s="221"/>
      <c r="T442" s="221"/>
      <c r="U442" s="221"/>
      <c r="V442" s="221"/>
      <c r="W442" s="221"/>
      <c r="X442" s="221"/>
      <c r="Y442" s="221"/>
      <c r="Z442" s="221"/>
      <c r="AA442" s="221"/>
      <c r="AB442" s="221"/>
      <c r="AC442" s="221"/>
      <c r="AD442" s="221"/>
      <c r="AE442" s="221"/>
      <c r="AF442" s="221"/>
      <c r="AG442" s="221"/>
      <c r="AH442" s="221"/>
      <c r="AI442" s="221"/>
      <c r="AJ442" s="221"/>
      <c r="AK442" s="221"/>
      <c r="AL442" s="221"/>
      <c r="AM442" s="221"/>
      <c r="AN442" s="221"/>
      <c r="AO442" s="221"/>
      <c r="AP442" s="221"/>
      <c r="AQ442" s="221"/>
      <c r="AR442" s="221"/>
    </row>
    <row r="443" spans="1:44" ht="12.75">
      <c r="A443" s="221"/>
      <c r="B443" s="221"/>
      <c r="C443" s="221"/>
      <c r="D443" s="221"/>
      <c r="E443" s="221"/>
      <c r="F443" s="221"/>
      <c r="G443" s="221"/>
      <c r="H443" s="221"/>
      <c r="I443" s="221"/>
      <c r="J443" s="221"/>
      <c r="K443" s="221"/>
      <c r="L443" s="221"/>
      <c r="M443" s="221"/>
      <c r="N443" s="221"/>
      <c r="O443" s="221"/>
      <c r="P443" s="221"/>
      <c r="Q443" s="221"/>
      <c r="R443" s="221"/>
      <c r="S443" s="221"/>
      <c r="T443" s="221"/>
      <c r="U443" s="221"/>
      <c r="V443" s="221"/>
      <c r="W443" s="221"/>
      <c r="X443" s="221"/>
      <c r="Y443" s="221"/>
      <c r="Z443" s="221"/>
      <c r="AA443" s="221"/>
      <c r="AB443" s="221"/>
      <c r="AC443" s="221"/>
      <c r="AD443" s="221"/>
      <c r="AE443" s="221"/>
      <c r="AF443" s="221"/>
      <c r="AG443" s="221"/>
      <c r="AH443" s="221"/>
      <c r="AI443" s="221"/>
      <c r="AJ443" s="221"/>
      <c r="AK443" s="221"/>
      <c r="AL443" s="221"/>
      <c r="AM443" s="221"/>
      <c r="AN443" s="221"/>
      <c r="AO443" s="221"/>
      <c r="AP443" s="221"/>
      <c r="AQ443" s="221"/>
      <c r="AR443" s="221"/>
    </row>
    <row r="444" spans="1:44" ht="12.75">
      <c r="A444" s="221"/>
      <c r="B444" s="221"/>
      <c r="C444" s="221"/>
      <c r="D444" s="221"/>
      <c r="E444" s="221"/>
      <c r="F444" s="221"/>
      <c r="G444" s="221"/>
      <c r="H444" s="221"/>
      <c r="I444" s="221"/>
      <c r="J444" s="221"/>
      <c r="K444" s="221"/>
      <c r="L444" s="221"/>
      <c r="M444" s="221"/>
      <c r="N444" s="221"/>
      <c r="O444" s="221"/>
      <c r="P444" s="221"/>
      <c r="Q444" s="221"/>
      <c r="R444" s="221"/>
      <c r="S444" s="221"/>
      <c r="T444" s="221"/>
      <c r="U444" s="221"/>
      <c r="V444" s="221"/>
      <c r="W444" s="221"/>
      <c r="X444" s="221"/>
      <c r="Y444" s="221"/>
      <c r="Z444" s="221"/>
      <c r="AA444" s="221"/>
      <c r="AB444" s="221"/>
      <c r="AC444" s="221"/>
      <c r="AD444" s="221"/>
      <c r="AE444" s="221"/>
      <c r="AF444" s="221"/>
      <c r="AG444" s="221"/>
      <c r="AH444" s="221"/>
      <c r="AI444" s="221"/>
      <c r="AJ444" s="221"/>
      <c r="AK444" s="221"/>
      <c r="AL444" s="221"/>
      <c r="AM444" s="221"/>
      <c r="AN444" s="221"/>
      <c r="AO444" s="221"/>
      <c r="AP444" s="221"/>
      <c r="AQ444" s="221"/>
      <c r="AR444" s="221"/>
    </row>
    <row r="445" spans="1:44" ht="12.75">
      <c r="A445" s="221"/>
      <c r="B445" s="221"/>
      <c r="C445" s="221"/>
      <c r="D445" s="221"/>
      <c r="E445" s="221"/>
      <c r="F445" s="221"/>
      <c r="G445" s="221"/>
      <c r="H445" s="221"/>
      <c r="I445" s="221"/>
      <c r="J445" s="221"/>
      <c r="K445" s="221"/>
      <c r="L445" s="221"/>
      <c r="M445" s="221"/>
      <c r="N445" s="221"/>
      <c r="O445" s="221"/>
      <c r="P445" s="221"/>
      <c r="Q445" s="221"/>
      <c r="R445" s="221"/>
      <c r="S445" s="221"/>
      <c r="T445" s="221"/>
      <c r="U445" s="221"/>
      <c r="V445" s="221"/>
      <c r="W445" s="221"/>
      <c r="X445" s="221"/>
      <c r="Y445" s="221"/>
      <c r="Z445" s="221"/>
      <c r="AA445" s="221"/>
      <c r="AB445" s="221"/>
      <c r="AC445" s="221"/>
      <c r="AD445" s="221"/>
      <c r="AE445" s="221"/>
      <c r="AF445" s="221"/>
      <c r="AG445" s="221"/>
      <c r="AH445" s="221"/>
      <c r="AI445" s="221"/>
      <c r="AJ445" s="221"/>
      <c r="AK445" s="221"/>
      <c r="AL445" s="221"/>
      <c r="AM445" s="221"/>
      <c r="AN445" s="221"/>
      <c r="AO445" s="221"/>
      <c r="AP445" s="221"/>
      <c r="AQ445" s="221"/>
      <c r="AR445" s="221"/>
    </row>
    <row r="446" spans="1:44" ht="12.75">
      <c r="A446" s="221"/>
      <c r="B446" s="221"/>
      <c r="C446" s="221"/>
      <c r="D446" s="221"/>
      <c r="E446" s="221"/>
      <c r="F446" s="221"/>
      <c r="G446" s="221"/>
      <c r="H446" s="221"/>
      <c r="I446" s="221"/>
      <c r="J446" s="221"/>
      <c r="K446" s="221"/>
      <c r="L446" s="221"/>
      <c r="M446" s="221"/>
      <c r="N446" s="221"/>
      <c r="O446" s="221"/>
      <c r="P446" s="221"/>
      <c r="Q446" s="221"/>
      <c r="R446" s="221"/>
      <c r="S446" s="221"/>
      <c r="T446" s="221"/>
      <c r="U446" s="221"/>
      <c r="V446" s="221"/>
      <c r="W446" s="221"/>
      <c r="X446" s="221"/>
      <c r="Y446" s="221"/>
      <c r="Z446" s="221"/>
      <c r="AA446" s="221"/>
      <c r="AB446" s="221"/>
      <c r="AC446" s="221"/>
      <c r="AD446" s="221"/>
      <c r="AE446" s="221"/>
      <c r="AF446" s="221"/>
      <c r="AG446" s="221"/>
      <c r="AH446" s="221"/>
      <c r="AI446" s="221"/>
      <c r="AJ446" s="221"/>
      <c r="AK446" s="221"/>
      <c r="AL446" s="221"/>
      <c r="AM446" s="221"/>
      <c r="AN446" s="221"/>
      <c r="AO446" s="221"/>
      <c r="AP446" s="221"/>
      <c r="AQ446" s="221"/>
      <c r="AR446" s="221"/>
    </row>
    <row r="447" spans="1:44" ht="12.75">
      <c r="A447" s="221"/>
      <c r="B447" s="221"/>
      <c r="C447" s="221"/>
      <c r="D447" s="221"/>
      <c r="E447" s="221"/>
      <c r="F447" s="221"/>
      <c r="G447" s="221"/>
      <c r="H447" s="221"/>
      <c r="I447" s="221"/>
      <c r="J447" s="221"/>
      <c r="K447" s="221"/>
      <c r="L447" s="221"/>
      <c r="M447" s="221"/>
      <c r="N447" s="221"/>
      <c r="O447" s="221"/>
      <c r="P447" s="221"/>
      <c r="Q447" s="221"/>
      <c r="R447" s="221"/>
      <c r="S447" s="221"/>
      <c r="T447" s="221"/>
      <c r="U447" s="221"/>
      <c r="V447" s="221"/>
      <c r="W447" s="221"/>
      <c r="X447" s="221"/>
      <c r="Y447" s="221"/>
      <c r="Z447" s="221"/>
      <c r="AA447" s="221"/>
      <c r="AB447" s="221"/>
      <c r="AC447" s="221"/>
      <c r="AD447" s="221"/>
      <c r="AE447" s="221"/>
      <c r="AF447" s="221"/>
      <c r="AG447" s="221"/>
      <c r="AH447" s="221"/>
      <c r="AI447" s="221"/>
      <c r="AJ447" s="221"/>
      <c r="AK447" s="221"/>
      <c r="AL447" s="221"/>
      <c r="AM447" s="221"/>
      <c r="AN447" s="221"/>
      <c r="AO447" s="221"/>
      <c r="AP447" s="221"/>
      <c r="AQ447" s="221"/>
      <c r="AR447" s="221"/>
    </row>
    <row r="448" spans="1:44" ht="12.75">
      <c r="A448" s="221"/>
      <c r="B448" s="221"/>
      <c r="C448" s="221"/>
      <c r="D448" s="221"/>
      <c r="E448" s="221"/>
      <c r="F448" s="221"/>
      <c r="G448" s="221"/>
      <c r="H448" s="221"/>
      <c r="I448" s="221"/>
      <c r="J448" s="221"/>
      <c r="K448" s="221"/>
      <c r="L448" s="221"/>
      <c r="M448" s="221"/>
      <c r="N448" s="221"/>
      <c r="O448" s="221"/>
      <c r="P448" s="221"/>
      <c r="Q448" s="221"/>
      <c r="R448" s="221"/>
      <c r="S448" s="221"/>
      <c r="T448" s="221"/>
      <c r="U448" s="221"/>
      <c r="V448" s="221"/>
      <c r="W448" s="221"/>
      <c r="X448" s="221"/>
      <c r="Y448" s="221"/>
      <c r="Z448" s="221"/>
      <c r="AA448" s="221"/>
      <c r="AB448" s="221"/>
      <c r="AC448" s="221"/>
      <c r="AD448" s="221"/>
      <c r="AE448" s="221"/>
      <c r="AF448" s="221"/>
      <c r="AG448" s="221"/>
      <c r="AH448" s="221"/>
      <c r="AI448" s="221"/>
      <c r="AJ448" s="221"/>
      <c r="AK448" s="221"/>
      <c r="AL448" s="221"/>
      <c r="AM448" s="221"/>
      <c r="AN448" s="221"/>
      <c r="AO448" s="221"/>
      <c r="AP448" s="221"/>
      <c r="AQ448" s="221"/>
      <c r="AR448" s="221"/>
    </row>
    <row r="449" spans="1:44" ht="12.75">
      <c r="A449" s="221"/>
      <c r="B449" s="221"/>
      <c r="C449" s="221"/>
      <c r="D449" s="221"/>
      <c r="E449" s="221"/>
      <c r="F449" s="221"/>
      <c r="G449" s="221"/>
      <c r="H449" s="221"/>
      <c r="I449" s="221"/>
      <c r="J449" s="221"/>
      <c r="K449" s="221"/>
      <c r="L449" s="221"/>
      <c r="M449" s="221"/>
      <c r="N449" s="221"/>
      <c r="O449" s="221"/>
      <c r="P449" s="221"/>
      <c r="Q449" s="221"/>
      <c r="R449" s="221"/>
      <c r="S449" s="221"/>
      <c r="T449" s="221"/>
      <c r="U449" s="221"/>
      <c r="V449" s="221"/>
      <c r="W449" s="221"/>
      <c r="X449" s="221"/>
      <c r="Y449" s="221"/>
      <c r="Z449" s="221"/>
      <c r="AA449" s="221"/>
      <c r="AB449" s="221"/>
      <c r="AC449" s="221"/>
      <c r="AD449" s="221"/>
      <c r="AE449" s="221"/>
      <c r="AF449" s="221"/>
      <c r="AG449" s="221"/>
      <c r="AH449" s="221"/>
      <c r="AI449" s="221"/>
      <c r="AJ449" s="221"/>
      <c r="AK449" s="221"/>
      <c r="AL449" s="221"/>
      <c r="AM449" s="221"/>
      <c r="AN449" s="221"/>
      <c r="AO449" s="221"/>
      <c r="AP449" s="221"/>
      <c r="AQ449" s="221"/>
      <c r="AR449" s="221"/>
    </row>
    <row r="450" spans="1:44" ht="12.75">
      <c r="A450" s="221"/>
      <c r="B450" s="221"/>
      <c r="C450" s="221"/>
      <c r="D450" s="221"/>
      <c r="E450" s="221"/>
      <c r="F450" s="221"/>
      <c r="G450" s="221"/>
      <c r="H450" s="221"/>
      <c r="I450" s="221"/>
      <c r="J450" s="221"/>
      <c r="K450" s="221"/>
      <c r="L450" s="221"/>
      <c r="M450" s="221"/>
      <c r="N450" s="221"/>
      <c r="O450" s="221"/>
      <c r="P450" s="221"/>
      <c r="Q450" s="221"/>
      <c r="R450" s="221"/>
      <c r="S450" s="221"/>
      <c r="T450" s="221"/>
      <c r="U450" s="221"/>
      <c r="V450" s="221"/>
      <c r="W450" s="221"/>
      <c r="X450" s="221"/>
      <c r="Y450" s="221"/>
      <c r="Z450" s="221"/>
      <c r="AA450" s="221"/>
      <c r="AB450" s="221"/>
      <c r="AC450" s="221"/>
      <c r="AD450" s="221"/>
      <c r="AE450" s="221"/>
      <c r="AF450" s="221"/>
      <c r="AG450" s="221"/>
      <c r="AH450" s="221"/>
      <c r="AI450" s="221"/>
      <c r="AJ450" s="221"/>
      <c r="AK450" s="221"/>
      <c r="AL450" s="221"/>
      <c r="AM450" s="221"/>
      <c r="AN450" s="221"/>
      <c r="AO450" s="221"/>
      <c r="AP450" s="221"/>
      <c r="AQ450" s="221"/>
      <c r="AR450" s="221"/>
    </row>
    <row r="451" spans="1:44" ht="12.75">
      <c r="A451" s="221"/>
      <c r="B451" s="221"/>
      <c r="C451" s="221"/>
      <c r="D451" s="221"/>
      <c r="E451" s="221"/>
      <c r="F451" s="221"/>
      <c r="G451" s="221"/>
      <c r="H451" s="221"/>
      <c r="I451" s="221"/>
      <c r="J451" s="221"/>
      <c r="K451" s="221"/>
      <c r="L451" s="221"/>
      <c r="M451" s="221"/>
      <c r="N451" s="221"/>
      <c r="O451" s="221"/>
      <c r="P451" s="221"/>
      <c r="Q451" s="221"/>
      <c r="R451" s="221"/>
      <c r="S451" s="221"/>
      <c r="T451" s="221"/>
      <c r="U451" s="221"/>
      <c r="V451" s="221"/>
      <c r="W451" s="221"/>
      <c r="X451" s="221"/>
      <c r="Y451" s="221"/>
      <c r="Z451" s="221"/>
      <c r="AA451" s="221"/>
      <c r="AB451" s="221"/>
      <c r="AC451" s="221"/>
      <c r="AD451" s="221"/>
      <c r="AE451" s="221"/>
      <c r="AF451" s="221"/>
      <c r="AG451" s="221"/>
      <c r="AH451" s="221"/>
      <c r="AI451" s="221"/>
      <c r="AJ451" s="221"/>
      <c r="AK451" s="221"/>
      <c r="AL451" s="221"/>
      <c r="AM451" s="221"/>
      <c r="AN451" s="221"/>
      <c r="AO451" s="221"/>
      <c r="AP451" s="221"/>
      <c r="AQ451" s="221"/>
      <c r="AR451" s="221"/>
    </row>
    <row r="452" spans="1:44" ht="12.75">
      <c r="A452" s="221"/>
      <c r="B452" s="221"/>
      <c r="C452" s="221"/>
      <c r="D452" s="221"/>
      <c r="E452" s="221"/>
      <c r="F452" s="221"/>
      <c r="G452" s="221"/>
      <c r="H452" s="221"/>
      <c r="I452" s="221"/>
      <c r="J452" s="221"/>
      <c r="K452" s="221"/>
      <c r="L452" s="221"/>
      <c r="M452" s="221"/>
      <c r="N452" s="221"/>
      <c r="O452" s="221"/>
      <c r="P452" s="221"/>
      <c r="Q452" s="221"/>
      <c r="R452" s="221"/>
      <c r="S452" s="221"/>
      <c r="T452" s="221"/>
      <c r="U452" s="221"/>
      <c r="V452" s="221"/>
      <c r="W452" s="221"/>
      <c r="X452" s="221"/>
      <c r="Y452" s="221"/>
      <c r="Z452" s="221"/>
      <c r="AA452" s="221"/>
      <c r="AB452" s="221"/>
      <c r="AC452" s="221"/>
      <c r="AD452" s="221"/>
      <c r="AE452" s="221"/>
      <c r="AF452" s="221"/>
      <c r="AG452" s="221"/>
      <c r="AH452" s="221"/>
      <c r="AI452" s="221"/>
      <c r="AJ452" s="221"/>
      <c r="AK452" s="221"/>
      <c r="AL452" s="221"/>
      <c r="AM452" s="221"/>
      <c r="AN452" s="221"/>
      <c r="AO452" s="221"/>
      <c r="AP452" s="221"/>
      <c r="AQ452" s="221"/>
      <c r="AR452" s="221"/>
    </row>
    <row r="453" spans="1:44" ht="12.75">
      <c r="A453" s="221"/>
      <c r="B453" s="221"/>
      <c r="C453" s="221"/>
      <c r="D453" s="221"/>
      <c r="E453" s="221"/>
      <c r="F453" s="221"/>
      <c r="G453" s="221"/>
      <c r="H453" s="221"/>
      <c r="I453" s="221"/>
      <c r="J453" s="221"/>
      <c r="K453" s="221"/>
      <c r="L453" s="221"/>
      <c r="M453" s="221"/>
      <c r="N453" s="221"/>
      <c r="O453" s="221"/>
      <c r="P453" s="221"/>
      <c r="Q453" s="221"/>
      <c r="R453" s="221"/>
      <c r="S453" s="221"/>
      <c r="T453" s="221"/>
      <c r="U453" s="221"/>
      <c r="V453" s="221"/>
      <c r="W453" s="221"/>
      <c r="X453" s="221"/>
      <c r="Y453" s="221"/>
      <c r="Z453" s="221"/>
      <c r="AA453" s="221"/>
      <c r="AB453" s="221"/>
      <c r="AC453" s="221"/>
      <c r="AD453" s="221"/>
      <c r="AE453" s="221"/>
      <c r="AF453" s="221"/>
      <c r="AG453" s="221"/>
      <c r="AH453" s="221"/>
      <c r="AI453" s="221"/>
      <c r="AJ453" s="221"/>
      <c r="AK453" s="221"/>
      <c r="AL453" s="221"/>
      <c r="AM453" s="221"/>
      <c r="AN453" s="221"/>
      <c r="AO453" s="221"/>
      <c r="AP453" s="221"/>
      <c r="AQ453" s="221"/>
      <c r="AR453" s="221"/>
    </row>
    <row r="454" spans="1:44" ht="12.75">
      <c r="A454" s="221"/>
      <c r="B454" s="221"/>
      <c r="C454" s="221"/>
      <c r="D454" s="221"/>
      <c r="E454" s="221"/>
      <c r="F454" s="221"/>
      <c r="G454" s="221"/>
      <c r="H454" s="221"/>
      <c r="I454" s="221"/>
      <c r="J454" s="221"/>
      <c r="K454" s="221"/>
      <c r="L454" s="221"/>
      <c r="M454" s="221"/>
      <c r="N454" s="221"/>
      <c r="O454" s="221"/>
      <c r="P454" s="221"/>
      <c r="Q454" s="221"/>
      <c r="R454" s="221"/>
      <c r="S454" s="221"/>
      <c r="T454" s="221"/>
      <c r="U454" s="221"/>
      <c r="V454" s="221"/>
      <c r="W454" s="221"/>
      <c r="X454" s="221"/>
      <c r="Y454" s="221"/>
      <c r="Z454" s="221"/>
      <c r="AA454" s="221"/>
      <c r="AB454" s="221"/>
      <c r="AC454" s="221"/>
      <c r="AD454" s="221"/>
      <c r="AE454" s="221"/>
      <c r="AF454" s="221"/>
      <c r="AG454" s="221"/>
      <c r="AH454" s="221"/>
      <c r="AI454" s="221"/>
      <c r="AJ454" s="221"/>
      <c r="AK454" s="221"/>
      <c r="AL454" s="221"/>
      <c r="AM454" s="221"/>
      <c r="AN454" s="221"/>
      <c r="AO454" s="221"/>
      <c r="AP454" s="221"/>
      <c r="AQ454" s="221"/>
      <c r="AR454" s="221"/>
    </row>
    <row r="455" spans="1:44" ht="12.75">
      <c r="A455" s="221"/>
      <c r="B455" s="221"/>
      <c r="C455" s="221"/>
      <c r="D455" s="221"/>
      <c r="E455" s="221"/>
      <c r="F455" s="221"/>
      <c r="G455" s="221"/>
      <c r="H455" s="221"/>
      <c r="I455" s="221"/>
      <c r="J455" s="221"/>
      <c r="K455" s="221"/>
      <c r="L455" s="221"/>
      <c r="M455" s="221"/>
      <c r="N455" s="221"/>
      <c r="O455" s="221"/>
      <c r="P455" s="221"/>
      <c r="Q455" s="221"/>
      <c r="R455" s="221"/>
      <c r="S455" s="221"/>
      <c r="T455" s="221"/>
      <c r="U455" s="221"/>
      <c r="V455" s="221"/>
      <c r="W455" s="221"/>
      <c r="X455" s="221"/>
      <c r="Y455" s="221"/>
      <c r="Z455" s="221"/>
      <c r="AA455" s="221"/>
      <c r="AB455" s="221"/>
      <c r="AC455" s="221"/>
      <c r="AD455" s="221"/>
      <c r="AE455" s="221"/>
      <c r="AF455" s="221"/>
      <c r="AG455" s="221"/>
      <c r="AH455" s="221"/>
      <c r="AI455" s="221"/>
      <c r="AJ455" s="221"/>
      <c r="AK455" s="221"/>
      <c r="AL455" s="221"/>
      <c r="AM455" s="221"/>
      <c r="AN455" s="221"/>
      <c r="AO455" s="221"/>
      <c r="AP455" s="221"/>
      <c r="AQ455" s="221"/>
      <c r="AR455" s="221"/>
    </row>
    <row r="456" spans="1:44" ht="12.75">
      <c r="A456" s="221"/>
      <c r="B456" s="221"/>
      <c r="C456" s="221"/>
      <c r="D456" s="221"/>
      <c r="E456" s="221"/>
      <c r="F456" s="221"/>
      <c r="G456" s="221"/>
      <c r="H456" s="221"/>
      <c r="I456" s="221"/>
      <c r="J456" s="221"/>
      <c r="K456" s="221"/>
      <c r="L456" s="221"/>
      <c r="M456" s="221"/>
      <c r="N456" s="221"/>
      <c r="O456" s="221"/>
      <c r="P456" s="221"/>
      <c r="Q456" s="221"/>
      <c r="R456" s="221"/>
      <c r="S456" s="221"/>
      <c r="T456" s="221"/>
      <c r="U456" s="221"/>
      <c r="V456" s="221"/>
      <c r="W456" s="221"/>
      <c r="X456" s="221"/>
      <c r="Y456" s="221"/>
      <c r="Z456" s="221"/>
      <c r="AA456" s="221"/>
      <c r="AB456" s="221"/>
      <c r="AC456" s="221"/>
      <c r="AD456" s="221"/>
      <c r="AE456" s="221"/>
      <c r="AF456" s="221"/>
      <c r="AG456" s="221"/>
      <c r="AH456" s="221"/>
      <c r="AI456" s="221"/>
      <c r="AJ456" s="221"/>
      <c r="AK456" s="221"/>
      <c r="AL456" s="221"/>
      <c r="AM456" s="221"/>
      <c r="AN456" s="221"/>
      <c r="AO456" s="221"/>
      <c r="AP456" s="221"/>
      <c r="AQ456" s="221"/>
      <c r="AR456" s="221"/>
    </row>
    <row r="457" spans="1:44" ht="12.75">
      <c r="A457" s="221"/>
      <c r="B457" s="221"/>
      <c r="C457" s="221"/>
      <c r="D457" s="221"/>
      <c r="E457" s="221"/>
      <c r="F457" s="221"/>
      <c r="G457" s="221"/>
      <c r="H457" s="221"/>
      <c r="I457" s="221"/>
      <c r="J457" s="221"/>
      <c r="K457" s="221"/>
      <c r="L457" s="221"/>
      <c r="M457" s="221"/>
      <c r="N457" s="221"/>
      <c r="O457" s="221"/>
      <c r="P457" s="221"/>
      <c r="Q457" s="221"/>
      <c r="R457" s="221"/>
      <c r="S457" s="221"/>
      <c r="T457" s="221"/>
      <c r="U457" s="221"/>
      <c r="V457" s="221"/>
      <c r="W457" s="221"/>
      <c r="X457" s="221"/>
      <c r="Y457" s="221"/>
      <c r="Z457" s="221"/>
      <c r="AA457" s="221"/>
      <c r="AB457" s="221"/>
      <c r="AC457" s="221"/>
      <c r="AD457" s="221"/>
      <c r="AE457" s="221"/>
      <c r="AF457" s="221"/>
      <c r="AG457" s="221"/>
      <c r="AH457" s="221"/>
      <c r="AI457" s="221"/>
      <c r="AJ457" s="221"/>
      <c r="AK457" s="221"/>
      <c r="AL457" s="221"/>
      <c r="AM457" s="221"/>
      <c r="AN457" s="221"/>
      <c r="AO457" s="221"/>
      <c r="AP457" s="221"/>
      <c r="AQ457" s="221"/>
      <c r="AR457" s="221"/>
    </row>
    <row r="458" spans="1:44" ht="12.75">
      <c r="A458" s="221"/>
      <c r="B458" s="221"/>
      <c r="C458" s="221"/>
      <c r="D458" s="221"/>
      <c r="E458" s="221"/>
      <c r="F458" s="221"/>
      <c r="G458" s="221"/>
      <c r="H458" s="221"/>
      <c r="I458" s="221"/>
      <c r="J458" s="221"/>
      <c r="K458" s="221"/>
      <c r="L458" s="221"/>
      <c r="M458" s="221"/>
      <c r="N458" s="221"/>
      <c r="O458" s="221"/>
      <c r="P458" s="221"/>
      <c r="Q458" s="221"/>
      <c r="R458" s="221"/>
      <c r="S458" s="221"/>
      <c r="T458" s="221"/>
      <c r="U458" s="221"/>
      <c r="V458" s="221"/>
      <c r="W458" s="221"/>
      <c r="X458" s="221"/>
      <c r="Y458" s="221"/>
      <c r="Z458" s="221"/>
      <c r="AA458" s="221"/>
      <c r="AB458" s="221"/>
      <c r="AC458" s="221"/>
      <c r="AD458" s="221"/>
      <c r="AE458" s="221"/>
      <c r="AF458" s="221"/>
      <c r="AG458" s="221"/>
      <c r="AH458" s="221"/>
      <c r="AI458" s="221"/>
      <c r="AJ458" s="221"/>
      <c r="AK458" s="221"/>
      <c r="AL458" s="221"/>
      <c r="AM458" s="221"/>
      <c r="AN458" s="221"/>
      <c r="AO458" s="221"/>
      <c r="AP458" s="221"/>
      <c r="AQ458" s="221"/>
      <c r="AR458" s="221"/>
    </row>
    <row r="459" spans="1:44" ht="12.75">
      <c r="A459" s="221"/>
      <c r="B459" s="221"/>
      <c r="C459" s="221"/>
      <c r="D459" s="221"/>
      <c r="E459" s="221"/>
      <c r="F459" s="221"/>
      <c r="G459" s="221"/>
      <c r="H459" s="221"/>
      <c r="I459" s="221"/>
      <c r="J459" s="221"/>
      <c r="K459" s="221"/>
      <c r="L459" s="221"/>
      <c r="M459" s="221"/>
      <c r="N459" s="221"/>
      <c r="O459" s="221"/>
      <c r="P459" s="221"/>
      <c r="Q459" s="221"/>
      <c r="R459" s="221"/>
      <c r="S459" s="221"/>
      <c r="T459" s="221"/>
      <c r="U459" s="221"/>
      <c r="V459" s="221"/>
      <c r="W459" s="221"/>
      <c r="X459" s="221"/>
      <c r="Y459" s="221"/>
      <c r="Z459" s="221"/>
      <c r="AA459" s="221"/>
      <c r="AB459" s="221"/>
      <c r="AC459" s="221"/>
      <c r="AD459" s="221"/>
      <c r="AE459" s="221"/>
      <c r="AF459" s="221"/>
      <c r="AG459" s="221"/>
      <c r="AH459" s="221"/>
      <c r="AI459" s="221"/>
      <c r="AJ459" s="221"/>
      <c r="AK459" s="221"/>
      <c r="AL459" s="221"/>
      <c r="AM459" s="221"/>
      <c r="AN459" s="221"/>
      <c r="AO459" s="221"/>
      <c r="AP459" s="221"/>
      <c r="AQ459" s="221"/>
      <c r="AR459" s="221"/>
    </row>
    <row r="460" spans="1:44" ht="12.75">
      <c r="A460" s="221"/>
      <c r="B460" s="221"/>
      <c r="C460" s="221"/>
      <c r="D460" s="221"/>
      <c r="E460" s="221"/>
      <c r="F460" s="221"/>
      <c r="G460" s="221"/>
      <c r="H460" s="221"/>
      <c r="I460" s="221"/>
      <c r="J460" s="221"/>
      <c r="K460" s="221"/>
      <c r="L460" s="221"/>
      <c r="M460" s="221"/>
      <c r="N460" s="221"/>
      <c r="O460" s="221"/>
      <c r="P460" s="221"/>
      <c r="Q460" s="221"/>
      <c r="R460" s="221"/>
      <c r="S460" s="221"/>
      <c r="T460" s="221"/>
      <c r="U460" s="221"/>
      <c r="V460" s="221"/>
      <c r="W460" s="221"/>
      <c r="X460" s="221"/>
      <c r="Y460" s="221"/>
      <c r="Z460" s="221"/>
      <c r="AA460" s="221"/>
      <c r="AB460" s="221"/>
      <c r="AC460" s="221"/>
      <c r="AD460" s="221"/>
      <c r="AE460" s="221"/>
      <c r="AF460" s="221"/>
      <c r="AG460" s="221"/>
      <c r="AH460" s="221"/>
      <c r="AI460" s="221"/>
      <c r="AJ460" s="221"/>
      <c r="AK460" s="221"/>
      <c r="AL460" s="221"/>
      <c r="AM460" s="221"/>
      <c r="AN460" s="221"/>
      <c r="AO460" s="221"/>
      <c r="AP460" s="221"/>
      <c r="AQ460" s="221"/>
      <c r="AR460" s="221"/>
    </row>
    <row r="461" spans="1:44" ht="12.75">
      <c r="A461" s="221"/>
      <c r="B461" s="221"/>
      <c r="C461" s="221"/>
      <c r="D461" s="221"/>
      <c r="E461" s="221"/>
      <c r="F461" s="221"/>
      <c r="G461" s="221"/>
      <c r="H461" s="221"/>
      <c r="I461" s="221"/>
      <c r="J461" s="221"/>
      <c r="K461" s="221"/>
      <c r="L461" s="221"/>
      <c r="M461" s="221"/>
      <c r="N461" s="221"/>
      <c r="O461" s="221"/>
      <c r="P461" s="221"/>
      <c r="Q461" s="221"/>
      <c r="R461" s="221"/>
      <c r="S461" s="221"/>
      <c r="T461" s="221"/>
      <c r="U461" s="221"/>
      <c r="V461" s="221"/>
      <c r="W461" s="221"/>
      <c r="X461" s="221"/>
      <c r="Y461" s="221"/>
      <c r="Z461" s="221"/>
      <c r="AA461" s="221"/>
      <c r="AB461" s="221"/>
      <c r="AC461" s="221"/>
      <c r="AD461" s="221"/>
      <c r="AE461" s="221"/>
      <c r="AF461" s="221"/>
      <c r="AG461" s="221"/>
      <c r="AH461" s="221"/>
      <c r="AI461" s="221"/>
      <c r="AJ461" s="221"/>
      <c r="AK461" s="221"/>
      <c r="AL461" s="221"/>
      <c r="AM461" s="221"/>
      <c r="AN461" s="221"/>
      <c r="AO461" s="221"/>
      <c r="AP461" s="221"/>
      <c r="AQ461" s="221"/>
      <c r="AR461" s="221"/>
    </row>
    <row r="462" spans="1:44" ht="12.75">
      <c r="A462" s="221"/>
      <c r="B462" s="221"/>
      <c r="C462" s="221"/>
      <c r="D462" s="221"/>
      <c r="E462" s="221"/>
      <c r="F462" s="221"/>
      <c r="G462" s="221"/>
      <c r="H462" s="221"/>
      <c r="I462" s="221"/>
      <c r="J462" s="221"/>
      <c r="K462" s="221"/>
      <c r="L462" s="221"/>
      <c r="M462" s="221"/>
      <c r="N462" s="221"/>
      <c r="O462" s="221"/>
      <c r="P462" s="221"/>
      <c r="Q462" s="221"/>
      <c r="R462" s="221"/>
      <c r="S462" s="221"/>
      <c r="T462" s="221"/>
      <c r="U462" s="221"/>
      <c r="V462" s="221"/>
      <c r="W462" s="221"/>
      <c r="X462" s="221"/>
      <c r="Y462" s="221"/>
      <c r="Z462" s="221"/>
      <c r="AA462" s="221"/>
      <c r="AB462" s="221"/>
      <c r="AC462" s="221"/>
      <c r="AD462" s="221"/>
      <c r="AE462" s="221"/>
      <c r="AF462" s="221"/>
      <c r="AG462" s="221"/>
      <c r="AH462" s="221"/>
      <c r="AI462" s="221"/>
      <c r="AJ462" s="221"/>
      <c r="AK462" s="221"/>
      <c r="AL462" s="221"/>
      <c r="AM462" s="221"/>
      <c r="AN462" s="221"/>
      <c r="AO462" s="221"/>
      <c r="AP462" s="221"/>
      <c r="AQ462" s="221"/>
      <c r="AR462" s="221"/>
    </row>
    <row r="463" spans="1:44" ht="12.75">
      <c r="A463" s="221"/>
      <c r="B463" s="221"/>
      <c r="C463" s="221"/>
      <c r="D463" s="221"/>
      <c r="E463" s="221"/>
      <c r="F463" s="221"/>
      <c r="G463" s="221"/>
      <c r="H463" s="221"/>
      <c r="I463" s="221"/>
      <c r="J463" s="221"/>
      <c r="K463" s="221"/>
      <c r="L463" s="221"/>
      <c r="M463" s="221"/>
      <c r="N463" s="221"/>
      <c r="O463" s="221"/>
      <c r="P463" s="221"/>
      <c r="Q463" s="221"/>
      <c r="R463" s="221"/>
      <c r="S463" s="221"/>
      <c r="T463" s="221"/>
      <c r="U463" s="221"/>
      <c r="V463" s="221"/>
      <c r="W463" s="221"/>
      <c r="X463" s="221"/>
      <c r="Y463" s="221"/>
      <c r="Z463" s="221"/>
      <c r="AA463" s="221"/>
      <c r="AB463" s="221"/>
      <c r="AC463" s="221"/>
      <c r="AD463" s="221"/>
      <c r="AE463" s="221"/>
      <c r="AF463" s="221"/>
      <c r="AG463" s="221"/>
      <c r="AH463" s="221"/>
      <c r="AI463" s="221"/>
      <c r="AJ463" s="221"/>
      <c r="AK463" s="221"/>
      <c r="AL463" s="221"/>
      <c r="AM463" s="221"/>
      <c r="AN463" s="221"/>
      <c r="AO463" s="221"/>
      <c r="AP463" s="221"/>
      <c r="AQ463" s="221"/>
      <c r="AR463" s="221"/>
    </row>
    <row r="464" spans="1:44" ht="12.75">
      <c r="A464" s="221"/>
      <c r="B464" s="221"/>
      <c r="C464" s="221"/>
      <c r="D464" s="221"/>
      <c r="E464" s="221"/>
      <c r="F464" s="221"/>
      <c r="G464" s="221"/>
      <c r="H464" s="221"/>
      <c r="I464" s="221"/>
      <c r="J464" s="221"/>
      <c r="K464" s="221"/>
      <c r="L464" s="221"/>
      <c r="M464" s="221"/>
      <c r="N464" s="221"/>
      <c r="O464" s="221"/>
      <c r="P464" s="221"/>
      <c r="Q464" s="221"/>
      <c r="R464" s="221"/>
      <c r="S464" s="221"/>
      <c r="T464" s="221"/>
      <c r="U464" s="221"/>
      <c r="V464" s="221"/>
      <c r="W464" s="221"/>
      <c r="X464" s="221"/>
      <c r="Y464" s="221"/>
      <c r="Z464" s="221"/>
      <c r="AA464" s="221"/>
      <c r="AB464" s="221"/>
      <c r="AC464" s="221"/>
      <c r="AD464" s="221"/>
      <c r="AE464" s="221"/>
      <c r="AF464" s="221"/>
      <c r="AG464" s="221"/>
      <c r="AH464" s="221"/>
      <c r="AI464" s="221"/>
      <c r="AJ464" s="221"/>
      <c r="AK464" s="221"/>
      <c r="AL464" s="221"/>
      <c r="AM464" s="221"/>
      <c r="AN464" s="221"/>
      <c r="AO464" s="221"/>
      <c r="AP464" s="221"/>
      <c r="AQ464" s="221"/>
      <c r="AR464" s="221"/>
    </row>
    <row r="465" spans="1:44" ht="12.75">
      <c r="A465" s="221"/>
      <c r="B465" s="221"/>
      <c r="C465" s="221"/>
      <c r="D465" s="221"/>
      <c r="E465" s="221"/>
      <c r="F465" s="221"/>
      <c r="G465" s="221"/>
      <c r="H465" s="221"/>
      <c r="I465" s="221"/>
      <c r="J465" s="221"/>
      <c r="K465" s="221"/>
      <c r="L465" s="221"/>
      <c r="M465" s="221"/>
      <c r="N465" s="221"/>
      <c r="O465" s="221"/>
      <c r="P465" s="221"/>
      <c r="Q465" s="221"/>
      <c r="R465" s="221"/>
      <c r="S465" s="221"/>
      <c r="T465" s="221"/>
      <c r="U465" s="221"/>
      <c r="V465" s="221"/>
      <c r="W465" s="221"/>
      <c r="X465" s="221"/>
      <c r="Y465" s="221"/>
      <c r="Z465" s="221"/>
      <c r="AA465" s="221"/>
      <c r="AB465" s="221"/>
      <c r="AC465" s="221"/>
      <c r="AD465" s="221"/>
      <c r="AE465" s="221"/>
      <c r="AF465" s="221"/>
      <c r="AG465" s="221"/>
      <c r="AH465" s="221"/>
      <c r="AI465" s="221"/>
      <c r="AJ465" s="221"/>
      <c r="AK465" s="221"/>
      <c r="AL465" s="221"/>
      <c r="AM465" s="221"/>
      <c r="AN465" s="221"/>
      <c r="AO465" s="221"/>
      <c r="AP465" s="221"/>
      <c r="AQ465" s="221"/>
      <c r="AR465" s="221"/>
    </row>
    <row r="466" spans="1:44" ht="12.75">
      <c r="A466" s="221"/>
      <c r="B466" s="221"/>
      <c r="C466" s="221"/>
      <c r="D466" s="221"/>
      <c r="E466" s="221"/>
      <c r="F466" s="221"/>
      <c r="G466" s="221"/>
      <c r="H466" s="221"/>
      <c r="I466" s="221"/>
      <c r="J466" s="221"/>
      <c r="K466" s="221"/>
      <c r="L466" s="221"/>
      <c r="M466" s="221"/>
      <c r="N466" s="221"/>
      <c r="O466" s="221"/>
      <c r="P466" s="221"/>
      <c r="Q466" s="221"/>
      <c r="R466" s="221"/>
      <c r="S466" s="221"/>
      <c r="T466" s="221"/>
      <c r="U466" s="221"/>
      <c r="V466" s="221"/>
      <c r="W466" s="221"/>
      <c r="X466" s="221"/>
      <c r="Y466" s="221"/>
      <c r="Z466" s="221"/>
      <c r="AA466" s="221"/>
      <c r="AB466" s="221"/>
      <c r="AC466" s="221"/>
      <c r="AD466" s="221"/>
      <c r="AE466" s="221"/>
      <c r="AF466" s="221"/>
      <c r="AG466" s="221"/>
      <c r="AH466" s="221"/>
      <c r="AI466" s="221"/>
      <c r="AJ466" s="221"/>
      <c r="AK466" s="221"/>
      <c r="AL466" s="221"/>
      <c r="AM466" s="221"/>
      <c r="AN466" s="221"/>
      <c r="AO466" s="221"/>
      <c r="AP466" s="221"/>
      <c r="AQ466" s="221"/>
      <c r="AR466" s="221"/>
    </row>
    <row r="467" spans="1:44" ht="12.75">
      <c r="A467" s="221"/>
      <c r="B467" s="221"/>
      <c r="C467" s="221"/>
      <c r="D467" s="221"/>
      <c r="E467" s="221"/>
      <c r="F467" s="221"/>
      <c r="G467" s="221"/>
      <c r="H467" s="221"/>
      <c r="I467" s="221"/>
      <c r="J467" s="221"/>
      <c r="K467" s="221"/>
      <c r="L467" s="221"/>
      <c r="M467" s="221"/>
      <c r="N467" s="221"/>
      <c r="O467" s="221"/>
      <c r="P467" s="221"/>
      <c r="Q467" s="221"/>
      <c r="R467" s="221"/>
      <c r="S467" s="221"/>
      <c r="T467" s="221"/>
      <c r="U467" s="221"/>
      <c r="V467" s="221"/>
      <c r="W467" s="221"/>
      <c r="X467" s="221"/>
      <c r="Y467" s="221"/>
      <c r="Z467" s="221"/>
      <c r="AA467" s="221"/>
      <c r="AB467" s="221"/>
      <c r="AC467" s="221"/>
      <c r="AD467" s="221"/>
      <c r="AE467" s="221"/>
      <c r="AF467" s="221"/>
      <c r="AG467" s="221"/>
      <c r="AH467" s="221"/>
      <c r="AI467" s="221"/>
      <c r="AJ467" s="221"/>
      <c r="AK467" s="221"/>
      <c r="AL467" s="221"/>
      <c r="AM467" s="221"/>
      <c r="AN467" s="221"/>
      <c r="AO467" s="221"/>
      <c r="AP467" s="221"/>
      <c r="AQ467" s="221"/>
      <c r="AR467" s="221"/>
    </row>
    <row r="468" spans="1:44" ht="12.75">
      <c r="A468" s="221"/>
      <c r="B468" s="221"/>
      <c r="C468" s="221"/>
      <c r="D468" s="221"/>
      <c r="E468" s="221"/>
      <c r="F468" s="221"/>
      <c r="G468" s="221"/>
      <c r="H468" s="221"/>
      <c r="I468" s="221"/>
      <c r="J468" s="221"/>
      <c r="K468" s="221"/>
      <c r="L468" s="221"/>
      <c r="M468" s="221"/>
      <c r="N468" s="221"/>
      <c r="O468" s="221"/>
      <c r="P468" s="221"/>
      <c r="Q468" s="221"/>
      <c r="R468" s="221"/>
      <c r="S468" s="221"/>
      <c r="T468" s="221"/>
      <c r="U468" s="221"/>
      <c r="V468" s="221"/>
      <c r="W468" s="221"/>
      <c r="X468" s="221"/>
      <c r="Y468" s="221"/>
      <c r="Z468" s="221"/>
      <c r="AA468" s="221"/>
      <c r="AB468" s="221"/>
      <c r="AC468" s="221"/>
      <c r="AD468" s="221"/>
      <c r="AE468" s="221"/>
      <c r="AF468" s="221"/>
      <c r="AG468" s="221"/>
      <c r="AH468" s="221"/>
      <c r="AI468" s="221"/>
      <c r="AJ468" s="221"/>
      <c r="AK468" s="221"/>
      <c r="AL468" s="221"/>
      <c r="AM468" s="221"/>
      <c r="AN468" s="221"/>
      <c r="AO468" s="221"/>
      <c r="AP468" s="221"/>
      <c r="AQ468" s="221"/>
      <c r="AR468" s="221"/>
    </row>
    <row r="469" spans="1:44" ht="12.75">
      <c r="A469" s="221"/>
      <c r="B469" s="221"/>
      <c r="C469" s="221"/>
      <c r="D469" s="221"/>
      <c r="E469" s="221"/>
      <c r="F469" s="221"/>
      <c r="G469" s="221"/>
      <c r="H469" s="221"/>
      <c r="I469" s="221"/>
      <c r="J469" s="221"/>
      <c r="K469" s="221"/>
      <c r="L469" s="221"/>
      <c r="M469" s="221"/>
      <c r="N469" s="221"/>
      <c r="O469" s="221"/>
      <c r="P469" s="221"/>
      <c r="Q469" s="221"/>
      <c r="R469" s="221"/>
      <c r="S469" s="221"/>
      <c r="T469" s="221"/>
      <c r="U469" s="221"/>
      <c r="V469" s="221"/>
      <c r="W469" s="221"/>
      <c r="X469" s="221"/>
      <c r="Y469" s="221"/>
      <c r="Z469" s="221"/>
      <c r="AA469" s="221"/>
      <c r="AB469" s="221"/>
      <c r="AC469" s="221"/>
      <c r="AD469" s="221"/>
      <c r="AE469" s="221"/>
      <c r="AF469" s="221"/>
      <c r="AG469" s="221"/>
      <c r="AH469" s="221"/>
      <c r="AI469" s="221"/>
      <c r="AJ469" s="221"/>
      <c r="AK469" s="221"/>
      <c r="AL469" s="221"/>
      <c r="AM469" s="221"/>
      <c r="AN469" s="221"/>
      <c r="AO469" s="221"/>
      <c r="AP469" s="221"/>
      <c r="AQ469" s="221"/>
      <c r="AR469" s="221"/>
    </row>
    <row r="470" spans="1:44" ht="12.75">
      <c r="A470" s="221"/>
      <c r="B470" s="221"/>
      <c r="C470" s="221"/>
      <c r="D470" s="221"/>
      <c r="E470" s="221"/>
      <c r="F470" s="221"/>
      <c r="G470" s="221"/>
      <c r="H470" s="221"/>
      <c r="I470" s="221"/>
      <c r="J470" s="221"/>
      <c r="K470" s="221"/>
      <c r="L470" s="221"/>
      <c r="M470" s="221"/>
      <c r="N470" s="221"/>
      <c r="O470" s="221"/>
      <c r="P470" s="221"/>
      <c r="Q470" s="221"/>
      <c r="R470" s="221"/>
      <c r="S470" s="221"/>
      <c r="T470" s="221"/>
      <c r="U470" s="221"/>
      <c r="V470" s="221"/>
      <c r="W470" s="221"/>
      <c r="X470" s="221"/>
      <c r="Y470" s="221"/>
      <c r="Z470" s="221"/>
      <c r="AA470" s="221"/>
      <c r="AB470" s="221"/>
      <c r="AC470" s="221"/>
      <c r="AD470" s="221"/>
      <c r="AE470" s="221"/>
      <c r="AF470" s="221"/>
      <c r="AG470" s="221"/>
      <c r="AH470" s="221"/>
      <c r="AI470" s="221"/>
      <c r="AJ470" s="221"/>
      <c r="AK470" s="221"/>
      <c r="AL470" s="221"/>
      <c r="AM470" s="221"/>
      <c r="AN470" s="221"/>
      <c r="AO470" s="221"/>
      <c r="AP470" s="221"/>
      <c r="AQ470" s="221"/>
      <c r="AR470" s="221"/>
    </row>
    <row r="471" spans="1:44" ht="12.75">
      <c r="A471" s="221"/>
      <c r="B471" s="221"/>
      <c r="C471" s="221"/>
      <c r="D471" s="221"/>
      <c r="E471" s="221"/>
      <c r="F471" s="221"/>
      <c r="G471" s="221"/>
      <c r="H471" s="221"/>
      <c r="I471" s="221"/>
      <c r="J471" s="221"/>
      <c r="K471" s="221"/>
      <c r="L471" s="221"/>
      <c r="M471" s="221"/>
      <c r="N471" s="221"/>
      <c r="O471" s="221"/>
      <c r="P471" s="221"/>
      <c r="Q471" s="221"/>
      <c r="R471" s="221"/>
      <c r="S471" s="221"/>
      <c r="T471" s="221"/>
      <c r="U471" s="221"/>
      <c r="V471" s="221"/>
      <c r="W471" s="221"/>
      <c r="X471" s="221"/>
      <c r="Y471" s="221"/>
      <c r="Z471" s="221"/>
      <c r="AA471" s="221"/>
      <c r="AB471" s="221"/>
      <c r="AC471" s="221"/>
      <c r="AD471" s="221"/>
      <c r="AE471" s="221"/>
      <c r="AF471" s="221"/>
      <c r="AG471" s="221"/>
      <c r="AH471" s="221"/>
      <c r="AI471" s="221"/>
      <c r="AJ471" s="221"/>
      <c r="AK471" s="221"/>
      <c r="AL471" s="221"/>
      <c r="AM471" s="221"/>
      <c r="AN471" s="221"/>
      <c r="AO471" s="221"/>
      <c r="AP471" s="221"/>
      <c r="AQ471" s="221"/>
      <c r="AR471" s="221"/>
    </row>
    <row r="472" spans="1:44" ht="12.75">
      <c r="A472" s="221"/>
      <c r="B472" s="221"/>
      <c r="C472" s="221"/>
      <c r="D472" s="221"/>
      <c r="E472" s="221"/>
      <c r="F472" s="221"/>
      <c r="G472" s="221"/>
      <c r="H472" s="221"/>
      <c r="I472" s="221"/>
      <c r="J472" s="221"/>
      <c r="K472" s="221"/>
      <c r="L472" s="221"/>
      <c r="M472" s="221"/>
      <c r="N472" s="221"/>
      <c r="O472" s="221"/>
      <c r="P472" s="221"/>
      <c r="Q472" s="221"/>
      <c r="R472" s="221"/>
      <c r="S472" s="221"/>
      <c r="T472" s="221"/>
      <c r="U472" s="221"/>
      <c r="V472" s="221"/>
      <c r="W472" s="221"/>
      <c r="X472" s="221"/>
      <c r="Y472" s="221"/>
      <c r="Z472" s="221"/>
      <c r="AA472" s="221"/>
      <c r="AB472" s="221"/>
      <c r="AC472" s="221"/>
      <c r="AD472" s="221"/>
      <c r="AE472" s="221"/>
      <c r="AF472" s="221"/>
      <c r="AG472" s="221"/>
      <c r="AH472" s="221"/>
      <c r="AI472" s="221"/>
      <c r="AJ472" s="221"/>
      <c r="AK472" s="221"/>
      <c r="AL472" s="221"/>
      <c r="AM472" s="221"/>
      <c r="AN472" s="221"/>
      <c r="AO472" s="221"/>
      <c r="AP472" s="221"/>
      <c r="AQ472" s="221"/>
      <c r="AR472" s="221"/>
    </row>
    <row r="473" spans="1:44" ht="12.75">
      <c r="A473" s="221"/>
      <c r="B473" s="221"/>
      <c r="C473" s="221"/>
      <c r="D473" s="221"/>
      <c r="E473" s="221"/>
      <c r="F473" s="221"/>
      <c r="G473" s="221"/>
      <c r="H473" s="221"/>
      <c r="I473" s="221"/>
      <c r="J473" s="221"/>
      <c r="K473" s="221"/>
      <c r="L473" s="221"/>
      <c r="M473" s="221"/>
      <c r="N473" s="221"/>
      <c r="O473" s="221"/>
      <c r="P473" s="221"/>
      <c r="Q473" s="221"/>
      <c r="R473" s="221"/>
      <c r="S473" s="221"/>
      <c r="T473" s="221"/>
      <c r="U473" s="221"/>
      <c r="V473" s="221"/>
      <c r="W473" s="221"/>
      <c r="X473" s="221"/>
      <c r="Y473" s="221"/>
      <c r="Z473" s="221"/>
      <c r="AA473" s="221"/>
      <c r="AB473" s="221"/>
      <c r="AC473" s="221"/>
      <c r="AD473" s="221"/>
      <c r="AE473" s="221"/>
      <c r="AF473" s="221"/>
      <c r="AG473" s="221"/>
      <c r="AH473" s="221"/>
      <c r="AI473" s="221"/>
      <c r="AJ473" s="221"/>
      <c r="AK473" s="221"/>
      <c r="AL473" s="221"/>
      <c r="AM473" s="221"/>
      <c r="AN473" s="221"/>
      <c r="AO473" s="221"/>
      <c r="AP473" s="221"/>
      <c r="AQ473" s="221"/>
      <c r="AR473" s="221"/>
    </row>
    <row r="474" spans="1:44" ht="12.75">
      <c r="A474" s="221"/>
      <c r="B474" s="221"/>
      <c r="C474" s="221"/>
      <c r="D474" s="221"/>
      <c r="E474" s="221"/>
      <c r="F474" s="221"/>
      <c r="G474" s="221"/>
      <c r="H474" s="221"/>
      <c r="I474" s="221"/>
      <c r="J474" s="221"/>
      <c r="K474" s="221"/>
      <c r="L474" s="221"/>
      <c r="M474" s="221"/>
      <c r="N474" s="221"/>
      <c r="O474" s="221"/>
      <c r="P474" s="221"/>
      <c r="Q474" s="221"/>
      <c r="R474" s="221"/>
      <c r="S474" s="221"/>
      <c r="T474" s="221"/>
      <c r="U474" s="221"/>
      <c r="V474" s="221"/>
      <c r="W474" s="221"/>
      <c r="X474" s="221"/>
      <c r="Y474" s="221"/>
      <c r="Z474" s="221"/>
      <c r="AA474" s="221"/>
      <c r="AB474" s="221"/>
      <c r="AC474" s="221"/>
      <c r="AD474" s="221"/>
      <c r="AE474" s="221"/>
      <c r="AF474" s="221"/>
      <c r="AG474" s="221"/>
      <c r="AH474" s="221"/>
      <c r="AI474" s="221"/>
      <c r="AJ474" s="221"/>
      <c r="AK474" s="221"/>
      <c r="AL474" s="221"/>
      <c r="AM474" s="221"/>
      <c r="AN474" s="221"/>
      <c r="AO474" s="221"/>
      <c r="AP474" s="221"/>
      <c r="AQ474" s="221"/>
      <c r="AR474" s="221"/>
    </row>
    <row r="475" spans="1:44" ht="12.75">
      <c r="A475" s="221"/>
      <c r="B475" s="221"/>
      <c r="C475" s="221"/>
      <c r="D475" s="221"/>
      <c r="E475" s="221"/>
      <c r="F475" s="221"/>
      <c r="G475" s="221"/>
      <c r="H475" s="221"/>
      <c r="I475" s="221"/>
      <c r="J475" s="221"/>
      <c r="K475" s="221"/>
      <c r="L475" s="221"/>
      <c r="M475" s="221"/>
      <c r="N475" s="221"/>
      <c r="O475" s="221"/>
      <c r="P475" s="221"/>
      <c r="Q475" s="221"/>
      <c r="R475" s="221"/>
      <c r="S475" s="221"/>
      <c r="T475" s="221"/>
      <c r="U475" s="221"/>
      <c r="V475" s="221"/>
      <c r="W475" s="221"/>
      <c r="X475" s="221"/>
      <c r="Y475" s="221"/>
      <c r="Z475" s="221"/>
      <c r="AA475" s="221"/>
      <c r="AB475" s="221"/>
      <c r="AC475" s="221"/>
      <c r="AD475" s="221"/>
      <c r="AE475" s="221"/>
      <c r="AF475" s="221"/>
      <c r="AG475" s="221"/>
      <c r="AH475" s="221"/>
      <c r="AI475" s="221"/>
      <c r="AJ475" s="221"/>
      <c r="AK475" s="221"/>
      <c r="AL475" s="221"/>
      <c r="AM475" s="221"/>
      <c r="AN475" s="221"/>
      <c r="AO475" s="221"/>
      <c r="AP475" s="221"/>
      <c r="AQ475" s="221"/>
      <c r="AR475" s="221"/>
    </row>
    <row r="476" spans="1:44" ht="12.75">
      <c r="A476" s="221"/>
      <c r="B476" s="221"/>
      <c r="C476" s="221"/>
      <c r="D476" s="221"/>
      <c r="E476" s="221"/>
      <c r="F476" s="221"/>
      <c r="G476" s="221"/>
      <c r="H476" s="221"/>
      <c r="I476" s="221"/>
      <c r="J476" s="221"/>
      <c r="K476" s="221"/>
      <c r="L476" s="221"/>
      <c r="M476" s="221"/>
      <c r="N476" s="221"/>
      <c r="O476" s="221"/>
      <c r="P476" s="221"/>
      <c r="Q476" s="221"/>
      <c r="R476" s="221"/>
      <c r="S476" s="221"/>
      <c r="T476" s="221"/>
      <c r="U476" s="221"/>
      <c r="V476" s="221"/>
      <c r="W476" s="221"/>
      <c r="X476" s="221"/>
      <c r="Y476" s="221"/>
      <c r="Z476" s="221"/>
      <c r="AA476" s="221"/>
      <c r="AB476" s="221"/>
      <c r="AC476" s="221"/>
      <c r="AD476" s="221"/>
      <c r="AE476" s="221"/>
      <c r="AF476" s="221"/>
      <c r="AG476" s="221"/>
      <c r="AH476" s="221"/>
      <c r="AI476" s="221"/>
      <c r="AJ476" s="221"/>
      <c r="AK476" s="221"/>
      <c r="AL476" s="221"/>
      <c r="AM476" s="221"/>
      <c r="AN476" s="221"/>
      <c r="AO476" s="221"/>
      <c r="AP476" s="221"/>
      <c r="AQ476" s="221"/>
      <c r="AR476" s="221"/>
    </row>
    <row r="477" spans="1:44" ht="12.75">
      <c r="A477" s="221"/>
      <c r="B477" s="221"/>
      <c r="C477" s="221"/>
      <c r="D477" s="221"/>
      <c r="E477" s="221"/>
      <c r="F477" s="221"/>
      <c r="G477" s="221"/>
      <c r="H477" s="221"/>
      <c r="I477" s="221"/>
      <c r="J477" s="221"/>
      <c r="K477" s="221"/>
      <c r="L477" s="221"/>
      <c r="M477" s="221"/>
      <c r="N477" s="221"/>
      <c r="O477" s="221"/>
      <c r="P477" s="221"/>
      <c r="Q477" s="221"/>
      <c r="R477" s="221"/>
      <c r="S477" s="221"/>
      <c r="T477" s="221"/>
      <c r="U477" s="221"/>
      <c r="V477" s="221"/>
      <c r="W477" s="221"/>
      <c r="X477" s="221"/>
      <c r="Y477" s="221"/>
      <c r="Z477" s="221"/>
      <c r="AA477" s="221"/>
      <c r="AB477" s="221"/>
      <c r="AC477" s="221"/>
      <c r="AD477" s="221"/>
      <c r="AE477" s="221"/>
      <c r="AF477" s="221"/>
      <c r="AG477" s="221"/>
      <c r="AH477" s="221"/>
      <c r="AI477" s="221"/>
      <c r="AJ477" s="221"/>
      <c r="AK477" s="221"/>
      <c r="AL477" s="221"/>
      <c r="AM477" s="221"/>
      <c r="AN477" s="221"/>
      <c r="AO477" s="221"/>
      <c r="AP477" s="221"/>
      <c r="AQ477" s="221"/>
      <c r="AR477" s="221"/>
    </row>
    <row r="478" spans="1:44" ht="12.75">
      <c r="A478" s="221"/>
      <c r="B478" s="221"/>
      <c r="C478" s="221"/>
      <c r="D478" s="221"/>
      <c r="E478" s="221"/>
      <c r="F478" s="221"/>
      <c r="G478" s="221"/>
      <c r="H478" s="221"/>
      <c r="I478" s="221"/>
      <c r="J478" s="221"/>
      <c r="K478" s="221"/>
      <c r="L478" s="221"/>
      <c r="M478" s="221"/>
      <c r="N478" s="221"/>
      <c r="O478" s="221"/>
      <c r="P478" s="221"/>
      <c r="Q478" s="221"/>
      <c r="R478" s="221"/>
      <c r="S478" s="221"/>
      <c r="T478" s="221"/>
      <c r="U478" s="221"/>
      <c r="V478" s="221"/>
      <c r="W478" s="221"/>
      <c r="X478" s="221"/>
      <c r="Y478" s="221"/>
      <c r="Z478" s="221"/>
      <c r="AA478" s="221"/>
      <c r="AB478" s="221"/>
      <c r="AC478" s="221"/>
      <c r="AD478" s="221"/>
      <c r="AE478" s="221"/>
      <c r="AF478" s="221"/>
      <c r="AG478" s="221"/>
      <c r="AH478" s="221"/>
      <c r="AI478" s="221"/>
      <c r="AJ478" s="221"/>
      <c r="AK478" s="221"/>
      <c r="AL478" s="221"/>
      <c r="AM478" s="221"/>
      <c r="AN478" s="221"/>
      <c r="AO478" s="221"/>
      <c r="AP478" s="221"/>
      <c r="AQ478" s="221"/>
      <c r="AR478" s="221"/>
    </row>
    <row r="479" spans="1:44" ht="12.75">
      <c r="A479" s="221"/>
      <c r="B479" s="221"/>
      <c r="C479" s="221"/>
      <c r="D479" s="221"/>
      <c r="E479" s="221"/>
      <c r="F479" s="221"/>
      <c r="G479" s="221"/>
      <c r="H479" s="221"/>
      <c r="I479" s="221"/>
      <c r="J479" s="221"/>
      <c r="K479" s="221"/>
      <c r="L479" s="221"/>
      <c r="M479" s="221"/>
      <c r="N479" s="221"/>
      <c r="O479" s="221"/>
      <c r="P479" s="221"/>
      <c r="Q479" s="221"/>
      <c r="R479" s="221"/>
      <c r="S479" s="221"/>
      <c r="T479" s="221"/>
      <c r="U479" s="221"/>
      <c r="V479" s="221"/>
      <c r="W479" s="221"/>
      <c r="X479" s="221"/>
      <c r="Y479" s="221"/>
      <c r="Z479" s="221"/>
      <c r="AA479" s="221"/>
      <c r="AB479" s="221"/>
      <c r="AC479" s="221"/>
      <c r="AD479" s="221"/>
      <c r="AE479" s="221"/>
      <c r="AF479" s="221"/>
      <c r="AG479" s="221"/>
      <c r="AH479" s="221"/>
      <c r="AI479" s="221"/>
      <c r="AJ479" s="221"/>
      <c r="AK479" s="221"/>
      <c r="AL479" s="221"/>
      <c r="AM479" s="221"/>
      <c r="AN479" s="221"/>
      <c r="AO479" s="221"/>
      <c r="AP479" s="221"/>
      <c r="AQ479" s="221"/>
      <c r="AR479" s="221"/>
    </row>
    <row r="480" spans="1:44" ht="12.75">
      <c r="A480" s="221"/>
      <c r="B480" s="221"/>
      <c r="C480" s="221"/>
      <c r="D480" s="221"/>
      <c r="E480" s="221"/>
      <c r="F480" s="221"/>
      <c r="G480" s="221"/>
      <c r="H480" s="221"/>
      <c r="I480" s="221"/>
      <c r="J480" s="221"/>
      <c r="K480" s="221"/>
      <c r="L480" s="221"/>
      <c r="M480" s="221"/>
      <c r="N480" s="221"/>
      <c r="O480" s="221"/>
      <c r="P480" s="221"/>
      <c r="Q480" s="221"/>
      <c r="R480" s="221"/>
      <c r="S480" s="221"/>
      <c r="T480" s="221"/>
      <c r="U480" s="221"/>
      <c r="V480" s="221"/>
      <c r="W480" s="221"/>
      <c r="X480" s="221"/>
      <c r="Y480" s="221"/>
      <c r="Z480" s="221"/>
      <c r="AA480" s="221"/>
      <c r="AB480" s="221"/>
      <c r="AC480" s="221"/>
      <c r="AD480" s="221"/>
      <c r="AE480" s="221"/>
      <c r="AF480" s="221"/>
      <c r="AG480" s="221"/>
      <c r="AH480" s="221"/>
      <c r="AI480" s="221"/>
      <c r="AJ480" s="221"/>
      <c r="AK480" s="221"/>
      <c r="AL480" s="221"/>
      <c r="AM480" s="221"/>
      <c r="AN480" s="221"/>
      <c r="AO480" s="221"/>
      <c r="AP480" s="221"/>
      <c r="AQ480" s="221"/>
      <c r="AR480" s="221"/>
    </row>
    <row r="481" spans="1:44" ht="12.75">
      <c r="A481" s="221"/>
      <c r="B481" s="221"/>
      <c r="C481" s="221"/>
      <c r="D481" s="221"/>
      <c r="E481" s="221"/>
      <c r="F481" s="221"/>
      <c r="G481" s="221"/>
      <c r="H481" s="221"/>
      <c r="I481" s="221"/>
      <c r="J481" s="221"/>
      <c r="K481" s="221"/>
      <c r="L481" s="221"/>
      <c r="M481" s="221"/>
      <c r="N481" s="221"/>
      <c r="O481" s="221"/>
      <c r="P481" s="221"/>
      <c r="Q481" s="221"/>
      <c r="R481" s="221"/>
      <c r="S481" s="221"/>
      <c r="T481" s="221"/>
      <c r="U481" s="221"/>
      <c r="V481" s="221"/>
      <c r="W481" s="221"/>
      <c r="X481" s="221"/>
      <c r="Y481" s="221"/>
      <c r="Z481" s="221"/>
      <c r="AA481" s="221"/>
      <c r="AB481" s="221"/>
      <c r="AC481" s="221"/>
      <c r="AD481" s="221"/>
      <c r="AE481" s="221"/>
      <c r="AF481" s="221"/>
      <c r="AG481" s="221"/>
      <c r="AH481" s="221"/>
      <c r="AI481" s="221"/>
      <c r="AJ481" s="221"/>
      <c r="AK481" s="221"/>
      <c r="AL481" s="221"/>
      <c r="AM481" s="221"/>
      <c r="AN481" s="221"/>
      <c r="AO481" s="221"/>
      <c r="AP481" s="221"/>
      <c r="AQ481" s="221"/>
      <c r="AR481" s="221"/>
    </row>
    <row r="482" spans="1:44" ht="12.75">
      <c r="A482" s="221"/>
      <c r="B482" s="221"/>
      <c r="C482" s="221"/>
      <c r="D482" s="221"/>
      <c r="E482" s="221"/>
      <c r="F482" s="221"/>
      <c r="G482" s="221"/>
      <c r="H482" s="221"/>
      <c r="I482" s="221"/>
      <c r="J482" s="221"/>
      <c r="K482" s="221"/>
      <c r="L482" s="221"/>
      <c r="M482" s="221"/>
      <c r="N482" s="221"/>
      <c r="O482" s="221"/>
      <c r="P482" s="221"/>
      <c r="Q482" s="221"/>
      <c r="R482" s="221"/>
      <c r="S482" s="221"/>
      <c r="T482" s="221"/>
      <c r="U482" s="221"/>
      <c r="V482" s="221"/>
      <c r="W482" s="221"/>
      <c r="X482" s="221"/>
      <c r="Y482" s="221"/>
      <c r="Z482" s="221"/>
      <c r="AA482" s="221"/>
      <c r="AB482" s="221"/>
      <c r="AC482" s="221"/>
      <c r="AD482" s="221"/>
      <c r="AE482" s="221"/>
      <c r="AF482" s="221"/>
      <c r="AG482" s="221"/>
      <c r="AH482" s="221"/>
      <c r="AI482" s="221"/>
      <c r="AJ482" s="221"/>
      <c r="AK482" s="221"/>
      <c r="AL482" s="221"/>
      <c r="AM482" s="221"/>
      <c r="AN482" s="221"/>
      <c r="AO482" s="221"/>
      <c r="AP482" s="221"/>
      <c r="AQ482" s="221"/>
      <c r="AR482" s="221"/>
    </row>
    <row r="483" spans="1:44" ht="12.75">
      <c r="A483" s="221"/>
      <c r="B483" s="221"/>
      <c r="C483" s="221"/>
      <c r="D483" s="221"/>
      <c r="E483" s="221"/>
      <c r="F483" s="221"/>
      <c r="G483" s="221"/>
      <c r="H483" s="221"/>
      <c r="I483" s="221"/>
      <c r="J483" s="221"/>
      <c r="K483" s="221"/>
      <c r="L483" s="221"/>
      <c r="M483" s="221"/>
      <c r="N483" s="221"/>
      <c r="O483" s="221"/>
      <c r="P483" s="221"/>
      <c r="Q483" s="221"/>
      <c r="R483" s="221"/>
      <c r="S483" s="221"/>
      <c r="T483" s="221"/>
      <c r="U483" s="221"/>
      <c r="V483" s="221"/>
      <c r="W483" s="221"/>
      <c r="X483" s="221"/>
      <c r="Y483" s="221"/>
      <c r="Z483" s="221"/>
      <c r="AA483" s="221"/>
      <c r="AB483" s="221"/>
      <c r="AC483" s="221"/>
      <c r="AD483" s="221"/>
      <c r="AE483" s="221"/>
      <c r="AF483" s="221"/>
      <c r="AG483" s="221"/>
      <c r="AH483" s="221"/>
      <c r="AI483" s="221"/>
      <c r="AJ483" s="221"/>
      <c r="AK483" s="221"/>
      <c r="AL483" s="221"/>
      <c r="AM483" s="221"/>
      <c r="AN483" s="221"/>
      <c r="AO483" s="221"/>
      <c r="AP483" s="221"/>
      <c r="AQ483" s="221"/>
      <c r="AR483" s="221"/>
    </row>
    <row r="484" spans="1:44" ht="12.75">
      <c r="A484" s="221"/>
      <c r="B484" s="221"/>
      <c r="C484" s="221"/>
      <c r="D484" s="221"/>
      <c r="E484" s="221"/>
      <c r="F484" s="221"/>
      <c r="G484" s="221"/>
      <c r="H484" s="221"/>
      <c r="I484" s="221"/>
      <c r="J484" s="221"/>
      <c r="K484" s="221"/>
      <c r="L484" s="221"/>
      <c r="M484" s="221"/>
      <c r="N484" s="221"/>
      <c r="O484" s="221"/>
      <c r="P484" s="221"/>
      <c r="Q484" s="221"/>
      <c r="R484" s="221"/>
      <c r="S484" s="221"/>
      <c r="T484" s="221"/>
      <c r="U484" s="221"/>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c r="AR484" s="221"/>
    </row>
    <row r="485" spans="1:44" ht="12.75">
      <c r="A485" s="221"/>
      <c r="B485" s="221"/>
      <c r="C485" s="221"/>
      <c r="D485" s="221"/>
      <c r="E485" s="221"/>
      <c r="F485" s="221"/>
      <c r="G485" s="221"/>
      <c r="H485" s="221"/>
      <c r="I485" s="221"/>
      <c r="J485" s="221"/>
      <c r="K485" s="221"/>
      <c r="L485" s="221"/>
      <c r="M485" s="221"/>
      <c r="N485" s="221"/>
      <c r="O485" s="221"/>
      <c r="P485" s="221"/>
      <c r="Q485" s="221"/>
      <c r="R485" s="221"/>
      <c r="S485" s="221"/>
      <c r="T485" s="221"/>
      <c r="U485" s="221"/>
      <c r="V485" s="221"/>
      <c r="W485" s="221"/>
      <c r="X485" s="221"/>
      <c r="Y485" s="221"/>
      <c r="Z485" s="221"/>
      <c r="AA485" s="221"/>
      <c r="AB485" s="221"/>
      <c r="AC485" s="221"/>
      <c r="AD485" s="221"/>
      <c r="AE485" s="221"/>
      <c r="AF485" s="221"/>
      <c r="AG485" s="221"/>
      <c r="AH485" s="221"/>
      <c r="AI485" s="221"/>
      <c r="AJ485" s="221"/>
      <c r="AK485" s="221"/>
      <c r="AL485" s="221"/>
      <c r="AM485" s="221"/>
      <c r="AN485" s="221"/>
      <c r="AO485" s="221"/>
      <c r="AP485" s="221"/>
      <c r="AQ485" s="221"/>
      <c r="AR485" s="221"/>
    </row>
    <row r="486" spans="1:44" ht="12.75">
      <c r="A486" s="221"/>
      <c r="B486" s="221"/>
      <c r="C486" s="221"/>
      <c r="D486" s="221"/>
      <c r="E486" s="221"/>
      <c r="F486" s="221"/>
      <c r="G486" s="221"/>
      <c r="H486" s="221"/>
      <c r="I486" s="221"/>
      <c r="J486" s="221"/>
      <c r="K486" s="221"/>
      <c r="L486" s="221"/>
      <c r="M486" s="221"/>
      <c r="N486" s="221"/>
      <c r="O486" s="221"/>
      <c r="P486" s="221"/>
      <c r="Q486" s="221"/>
      <c r="R486" s="221"/>
      <c r="S486" s="221"/>
      <c r="T486" s="221"/>
      <c r="U486" s="221"/>
      <c r="V486" s="221"/>
      <c r="W486" s="221"/>
      <c r="X486" s="221"/>
      <c r="Y486" s="221"/>
      <c r="Z486" s="221"/>
      <c r="AA486" s="221"/>
      <c r="AB486" s="221"/>
      <c r="AC486" s="221"/>
      <c r="AD486" s="221"/>
      <c r="AE486" s="221"/>
      <c r="AF486" s="221"/>
      <c r="AG486" s="221"/>
      <c r="AH486" s="221"/>
      <c r="AI486" s="221"/>
      <c r="AJ486" s="221"/>
      <c r="AK486" s="221"/>
      <c r="AL486" s="221"/>
      <c r="AM486" s="221"/>
      <c r="AN486" s="221"/>
      <c r="AO486" s="221"/>
      <c r="AP486" s="221"/>
      <c r="AQ486" s="221"/>
      <c r="AR486" s="221"/>
    </row>
    <row r="487" spans="1:44" ht="12.75">
      <c r="A487" s="221"/>
      <c r="B487" s="221"/>
      <c r="C487" s="221"/>
      <c r="D487" s="221"/>
      <c r="E487" s="221"/>
      <c r="F487" s="221"/>
      <c r="G487" s="221"/>
      <c r="H487" s="221"/>
      <c r="I487" s="221"/>
      <c r="J487" s="221"/>
      <c r="K487" s="221"/>
      <c r="L487" s="221"/>
      <c r="M487" s="221"/>
      <c r="N487" s="221"/>
      <c r="O487" s="221"/>
      <c r="P487" s="221"/>
      <c r="Q487" s="221"/>
      <c r="R487" s="221"/>
      <c r="S487" s="221"/>
      <c r="T487" s="221"/>
      <c r="U487" s="221"/>
      <c r="V487" s="221"/>
      <c r="W487" s="221"/>
      <c r="X487" s="221"/>
      <c r="Y487" s="221"/>
      <c r="Z487" s="221"/>
      <c r="AA487" s="221"/>
      <c r="AB487" s="221"/>
      <c r="AC487" s="221"/>
      <c r="AD487" s="221"/>
      <c r="AE487" s="221"/>
      <c r="AF487" s="221"/>
      <c r="AG487" s="221"/>
      <c r="AH487" s="221"/>
      <c r="AI487" s="221"/>
      <c r="AJ487" s="221"/>
      <c r="AK487" s="221"/>
      <c r="AL487" s="221"/>
      <c r="AM487" s="221"/>
      <c r="AN487" s="221"/>
      <c r="AO487" s="221"/>
      <c r="AP487" s="221"/>
      <c r="AQ487" s="221"/>
      <c r="AR487" s="221"/>
    </row>
    <row r="488" spans="1:44" ht="12.75">
      <c r="A488" s="221"/>
      <c r="B488" s="221"/>
      <c r="C488" s="221"/>
      <c r="D488" s="221"/>
      <c r="E488" s="221"/>
      <c r="F488" s="221"/>
      <c r="G488" s="221"/>
      <c r="H488" s="221"/>
      <c r="I488" s="221"/>
      <c r="J488" s="221"/>
      <c r="K488" s="221"/>
      <c r="L488" s="221"/>
      <c r="M488" s="221"/>
      <c r="N488" s="221"/>
      <c r="O488" s="221"/>
      <c r="P488" s="221"/>
      <c r="Q488" s="221"/>
      <c r="R488" s="221"/>
      <c r="S488" s="221"/>
      <c r="T488" s="221"/>
      <c r="U488" s="221"/>
      <c r="V488" s="221"/>
      <c r="W488" s="221"/>
      <c r="X488" s="221"/>
      <c r="Y488" s="221"/>
      <c r="Z488" s="221"/>
      <c r="AA488" s="221"/>
      <c r="AB488" s="221"/>
      <c r="AC488" s="221"/>
      <c r="AD488" s="221"/>
      <c r="AE488" s="221"/>
      <c r="AF488" s="221"/>
      <c r="AG488" s="221"/>
      <c r="AH488" s="221"/>
      <c r="AI488" s="221"/>
      <c r="AJ488" s="221"/>
      <c r="AK488" s="221"/>
      <c r="AL488" s="221"/>
      <c r="AM488" s="221"/>
      <c r="AN488" s="221"/>
      <c r="AO488" s="221"/>
      <c r="AP488" s="221"/>
      <c r="AQ488" s="221"/>
      <c r="AR488" s="221"/>
    </row>
    <row r="489" spans="1:44" ht="12.75">
      <c r="A489" s="221"/>
      <c r="B489" s="221"/>
      <c r="C489" s="221"/>
      <c r="D489" s="221"/>
      <c r="E489" s="221"/>
      <c r="F489" s="221"/>
      <c r="G489" s="221"/>
      <c r="H489" s="221"/>
      <c r="I489" s="221"/>
      <c r="J489" s="221"/>
      <c r="K489" s="221"/>
      <c r="L489" s="221"/>
      <c r="M489" s="221"/>
      <c r="N489" s="221"/>
      <c r="O489" s="221"/>
      <c r="P489" s="221"/>
      <c r="Q489" s="221"/>
      <c r="R489" s="221"/>
      <c r="S489" s="221"/>
      <c r="T489" s="221"/>
      <c r="U489" s="221"/>
      <c r="V489" s="221"/>
      <c r="W489" s="221"/>
      <c r="X489" s="221"/>
      <c r="Y489" s="221"/>
      <c r="Z489" s="221"/>
      <c r="AA489" s="221"/>
      <c r="AB489" s="221"/>
      <c r="AC489" s="221"/>
      <c r="AD489" s="221"/>
      <c r="AE489" s="221"/>
      <c r="AF489" s="221"/>
      <c r="AG489" s="221"/>
      <c r="AH489" s="221"/>
      <c r="AI489" s="221"/>
      <c r="AJ489" s="221"/>
      <c r="AK489" s="221"/>
      <c r="AL489" s="221"/>
      <c r="AM489" s="221"/>
      <c r="AN489" s="221"/>
      <c r="AO489" s="221"/>
      <c r="AP489" s="221"/>
      <c r="AQ489" s="221"/>
      <c r="AR489" s="221"/>
    </row>
    <row r="490" spans="1:44" ht="12.75">
      <c r="A490" s="221"/>
      <c r="B490" s="221"/>
      <c r="C490" s="221"/>
      <c r="D490" s="221"/>
      <c r="E490" s="221"/>
      <c r="F490" s="221"/>
      <c r="G490" s="221"/>
      <c r="H490" s="221"/>
      <c r="I490" s="221"/>
      <c r="J490" s="221"/>
      <c r="K490" s="221"/>
      <c r="L490" s="221"/>
      <c r="M490" s="221"/>
      <c r="N490" s="221"/>
      <c r="O490" s="221"/>
      <c r="P490" s="221"/>
      <c r="Q490" s="221"/>
      <c r="R490" s="221"/>
      <c r="S490" s="221"/>
      <c r="T490" s="221"/>
      <c r="U490" s="221"/>
      <c r="V490" s="221"/>
      <c r="W490" s="221"/>
      <c r="X490" s="221"/>
      <c r="Y490" s="221"/>
      <c r="Z490" s="221"/>
      <c r="AA490" s="221"/>
      <c r="AB490" s="221"/>
      <c r="AC490" s="221"/>
      <c r="AD490" s="221"/>
      <c r="AE490" s="221"/>
      <c r="AF490" s="221"/>
      <c r="AG490" s="221"/>
      <c r="AH490" s="221"/>
      <c r="AI490" s="221"/>
      <c r="AJ490" s="221"/>
      <c r="AK490" s="221"/>
      <c r="AL490" s="221"/>
      <c r="AM490" s="221"/>
      <c r="AN490" s="221"/>
      <c r="AO490" s="221"/>
      <c r="AP490" s="221"/>
      <c r="AQ490" s="221"/>
      <c r="AR490" s="221"/>
    </row>
    <row r="491" spans="1:44" ht="12.75">
      <c r="A491" s="221"/>
      <c r="B491" s="221"/>
      <c r="C491" s="221"/>
      <c r="D491" s="221"/>
      <c r="E491" s="221"/>
      <c r="F491" s="221"/>
      <c r="G491" s="221"/>
      <c r="H491" s="221"/>
      <c r="I491" s="221"/>
      <c r="J491" s="221"/>
      <c r="K491" s="221"/>
      <c r="L491" s="221"/>
      <c r="M491" s="221"/>
      <c r="N491" s="221"/>
      <c r="O491" s="221"/>
      <c r="P491" s="221"/>
      <c r="Q491" s="221"/>
      <c r="R491" s="221"/>
      <c r="S491" s="221"/>
      <c r="T491" s="221"/>
      <c r="U491" s="221"/>
      <c r="V491" s="221"/>
      <c r="W491" s="221"/>
      <c r="X491" s="221"/>
      <c r="Y491" s="221"/>
      <c r="Z491" s="221"/>
      <c r="AA491" s="221"/>
      <c r="AB491" s="221"/>
      <c r="AC491" s="221"/>
      <c r="AD491" s="221"/>
      <c r="AE491" s="221"/>
      <c r="AF491" s="221"/>
      <c r="AG491" s="221"/>
      <c r="AH491" s="221"/>
      <c r="AI491" s="221"/>
      <c r="AJ491" s="221"/>
      <c r="AK491" s="221"/>
      <c r="AL491" s="221"/>
      <c r="AM491" s="221"/>
      <c r="AN491" s="221"/>
      <c r="AO491" s="221"/>
      <c r="AP491" s="221"/>
      <c r="AQ491" s="221"/>
      <c r="AR491" s="221"/>
    </row>
    <row r="492" spans="1:44" ht="12.75">
      <c r="A492" s="221"/>
      <c r="B492" s="221"/>
      <c r="C492" s="221"/>
      <c r="D492" s="221"/>
      <c r="E492" s="221"/>
      <c r="F492" s="221"/>
      <c r="G492" s="221"/>
      <c r="H492" s="221"/>
      <c r="I492" s="221"/>
      <c r="J492" s="221"/>
      <c r="K492" s="221"/>
      <c r="L492" s="221"/>
      <c r="M492" s="221"/>
      <c r="N492" s="221"/>
      <c r="O492" s="221"/>
      <c r="P492" s="221"/>
      <c r="Q492" s="221"/>
      <c r="R492" s="221"/>
      <c r="S492" s="221"/>
      <c r="T492" s="221"/>
      <c r="U492" s="221"/>
      <c r="V492" s="221"/>
      <c r="W492" s="221"/>
      <c r="X492" s="221"/>
      <c r="Y492" s="221"/>
      <c r="Z492" s="221"/>
      <c r="AA492" s="221"/>
      <c r="AB492" s="221"/>
      <c r="AC492" s="221"/>
      <c r="AD492" s="221"/>
      <c r="AE492" s="221"/>
      <c r="AF492" s="221"/>
      <c r="AG492" s="221"/>
      <c r="AH492" s="221"/>
      <c r="AI492" s="221"/>
      <c r="AJ492" s="221"/>
      <c r="AK492" s="221"/>
      <c r="AL492" s="221"/>
      <c r="AM492" s="221"/>
      <c r="AN492" s="221"/>
      <c r="AO492" s="221"/>
      <c r="AP492" s="221"/>
      <c r="AQ492" s="221"/>
      <c r="AR492" s="221"/>
    </row>
    <row r="493" spans="1:44" ht="12.75">
      <c r="A493" s="221"/>
      <c r="B493" s="221"/>
      <c r="C493" s="221"/>
      <c r="D493" s="221"/>
      <c r="E493" s="221"/>
      <c r="F493" s="221"/>
      <c r="G493" s="221"/>
      <c r="H493" s="221"/>
      <c r="I493" s="221"/>
      <c r="J493" s="221"/>
      <c r="K493" s="221"/>
      <c r="L493" s="221"/>
      <c r="M493" s="221"/>
      <c r="N493" s="221"/>
      <c r="O493" s="221"/>
      <c r="P493" s="221"/>
      <c r="Q493" s="221"/>
      <c r="R493" s="221"/>
      <c r="S493" s="221"/>
      <c r="T493" s="221"/>
      <c r="U493" s="221"/>
      <c r="V493" s="221"/>
      <c r="W493" s="221"/>
      <c r="X493" s="221"/>
      <c r="Y493" s="221"/>
      <c r="Z493" s="221"/>
      <c r="AA493" s="221"/>
      <c r="AB493" s="221"/>
      <c r="AC493" s="221"/>
      <c r="AD493" s="221"/>
      <c r="AE493" s="221"/>
      <c r="AF493" s="221"/>
      <c r="AG493" s="221"/>
      <c r="AH493" s="221"/>
      <c r="AI493" s="221"/>
      <c r="AJ493" s="221"/>
      <c r="AK493" s="221"/>
      <c r="AL493" s="221"/>
      <c r="AM493" s="221"/>
      <c r="AN493" s="221"/>
      <c r="AO493" s="221"/>
      <c r="AP493" s="221"/>
      <c r="AQ493" s="221"/>
      <c r="AR493" s="221"/>
    </row>
    <row r="494" spans="1:44" ht="12.75">
      <c r="A494" s="221"/>
      <c r="B494" s="221"/>
      <c r="C494" s="221"/>
      <c r="D494" s="221"/>
      <c r="E494" s="221"/>
      <c r="F494" s="221"/>
      <c r="G494" s="221"/>
      <c r="H494" s="221"/>
      <c r="I494" s="221"/>
      <c r="J494" s="221"/>
      <c r="K494" s="221"/>
      <c r="L494" s="221"/>
      <c r="M494" s="221"/>
      <c r="N494" s="221"/>
      <c r="O494" s="221"/>
      <c r="P494" s="221"/>
      <c r="Q494" s="221"/>
      <c r="R494" s="221"/>
      <c r="S494" s="221"/>
      <c r="T494" s="221"/>
      <c r="U494" s="221"/>
      <c r="V494" s="221"/>
      <c r="W494" s="221"/>
      <c r="X494" s="221"/>
      <c r="Y494" s="221"/>
      <c r="Z494" s="221"/>
      <c r="AA494" s="221"/>
      <c r="AB494" s="221"/>
      <c r="AC494" s="221"/>
      <c r="AD494" s="221"/>
      <c r="AE494" s="221"/>
      <c r="AF494" s="221"/>
      <c r="AG494" s="221"/>
      <c r="AH494" s="221"/>
      <c r="AI494" s="221"/>
      <c r="AJ494" s="221"/>
      <c r="AK494" s="221"/>
      <c r="AL494" s="221"/>
      <c r="AM494" s="221"/>
      <c r="AN494" s="221"/>
      <c r="AO494" s="221"/>
      <c r="AP494" s="221"/>
      <c r="AQ494" s="221"/>
      <c r="AR494" s="221"/>
    </row>
    <row r="495" spans="1:44" ht="12.75">
      <c r="A495" s="221"/>
      <c r="B495" s="221"/>
      <c r="C495" s="221"/>
      <c r="D495" s="221"/>
      <c r="E495" s="221"/>
      <c r="F495" s="221"/>
      <c r="G495" s="221"/>
      <c r="H495" s="221"/>
      <c r="I495" s="221"/>
      <c r="J495" s="221"/>
      <c r="K495" s="221"/>
      <c r="L495" s="221"/>
      <c r="M495" s="221"/>
      <c r="N495" s="221"/>
      <c r="O495" s="221"/>
      <c r="P495" s="221"/>
      <c r="Q495" s="221"/>
      <c r="R495" s="221"/>
      <c r="S495" s="221"/>
      <c r="T495" s="221"/>
      <c r="U495" s="221"/>
      <c r="V495" s="221"/>
      <c r="W495" s="221"/>
      <c r="X495" s="221"/>
      <c r="Y495" s="221"/>
      <c r="Z495" s="221"/>
      <c r="AA495" s="221"/>
      <c r="AB495" s="221"/>
      <c r="AC495" s="221"/>
      <c r="AD495" s="221"/>
      <c r="AE495" s="221"/>
      <c r="AF495" s="221"/>
      <c r="AG495" s="221"/>
      <c r="AH495" s="221"/>
      <c r="AI495" s="221"/>
      <c r="AJ495" s="221"/>
      <c r="AK495" s="221"/>
      <c r="AL495" s="221"/>
      <c r="AM495" s="221"/>
      <c r="AN495" s="221"/>
      <c r="AO495" s="221"/>
      <c r="AP495" s="221"/>
      <c r="AQ495" s="221"/>
      <c r="AR495" s="221"/>
    </row>
    <row r="496" spans="1:44" ht="12.75">
      <c r="A496" s="221"/>
      <c r="B496" s="221"/>
      <c r="C496" s="221"/>
      <c r="D496" s="221"/>
      <c r="E496" s="221"/>
      <c r="F496" s="221"/>
      <c r="G496" s="221"/>
      <c r="H496" s="221"/>
      <c r="I496" s="221"/>
      <c r="J496" s="221"/>
      <c r="K496" s="221"/>
      <c r="L496" s="221"/>
      <c r="M496" s="221"/>
      <c r="N496" s="221"/>
      <c r="O496" s="221"/>
      <c r="P496" s="221"/>
      <c r="Q496" s="221"/>
      <c r="R496" s="221"/>
      <c r="S496" s="221"/>
      <c r="T496" s="221"/>
      <c r="U496" s="221"/>
      <c r="V496" s="221"/>
      <c r="W496" s="221"/>
      <c r="X496" s="221"/>
      <c r="Y496" s="221"/>
      <c r="Z496" s="221"/>
      <c r="AA496" s="221"/>
      <c r="AB496" s="221"/>
      <c r="AC496" s="221"/>
      <c r="AD496" s="221"/>
      <c r="AE496" s="221"/>
      <c r="AF496" s="221"/>
      <c r="AG496" s="221"/>
      <c r="AH496" s="221"/>
      <c r="AI496" s="221"/>
      <c r="AJ496" s="221"/>
      <c r="AK496" s="221"/>
      <c r="AL496" s="221"/>
      <c r="AM496" s="221"/>
      <c r="AN496" s="221"/>
      <c r="AO496" s="221"/>
      <c r="AP496" s="221"/>
      <c r="AQ496" s="221"/>
      <c r="AR496" s="221"/>
    </row>
    <row r="497" spans="1:44" ht="12.75">
      <c r="A497" s="221"/>
      <c r="B497" s="221"/>
      <c r="C497" s="221"/>
      <c r="D497" s="221"/>
      <c r="E497" s="221"/>
      <c r="F497" s="221"/>
      <c r="G497" s="221"/>
      <c r="H497" s="221"/>
      <c r="I497" s="221"/>
      <c r="J497" s="221"/>
      <c r="K497" s="221"/>
      <c r="L497" s="221"/>
      <c r="M497" s="221"/>
      <c r="N497" s="221"/>
      <c r="O497" s="221"/>
      <c r="P497" s="221"/>
      <c r="Q497" s="221"/>
      <c r="R497" s="221"/>
      <c r="S497" s="221"/>
      <c r="T497" s="221"/>
      <c r="U497" s="221"/>
      <c r="V497" s="221"/>
      <c r="W497" s="221"/>
      <c r="X497" s="221"/>
      <c r="Y497" s="221"/>
      <c r="Z497" s="221"/>
      <c r="AA497" s="221"/>
      <c r="AB497" s="221"/>
      <c r="AC497" s="221"/>
      <c r="AD497" s="221"/>
      <c r="AE497" s="221"/>
      <c r="AF497" s="221"/>
      <c r="AG497" s="221"/>
      <c r="AH497" s="221"/>
      <c r="AI497" s="221"/>
      <c r="AJ497" s="221"/>
      <c r="AK497" s="221"/>
      <c r="AL497" s="221"/>
      <c r="AM497" s="221"/>
      <c r="AN497" s="221"/>
      <c r="AO497" s="221"/>
      <c r="AP497" s="221"/>
      <c r="AQ497" s="221"/>
      <c r="AR497" s="221"/>
    </row>
    <row r="498" spans="1:44" ht="12.75">
      <c r="A498" s="221"/>
      <c r="B498" s="221"/>
      <c r="C498" s="221"/>
      <c r="D498" s="221"/>
      <c r="E498" s="221"/>
      <c r="F498" s="221"/>
      <c r="G498" s="221"/>
      <c r="H498" s="221"/>
      <c r="I498" s="221"/>
      <c r="J498" s="221"/>
      <c r="K498" s="221"/>
      <c r="L498" s="221"/>
      <c r="M498" s="221"/>
      <c r="N498" s="221"/>
      <c r="O498" s="221"/>
      <c r="P498" s="221"/>
      <c r="Q498" s="221"/>
      <c r="R498" s="221"/>
      <c r="S498" s="221"/>
      <c r="T498" s="221"/>
      <c r="U498" s="221"/>
      <c r="V498" s="221"/>
      <c r="W498" s="221"/>
      <c r="X498" s="221"/>
      <c r="Y498" s="221"/>
      <c r="Z498" s="221"/>
      <c r="AA498" s="221"/>
      <c r="AB498" s="221"/>
      <c r="AC498" s="221"/>
      <c r="AD498" s="221"/>
      <c r="AE498" s="221"/>
      <c r="AF498" s="221"/>
      <c r="AG498" s="221"/>
      <c r="AH498" s="221"/>
      <c r="AI498" s="221"/>
      <c r="AJ498" s="221"/>
      <c r="AK498" s="221"/>
      <c r="AL498" s="221"/>
      <c r="AM498" s="221"/>
      <c r="AN498" s="221"/>
      <c r="AO498" s="221"/>
      <c r="AP498" s="221"/>
      <c r="AQ498" s="221"/>
      <c r="AR498" s="221"/>
    </row>
    <row r="499" spans="1:44" ht="12.75">
      <c r="A499" s="221"/>
      <c r="B499" s="221"/>
      <c r="C499" s="221"/>
      <c r="D499" s="221"/>
      <c r="E499" s="221"/>
      <c r="F499" s="221"/>
      <c r="G499" s="221"/>
      <c r="H499" s="221"/>
      <c r="I499" s="221"/>
      <c r="J499" s="221"/>
      <c r="K499" s="221"/>
      <c r="L499" s="221"/>
      <c r="M499" s="221"/>
      <c r="N499" s="221"/>
      <c r="O499" s="221"/>
      <c r="P499" s="221"/>
      <c r="Q499" s="221"/>
      <c r="R499" s="221"/>
      <c r="S499" s="221"/>
      <c r="T499" s="221"/>
      <c r="U499" s="221"/>
      <c r="V499" s="221"/>
      <c r="W499" s="221"/>
      <c r="X499" s="221"/>
      <c r="Y499" s="221"/>
      <c r="Z499" s="221"/>
      <c r="AA499" s="221"/>
      <c r="AB499" s="221"/>
      <c r="AC499" s="221"/>
      <c r="AD499" s="221"/>
      <c r="AE499" s="221"/>
      <c r="AF499" s="221"/>
      <c r="AG499" s="221"/>
      <c r="AH499" s="221"/>
      <c r="AI499" s="221"/>
      <c r="AJ499" s="221"/>
      <c r="AK499" s="221"/>
      <c r="AL499" s="221"/>
      <c r="AM499" s="221"/>
      <c r="AN499" s="221"/>
      <c r="AO499" s="221"/>
      <c r="AP499" s="221"/>
      <c r="AQ499" s="221"/>
      <c r="AR499" s="221"/>
    </row>
    <row r="500" spans="1:44" ht="12.75">
      <c r="A500" s="221"/>
      <c r="B500" s="221"/>
      <c r="C500" s="221"/>
      <c r="D500" s="221"/>
      <c r="E500" s="221"/>
      <c r="F500" s="221"/>
      <c r="G500" s="221"/>
      <c r="H500" s="221"/>
      <c r="I500" s="221"/>
      <c r="J500" s="221"/>
      <c r="K500" s="221"/>
      <c r="L500" s="221"/>
      <c r="M500" s="221"/>
      <c r="N500" s="221"/>
      <c r="O500" s="221"/>
      <c r="P500" s="221"/>
      <c r="Q500" s="221"/>
      <c r="R500" s="221"/>
      <c r="S500" s="221"/>
      <c r="T500" s="221"/>
      <c r="U500" s="221"/>
      <c r="V500" s="221"/>
      <c r="W500" s="221"/>
      <c r="X500" s="221"/>
      <c r="Y500" s="221"/>
      <c r="Z500" s="221"/>
      <c r="AA500" s="221"/>
      <c r="AB500" s="221"/>
      <c r="AC500" s="221"/>
      <c r="AD500" s="221"/>
      <c r="AE500" s="221"/>
      <c r="AF500" s="221"/>
      <c r="AG500" s="221"/>
      <c r="AH500" s="221"/>
      <c r="AI500" s="221"/>
      <c r="AJ500" s="221"/>
      <c r="AK500" s="221"/>
      <c r="AL500" s="221"/>
      <c r="AM500" s="221"/>
      <c r="AN500" s="221"/>
      <c r="AO500" s="221"/>
      <c r="AP500" s="221"/>
      <c r="AQ500" s="221"/>
      <c r="AR500" s="221"/>
    </row>
    <row r="501" spans="1:44" ht="12.75">
      <c r="A501" s="221"/>
      <c r="B501" s="221"/>
      <c r="C501" s="221"/>
      <c r="D501" s="221"/>
      <c r="E501" s="221"/>
      <c r="F501" s="221"/>
      <c r="G501" s="221"/>
      <c r="H501" s="221"/>
      <c r="I501" s="221"/>
      <c r="J501" s="221"/>
      <c r="K501" s="221"/>
      <c r="L501" s="221"/>
      <c r="M501" s="221"/>
      <c r="N501" s="221"/>
      <c r="O501" s="221"/>
      <c r="P501" s="221"/>
      <c r="Q501" s="221"/>
      <c r="R501" s="221"/>
      <c r="S501" s="221"/>
      <c r="T501" s="221"/>
      <c r="U501" s="221"/>
      <c r="V501" s="221"/>
      <c r="W501" s="221"/>
      <c r="X501" s="221"/>
      <c r="Y501" s="221"/>
      <c r="Z501" s="221"/>
      <c r="AA501" s="221"/>
      <c r="AB501" s="221"/>
      <c r="AC501" s="221"/>
      <c r="AD501" s="221"/>
      <c r="AE501" s="221"/>
      <c r="AF501" s="221"/>
      <c r="AG501" s="221"/>
      <c r="AH501" s="221"/>
      <c r="AI501" s="221"/>
      <c r="AJ501" s="221"/>
      <c r="AK501" s="221"/>
      <c r="AL501" s="221"/>
      <c r="AM501" s="221"/>
      <c r="AN501" s="221"/>
      <c r="AO501" s="221"/>
      <c r="AP501" s="221"/>
      <c r="AQ501" s="221"/>
      <c r="AR501" s="221"/>
    </row>
    <row r="502" spans="1:44" ht="12.75">
      <c r="A502" s="221"/>
      <c r="B502" s="221"/>
      <c r="C502" s="221"/>
      <c r="D502" s="221"/>
      <c r="E502" s="221"/>
      <c r="F502" s="221"/>
      <c r="G502" s="221"/>
      <c r="H502" s="221"/>
      <c r="I502" s="221"/>
      <c r="J502" s="221"/>
      <c r="K502" s="221"/>
      <c r="L502" s="221"/>
      <c r="M502" s="221"/>
      <c r="N502" s="221"/>
      <c r="O502" s="221"/>
      <c r="P502" s="221"/>
      <c r="Q502" s="221"/>
      <c r="R502" s="221"/>
      <c r="S502" s="221"/>
      <c r="T502" s="221"/>
      <c r="U502" s="221"/>
      <c r="V502" s="221"/>
      <c r="W502" s="221"/>
      <c r="X502" s="221"/>
      <c r="Y502" s="221"/>
      <c r="Z502" s="221"/>
      <c r="AA502" s="221"/>
      <c r="AB502" s="221"/>
      <c r="AC502" s="221"/>
      <c r="AD502" s="221"/>
      <c r="AE502" s="221"/>
      <c r="AF502" s="221"/>
      <c r="AG502" s="221"/>
      <c r="AH502" s="221"/>
      <c r="AI502" s="221"/>
      <c r="AJ502" s="221"/>
      <c r="AK502" s="221"/>
      <c r="AL502" s="221"/>
      <c r="AM502" s="221"/>
      <c r="AN502" s="221"/>
      <c r="AO502" s="221"/>
      <c r="AP502" s="221"/>
      <c r="AQ502" s="221"/>
      <c r="AR502" s="221"/>
    </row>
    <row r="503" spans="1:44" ht="12.75">
      <c r="A503" s="221"/>
      <c r="B503" s="221"/>
      <c r="C503" s="221"/>
      <c r="D503" s="221"/>
      <c r="E503" s="221"/>
      <c r="F503" s="221"/>
      <c r="G503" s="221"/>
      <c r="H503" s="221"/>
      <c r="I503" s="221"/>
      <c r="J503" s="221"/>
      <c r="K503" s="221"/>
      <c r="L503" s="221"/>
      <c r="M503" s="221"/>
      <c r="N503" s="221"/>
      <c r="O503" s="221"/>
      <c r="P503" s="221"/>
      <c r="Q503" s="221"/>
      <c r="R503" s="221"/>
      <c r="S503" s="221"/>
      <c r="T503" s="221"/>
      <c r="U503" s="221"/>
      <c r="V503" s="221"/>
      <c r="W503" s="221"/>
      <c r="X503" s="221"/>
      <c r="Y503" s="221"/>
      <c r="Z503" s="221"/>
      <c r="AA503" s="221"/>
      <c r="AB503" s="221"/>
      <c r="AC503" s="221"/>
      <c r="AD503" s="221"/>
      <c r="AE503" s="221"/>
      <c r="AF503" s="221"/>
      <c r="AG503" s="221"/>
      <c r="AH503" s="221"/>
      <c r="AI503" s="221"/>
      <c r="AJ503" s="221"/>
      <c r="AK503" s="221"/>
      <c r="AL503" s="221"/>
      <c r="AM503" s="221"/>
      <c r="AN503" s="221"/>
      <c r="AO503" s="221"/>
      <c r="AP503" s="221"/>
      <c r="AQ503" s="221"/>
      <c r="AR503" s="221"/>
    </row>
    <row r="504" spans="1:44" ht="12.75">
      <c r="A504" s="221"/>
      <c r="B504" s="221"/>
      <c r="C504" s="221"/>
      <c r="D504" s="221"/>
      <c r="E504" s="221"/>
      <c r="F504" s="221"/>
      <c r="G504" s="221"/>
      <c r="H504" s="221"/>
      <c r="I504" s="221"/>
      <c r="J504" s="221"/>
      <c r="K504" s="221"/>
      <c r="L504" s="221"/>
      <c r="M504" s="221"/>
      <c r="N504" s="221"/>
      <c r="O504" s="221"/>
      <c r="P504" s="221"/>
      <c r="Q504" s="221"/>
      <c r="R504" s="221"/>
      <c r="S504" s="221"/>
      <c r="T504" s="221"/>
      <c r="U504" s="221"/>
      <c r="V504" s="221"/>
      <c r="W504" s="221"/>
      <c r="X504" s="221"/>
      <c r="Y504" s="221"/>
      <c r="Z504" s="221"/>
      <c r="AA504" s="221"/>
      <c r="AB504" s="221"/>
      <c r="AC504" s="221"/>
      <c r="AD504" s="221"/>
      <c r="AE504" s="221"/>
      <c r="AF504" s="221"/>
      <c r="AG504" s="221"/>
      <c r="AH504" s="221"/>
      <c r="AI504" s="221"/>
      <c r="AJ504" s="221"/>
      <c r="AK504" s="221"/>
      <c r="AL504" s="221"/>
      <c r="AM504" s="221"/>
      <c r="AN504" s="221"/>
      <c r="AO504" s="221"/>
      <c r="AP504" s="221"/>
      <c r="AQ504" s="221"/>
      <c r="AR504" s="221"/>
    </row>
    <row r="505" spans="1:44" ht="12.75">
      <c r="A505" s="221"/>
      <c r="B505" s="221"/>
      <c r="C505" s="221"/>
      <c r="D505" s="221"/>
      <c r="E505" s="221"/>
      <c r="F505" s="221"/>
      <c r="G505" s="221"/>
      <c r="H505" s="221"/>
      <c r="I505" s="221"/>
      <c r="J505" s="221"/>
      <c r="K505" s="221"/>
      <c r="L505" s="221"/>
      <c r="M505" s="221"/>
      <c r="N505" s="221"/>
      <c r="O505" s="221"/>
      <c r="P505" s="221"/>
      <c r="Q505" s="221"/>
      <c r="R505" s="221"/>
      <c r="S505" s="221"/>
      <c r="T505" s="221"/>
      <c r="U505" s="221"/>
      <c r="V505" s="221"/>
      <c r="W505" s="221"/>
      <c r="X505" s="221"/>
      <c r="Y505" s="221"/>
      <c r="Z505" s="221"/>
      <c r="AA505" s="221"/>
      <c r="AB505" s="221"/>
      <c r="AC505" s="221"/>
      <c r="AD505" s="221"/>
      <c r="AE505" s="221"/>
      <c r="AF505" s="221"/>
      <c r="AG505" s="221"/>
      <c r="AH505" s="221"/>
      <c r="AI505" s="221"/>
      <c r="AJ505" s="221"/>
      <c r="AK505" s="221"/>
      <c r="AL505" s="221"/>
      <c r="AM505" s="221"/>
      <c r="AN505" s="221"/>
      <c r="AO505" s="221"/>
      <c r="AP505" s="221"/>
      <c r="AQ505" s="221"/>
      <c r="AR505" s="221"/>
    </row>
    <row r="506" spans="1:44" ht="12.75">
      <c r="A506" s="221"/>
      <c r="B506" s="221"/>
      <c r="C506" s="221"/>
      <c r="D506" s="221"/>
      <c r="E506" s="221"/>
      <c r="F506" s="221"/>
      <c r="G506" s="221"/>
      <c r="H506" s="221"/>
      <c r="I506" s="221"/>
      <c r="J506" s="221"/>
      <c r="K506" s="221"/>
      <c r="L506" s="221"/>
      <c r="M506" s="221"/>
      <c r="N506" s="221"/>
      <c r="O506" s="221"/>
      <c r="P506" s="221"/>
      <c r="Q506" s="221"/>
      <c r="R506" s="221"/>
      <c r="S506" s="221"/>
      <c r="T506" s="221"/>
      <c r="U506" s="221"/>
      <c r="V506" s="221"/>
      <c r="W506" s="221"/>
      <c r="X506" s="221"/>
      <c r="Y506" s="221"/>
      <c r="Z506" s="221"/>
      <c r="AA506" s="221"/>
      <c r="AB506" s="221"/>
      <c r="AC506" s="221"/>
      <c r="AD506" s="221"/>
      <c r="AE506" s="221"/>
      <c r="AF506" s="221"/>
      <c r="AG506" s="221"/>
      <c r="AH506" s="221"/>
      <c r="AI506" s="221"/>
      <c r="AJ506" s="221"/>
      <c r="AK506" s="221"/>
      <c r="AL506" s="221"/>
      <c r="AM506" s="221"/>
      <c r="AN506" s="221"/>
      <c r="AO506" s="221"/>
      <c r="AP506" s="221"/>
      <c r="AQ506" s="221"/>
      <c r="AR506" s="221"/>
    </row>
    <row r="507" spans="1:44" ht="12.75">
      <c r="A507" s="221"/>
      <c r="B507" s="221"/>
      <c r="C507" s="221"/>
      <c r="D507" s="221"/>
      <c r="E507" s="221"/>
      <c r="F507" s="221"/>
      <c r="G507" s="221"/>
      <c r="H507" s="221"/>
      <c r="I507" s="221"/>
      <c r="J507" s="221"/>
      <c r="K507" s="221"/>
      <c r="L507" s="221"/>
      <c r="M507" s="221"/>
      <c r="N507" s="221"/>
      <c r="O507" s="221"/>
      <c r="P507" s="221"/>
      <c r="Q507" s="221"/>
      <c r="R507" s="221"/>
      <c r="S507" s="221"/>
      <c r="T507" s="221"/>
      <c r="U507" s="221"/>
      <c r="V507" s="221"/>
      <c r="W507" s="221"/>
      <c r="X507" s="221"/>
      <c r="Y507" s="221"/>
      <c r="Z507" s="221"/>
      <c r="AA507" s="221"/>
      <c r="AB507" s="221"/>
      <c r="AC507" s="221"/>
      <c r="AD507" s="221"/>
      <c r="AE507" s="221"/>
      <c r="AF507" s="221"/>
      <c r="AG507" s="221"/>
      <c r="AH507" s="221"/>
      <c r="AI507" s="221"/>
      <c r="AJ507" s="221"/>
      <c r="AK507" s="221"/>
      <c r="AL507" s="221"/>
      <c r="AM507" s="221"/>
      <c r="AN507" s="221"/>
      <c r="AO507" s="221"/>
      <c r="AP507" s="221"/>
      <c r="AQ507" s="221"/>
      <c r="AR507" s="221"/>
    </row>
    <row r="508" spans="1:44" ht="12.75">
      <c r="A508" s="221"/>
      <c r="B508" s="221"/>
      <c r="C508" s="221"/>
      <c r="D508" s="221"/>
      <c r="E508" s="221"/>
      <c r="F508" s="221"/>
      <c r="G508" s="221"/>
      <c r="H508" s="221"/>
      <c r="I508" s="221"/>
      <c r="J508" s="221"/>
      <c r="K508" s="221"/>
      <c r="L508" s="221"/>
      <c r="M508" s="221"/>
      <c r="N508" s="221"/>
      <c r="O508" s="221"/>
      <c r="P508" s="221"/>
      <c r="Q508" s="221"/>
      <c r="R508" s="221"/>
      <c r="S508" s="221"/>
      <c r="T508" s="221"/>
      <c r="U508" s="221"/>
      <c r="V508" s="221"/>
      <c r="W508" s="221"/>
      <c r="X508" s="221"/>
      <c r="Y508" s="221"/>
      <c r="Z508" s="221"/>
      <c r="AA508" s="221"/>
      <c r="AB508" s="221"/>
      <c r="AC508" s="221"/>
      <c r="AD508" s="221"/>
      <c r="AE508" s="221"/>
      <c r="AF508" s="221"/>
      <c r="AG508" s="221"/>
      <c r="AH508" s="221"/>
      <c r="AI508" s="221"/>
      <c r="AJ508" s="221"/>
      <c r="AK508" s="221"/>
      <c r="AL508" s="221"/>
      <c r="AM508" s="221"/>
      <c r="AN508" s="221"/>
      <c r="AO508" s="221"/>
      <c r="AP508" s="221"/>
      <c r="AQ508" s="221"/>
      <c r="AR508" s="221"/>
    </row>
    <row r="509" spans="1:44" ht="12.75">
      <c r="A509" s="221"/>
      <c r="B509" s="221"/>
      <c r="C509" s="221"/>
      <c r="D509" s="221"/>
      <c r="E509" s="221"/>
      <c r="F509" s="221"/>
      <c r="G509" s="221"/>
      <c r="H509" s="221"/>
      <c r="I509" s="221"/>
      <c r="J509" s="221"/>
      <c r="K509" s="221"/>
      <c r="L509" s="221"/>
      <c r="M509" s="221"/>
      <c r="N509" s="221"/>
      <c r="O509" s="221"/>
      <c r="P509" s="221"/>
      <c r="Q509" s="221"/>
      <c r="R509" s="221"/>
      <c r="S509" s="221"/>
      <c r="T509" s="221"/>
      <c r="U509" s="221"/>
      <c r="V509" s="221"/>
      <c r="W509" s="221"/>
      <c r="X509" s="221"/>
      <c r="Y509" s="221"/>
      <c r="Z509" s="221"/>
      <c r="AA509" s="221"/>
      <c r="AB509" s="221"/>
      <c r="AC509" s="221"/>
      <c r="AD509" s="221"/>
      <c r="AE509" s="221"/>
      <c r="AF509" s="221"/>
      <c r="AG509" s="221"/>
      <c r="AH509" s="221"/>
      <c r="AI509" s="221"/>
      <c r="AJ509" s="221"/>
      <c r="AK509" s="221"/>
      <c r="AL509" s="221"/>
      <c r="AM509" s="221"/>
      <c r="AN509" s="221"/>
      <c r="AO509" s="221"/>
      <c r="AP509" s="221"/>
      <c r="AQ509" s="221"/>
      <c r="AR509" s="221"/>
    </row>
    <row r="510" spans="1:44" ht="12.75">
      <c r="A510" s="221"/>
      <c r="B510" s="221"/>
      <c r="C510" s="221"/>
      <c r="D510" s="221"/>
      <c r="E510" s="221"/>
      <c r="F510" s="221"/>
      <c r="G510" s="221"/>
      <c r="H510" s="221"/>
      <c r="I510" s="221"/>
      <c r="J510" s="221"/>
      <c r="K510" s="221"/>
      <c r="L510" s="221"/>
      <c r="M510" s="221"/>
      <c r="N510" s="221"/>
      <c r="O510" s="221"/>
      <c r="P510" s="221"/>
      <c r="Q510" s="221"/>
      <c r="R510" s="221"/>
      <c r="S510" s="221"/>
      <c r="T510" s="221"/>
      <c r="U510" s="221"/>
      <c r="V510" s="221"/>
      <c r="W510" s="221"/>
      <c r="X510" s="221"/>
      <c r="Y510" s="221"/>
      <c r="Z510" s="221"/>
      <c r="AA510" s="221"/>
      <c r="AB510" s="221"/>
      <c r="AC510" s="221"/>
      <c r="AD510" s="221"/>
      <c r="AE510" s="221"/>
      <c r="AF510" s="221"/>
      <c r="AG510" s="221"/>
      <c r="AH510" s="221"/>
      <c r="AI510" s="221"/>
      <c r="AJ510" s="221"/>
      <c r="AK510" s="221"/>
      <c r="AL510" s="221"/>
      <c r="AM510" s="221"/>
      <c r="AN510" s="221"/>
      <c r="AO510" s="221"/>
      <c r="AP510" s="221"/>
      <c r="AQ510" s="221"/>
      <c r="AR510" s="221"/>
    </row>
    <row r="511" spans="1:44" ht="12.75">
      <c r="A511" s="221"/>
      <c r="B511" s="221"/>
      <c r="C511" s="221"/>
      <c r="D511" s="221"/>
      <c r="E511" s="221"/>
      <c r="F511" s="221"/>
      <c r="G511" s="221"/>
      <c r="H511" s="221"/>
      <c r="I511" s="221"/>
      <c r="J511" s="221"/>
      <c r="K511" s="221"/>
      <c r="L511" s="221"/>
      <c r="M511" s="221"/>
      <c r="N511" s="221"/>
      <c r="O511" s="221"/>
      <c r="P511" s="221"/>
      <c r="Q511" s="221"/>
      <c r="R511" s="221"/>
      <c r="S511" s="221"/>
      <c r="T511" s="221"/>
      <c r="U511" s="221"/>
      <c r="V511" s="221"/>
      <c r="W511" s="221"/>
      <c r="X511" s="221"/>
      <c r="Y511" s="221"/>
      <c r="Z511" s="221"/>
      <c r="AA511" s="221"/>
      <c r="AB511" s="221"/>
      <c r="AC511" s="221"/>
      <c r="AD511" s="221"/>
      <c r="AE511" s="221"/>
      <c r="AF511" s="221"/>
      <c r="AG511" s="221"/>
      <c r="AH511" s="221"/>
      <c r="AI511" s="221"/>
      <c r="AJ511" s="221"/>
      <c r="AK511" s="221"/>
      <c r="AL511" s="221"/>
      <c r="AM511" s="221"/>
      <c r="AN511" s="221"/>
      <c r="AO511" s="221"/>
      <c r="AP511" s="221"/>
      <c r="AQ511" s="221"/>
      <c r="AR511" s="221"/>
    </row>
    <row r="512" spans="1:44" ht="12.75">
      <c r="A512" s="221"/>
      <c r="B512" s="221"/>
      <c r="C512" s="221"/>
      <c r="D512" s="221"/>
      <c r="E512" s="221"/>
      <c r="F512" s="221"/>
      <c r="G512" s="221"/>
      <c r="H512" s="221"/>
      <c r="I512" s="221"/>
      <c r="J512" s="221"/>
      <c r="K512" s="221"/>
      <c r="L512" s="221"/>
      <c r="M512" s="221"/>
      <c r="N512" s="221"/>
      <c r="O512" s="221"/>
      <c r="P512" s="221"/>
      <c r="Q512" s="221"/>
      <c r="R512" s="221"/>
      <c r="S512" s="221"/>
      <c r="T512" s="221"/>
      <c r="U512" s="221"/>
      <c r="V512" s="221"/>
      <c r="W512" s="221"/>
      <c r="X512" s="221"/>
      <c r="Y512" s="221"/>
      <c r="Z512" s="221"/>
      <c r="AA512" s="221"/>
      <c r="AB512" s="221"/>
      <c r="AC512" s="221"/>
      <c r="AD512" s="221"/>
      <c r="AE512" s="221"/>
      <c r="AF512" s="221"/>
      <c r="AG512" s="221"/>
      <c r="AH512" s="221"/>
      <c r="AI512" s="221"/>
      <c r="AJ512" s="221"/>
      <c r="AK512" s="221"/>
      <c r="AL512" s="221"/>
      <c r="AM512" s="221"/>
      <c r="AN512" s="221"/>
      <c r="AO512" s="221"/>
      <c r="AP512" s="221"/>
      <c r="AQ512" s="221"/>
      <c r="AR512" s="221"/>
    </row>
    <row r="513" spans="1:44" ht="12.75">
      <c r="A513" s="221"/>
      <c r="B513" s="221"/>
      <c r="C513" s="221"/>
      <c r="D513" s="221"/>
      <c r="E513" s="221"/>
      <c r="F513" s="221"/>
      <c r="G513" s="221"/>
      <c r="H513" s="221"/>
      <c r="I513" s="221"/>
      <c r="J513" s="221"/>
      <c r="K513" s="221"/>
      <c r="L513" s="221"/>
      <c r="M513" s="221"/>
      <c r="N513" s="221"/>
      <c r="O513" s="221"/>
      <c r="P513" s="221"/>
      <c r="Q513" s="221"/>
      <c r="R513" s="221"/>
      <c r="S513" s="221"/>
      <c r="T513" s="221"/>
      <c r="U513" s="221"/>
      <c r="V513" s="221"/>
      <c r="W513" s="221"/>
      <c r="X513" s="221"/>
      <c r="Y513" s="221"/>
      <c r="Z513" s="221"/>
      <c r="AA513" s="221"/>
      <c r="AB513" s="221"/>
      <c r="AC513" s="221"/>
      <c r="AD513" s="221"/>
      <c r="AE513" s="221"/>
      <c r="AF513" s="221"/>
      <c r="AG513" s="221"/>
      <c r="AH513" s="221"/>
      <c r="AI513" s="221"/>
      <c r="AJ513" s="221"/>
      <c r="AK513" s="221"/>
      <c r="AL513" s="221"/>
      <c r="AM513" s="221"/>
      <c r="AN513" s="221"/>
      <c r="AO513" s="221"/>
      <c r="AP513" s="221"/>
      <c r="AQ513" s="221"/>
      <c r="AR513" s="221"/>
    </row>
    <row r="514" spans="1:44" ht="12.75">
      <c r="A514" s="221"/>
      <c r="B514" s="221"/>
      <c r="C514" s="221"/>
      <c r="D514" s="221"/>
      <c r="E514" s="221"/>
      <c r="F514" s="221"/>
      <c r="G514" s="221"/>
      <c r="H514" s="221"/>
      <c r="I514" s="221"/>
      <c r="J514" s="221"/>
      <c r="K514" s="221"/>
      <c r="L514" s="221"/>
      <c r="M514" s="221"/>
      <c r="N514" s="221"/>
      <c r="O514" s="221"/>
      <c r="P514" s="221"/>
      <c r="Q514" s="221"/>
      <c r="R514" s="221"/>
      <c r="S514" s="221"/>
      <c r="T514" s="221"/>
      <c r="U514" s="221"/>
      <c r="V514" s="221"/>
      <c r="W514" s="221"/>
      <c r="X514" s="221"/>
      <c r="Y514" s="221"/>
      <c r="Z514" s="221"/>
      <c r="AA514" s="221"/>
      <c r="AB514" s="221"/>
      <c r="AC514" s="221"/>
      <c r="AD514" s="221"/>
      <c r="AE514" s="221"/>
      <c r="AF514" s="221"/>
      <c r="AG514" s="221"/>
      <c r="AH514" s="221"/>
      <c r="AI514" s="221"/>
      <c r="AJ514" s="221"/>
      <c r="AK514" s="221"/>
      <c r="AL514" s="221"/>
      <c r="AM514" s="221"/>
      <c r="AN514" s="221"/>
      <c r="AO514" s="221"/>
      <c r="AP514" s="221"/>
      <c r="AQ514" s="221"/>
      <c r="AR514" s="221"/>
    </row>
    <row r="515" spans="1:44" ht="12.75">
      <c r="A515" s="221"/>
      <c r="B515" s="221"/>
      <c r="C515" s="221"/>
      <c r="D515" s="221"/>
      <c r="E515" s="221"/>
      <c r="F515" s="221"/>
      <c r="G515" s="221"/>
      <c r="H515" s="221"/>
      <c r="I515" s="221"/>
      <c r="J515" s="221"/>
      <c r="K515" s="221"/>
      <c r="L515" s="221"/>
      <c r="M515" s="221"/>
      <c r="N515" s="221"/>
      <c r="O515" s="221"/>
      <c r="P515" s="221"/>
      <c r="Q515" s="221"/>
      <c r="R515" s="221"/>
      <c r="S515" s="221"/>
      <c r="T515" s="221"/>
      <c r="U515" s="221"/>
      <c r="V515" s="221"/>
      <c r="W515" s="221"/>
      <c r="X515" s="221"/>
      <c r="Y515" s="221"/>
      <c r="Z515" s="221"/>
      <c r="AA515" s="221"/>
      <c r="AB515" s="221"/>
      <c r="AC515" s="221"/>
      <c r="AD515" s="221"/>
      <c r="AE515" s="221"/>
      <c r="AF515" s="221"/>
      <c r="AG515" s="221"/>
      <c r="AH515" s="221"/>
      <c r="AI515" s="221"/>
      <c r="AJ515" s="221"/>
      <c r="AK515" s="221"/>
      <c r="AL515" s="221"/>
      <c r="AM515" s="221"/>
      <c r="AN515" s="221"/>
      <c r="AO515" s="221"/>
      <c r="AP515" s="221"/>
      <c r="AQ515" s="221"/>
      <c r="AR515" s="221"/>
    </row>
    <row r="516" spans="1:44" ht="12.75">
      <c r="A516" s="221"/>
      <c r="B516" s="221"/>
      <c r="C516" s="221"/>
      <c r="D516" s="221"/>
      <c r="E516" s="221"/>
      <c r="F516" s="221"/>
      <c r="G516" s="221"/>
      <c r="H516" s="221"/>
      <c r="I516" s="221"/>
      <c r="J516" s="221"/>
      <c r="K516" s="221"/>
      <c r="L516" s="221"/>
      <c r="M516" s="221"/>
      <c r="N516" s="221"/>
      <c r="O516" s="221"/>
      <c r="P516" s="221"/>
      <c r="Q516" s="221"/>
      <c r="R516" s="221"/>
      <c r="S516" s="221"/>
      <c r="T516" s="221"/>
      <c r="U516" s="221"/>
      <c r="V516" s="221"/>
      <c r="W516" s="221"/>
      <c r="X516" s="221"/>
      <c r="Y516" s="221"/>
      <c r="Z516" s="221"/>
      <c r="AA516" s="221"/>
      <c r="AB516" s="221"/>
      <c r="AC516" s="221"/>
      <c r="AD516" s="221"/>
      <c r="AE516" s="221"/>
      <c r="AF516" s="221"/>
      <c r="AG516" s="221"/>
      <c r="AH516" s="221"/>
      <c r="AI516" s="221"/>
      <c r="AJ516" s="221"/>
      <c r="AK516" s="221"/>
      <c r="AL516" s="221"/>
      <c r="AM516" s="221"/>
      <c r="AN516" s="221"/>
      <c r="AO516" s="221"/>
      <c r="AP516" s="221"/>
      <c r="AQ516" s="221"/>
      <c r="AR516" s="221"/>
    </row>
    <row r="517" spans="1:44" ht="12.75">
      <c r="A517" s="221"/>
      <c r="B517" s="221"/>
      <c r="C517" s="221"/>
      <c r="D517" s="221"/>
      <c r="E517" s="221"/>
      <c r="F517" s="221"/>
      <c r="G517" s="221"/>
      <c r="H517" s="221"/>
      <c r="I517" s="221"/>
      <c r="J517" s="221"/>
      <c r="K517" s="221"/>
      <c r="L517" s="221"/>
      <c r="M517" s="221"/>
      <c r="N517" s="221"/>
      <c r="O517" s="221"/>
      <c r="P517" s="221"/>
      <c r="Q517" s="221"/>
      <c r="R517" s="221"/>
      <c r="S517" s="221"/>
      <c r="T517" s="221"/>
      <c r="U517" s="221"/>
      <c r="V517" s="221"/>
      <c r="W517" s="221"/>
      <c r="X517" s="221"/>
      <c r="Y517" s="221"/>
      <c r="Z517" s="221"/>
      <c r="AA517" s="221"/>
      <c r="AB517" s="221"/>
      <c r="AC517" s="221"/>
      <c r="AD517" s="221"/>
      <c r="AE517" s="221"/>
      <c r="AF517" s="221"/>
      <c r="AG517" s="221"/>
      <c r="AH517" s="221"/>
      <c r="AI517" s="221"/>
      <c r="AJ517" s="221"/>
      <c r="AK517" s="221"/>
      <c r="AL517" s="221"/>
      <c r="AM517" s="221"/>
      <c r="AN517" s="221"/>
      <c r="AO517" s="221"/>
      <c r="AP517" s="221"/>
      <c r="AQ517" s="221"/>
      <c r="AR517" s="221"/>
    </row>
    <row r="518" spans="1:44" ht="12.75">
      <c r="A518" s="221"/>
      <c r="B518" s="221"/>
      <c r="C518" s="221"/>
      <c r="D518" s="221"/>
      <c r="E518" s="221"/>
      <c r="F518" s="221"/>
      <c r="G518" s="221"/>
      <c r="H518" s="221"/>
      <c r="I518" s="221"/>
      <c r="J518" s="221"/>
      <c r="K518" s="221"/>
      <c r="L518" s="221"/>
      <c r="M518" s="221"/>
      <c r="N518" s="221"/>
      <c r="O518" s="221"/>
      <c r="P518" s="221"/>
      <c r="Q518" s="221"/>
      <c r="R518" s="221"/>
      <c r="S518" s="221"/>
      <c r="T518" s="221"/>
      <c r="U518" s="221"/>
      <c r="V518" s="221"/>
      <c r="W518" s="221"/>
      <c r="X518" s="221"/>
      <c r="Y518" s="221"/>
      <c r="Z518" s="221"/>
      <c r="AA518" s="221"/>
      <c r="AB518" s="221"/>
      <c r="AC518" s="221"/>
      <c r="AD518" s="221"/>
      <c r="AE518" s="221"/>
      <c r="AF518" s="221"/>
      <c r="AG518" s="221"/>
      <c r="AH518" s="221"/>
      <c r="AI518" s="221"/>
      <c r="AJ518" s="221"/>
      <c r="AK518" s="221"/>
      <c r="AL518" s="221"/>
      <c r="AM518" s="221"/>
      <c r="AN518" s="221"/>
      <c r="AO518" s="221"/>
      <c r="AP518" s="221"/>
      <c r="AQ518" s="221"/>
      <c r="AR518" s="221"/>
    </row>
    <row r="519" spans="1:44" ht="12.75">
      <c r="A519" s="221"/>
      <c r="B519" s="221"/>
      <c r="C519" s="221"/>
      <c r="D519" s="221"/>
      <c r="E519" s="221"/>
      <c r="F519" s="221"/>
      <c r="G519" s="221"/>
      <c r="H519" s="221"/>
      <c r="I519" s="221"/>
      <c r="J519" s="221"/>
      <c r="K519" s="221"/>
      <c r="L519" s="221"/>
      <c r="M519" s="221"/>
      <c r="N519" s="221"/>
      <c r="O519" s="221"/>
      <c r="P519" s="221"/>
      <c r="Q519" s="221"/>
      <c r="R519" s="221"/>
      <c r="S519" s="221"/>
      <c r="T519" s="221"/>
      <c r="U519" s="221"/>
      <c r="V519" s="221"/>
      <c r="W519" s="221"/>
      <c r="X519" s="221"/>
      <c r="Y519" s="221"/>
      <c r="Z519" s="221"/>
      <c r="AA519" s="221"/>
      <c r="AB519" s="221"/>
      <c r="AC519" s="221"/>
      <c r="AD519" s="221"/>
      <c r="AE519" s="221"/>
      <c r="AF519" s="221"/>
      <c r="AG519" s="221"/>
      <c r="AH519" s="221"/>
      <c r="AI519" s="221"/>
      <c r="AJ519" s="221"/>
      <c r="AK519" s="221"/>
      <c r="AL519" s="221"/>
      <c r="AM519" s="221"/>
      <c r="AN519" s="221"/>
      <c r="AO519" s="221"/>
      <c r="AP519" s="221"/>
      <c r="AQ519" s="221"/>
      <c r="AR519" s="221"/>
    </row>
    <row r="520" spans="1:44" ht="12.75">
      <c r="A520" s="221"/>
      <c r="B520" s="221"/>
      <c r="C520" s="221"/>
      <c r="D520" s="221"/>
      <c r="E520" s="221"/>
      <c r="F520" s="221"/>
      <c r="G520" s="221"/>
      <c r="H520" s="221"/>
      <c r="I520" s="221"/>
      <c r="J520" s="221"/>
      <c r="K520" s="221"/>
      <c r="L520" s="221"/>
      <c r="M520" s="221"/>
      <c r="N520" s="221"/>
      <c r="O520" s="221"/>
      <c r="P520" s="221"/>
      <c r="Q520" s="221"/>
      <c r="R520" s="221"/>
      <c r="S520" s="221"/>
      <c r="T520" s="221"/>
      <c r="U520" s="221"/>
      <c r="V520" s="221"/>
      <c r="W520" s="221"/>
      <c r="X520" s="221"/>
      <c r="Y520" s="221"/>
      <c r="Z520" s="221"/>
      <c r="AA520" s="221"/>
      <c r="AB520" s="221"/>
      <c r="AC520" s="221"/>
      <c r="AD520" s="221"/>
      <c r="AE520" s="221"/>
      <c r="AF520" s="221"/>
      <c r="AG520" s="221"/>
      <c r="AH520" s="221"/>
      <c r="AI520" s="221"/>
      <c r="AJ520" s="221"/>
      <c r="AK520" s="221"/>
      <c r="AL520" s="221"/>
      <c r="AM520" s="221"/>
      <c r="AN520" s="221"/>
      <c r="AO520" s="221"/>
      <c r="AP520" s="221"/>
      <c r="AQ520" s="221"/>
      <c r="AR520" s="221"/>
    </row>
    <row r="521" spans="1:44" ht="12.75">
      <c r="A521" s="221"/>
      <c r="B521" s="221"/>
      <c r="C521" s="221"/>
      <c r="D521" s="221"/>
      <c r="E521" s="221"/>
      <c r="F521" s="221"/>
      <c r="G521" s="221"/>
      <c r="H521" s="221"/>
      <c r="I521" s="221"/>
      <c r="J521" s="221"/>
      <c r="K521" s="221"/>
      <c r="L521" s="221"/>
      <c r="M521" s="221"/>
      <c r="N521" s="221"/>
      <c r="O521" s="221"/>
      <c r="P521" s="221"/>
      <c r="Q521" s="221"/>
      <c r="R521" s="221"/>
      <c r="S521" s="221"/>
      <c r="T521" s="221"/>
      <c r="U521" s="221"/>
      <c r="V521" s="221"/>
      <c r="W521" s="221"/>
      <c r="X521" s="221"/>
      <c r="Y521" s="221"/>
      <c r="Z521" s="221"/>
      <c r="AA521" s="221"/>
      <c r="AB521" s="221"/>
      <c r="AC521" s="221"/>
      <c r="AD521" s="221"/>
      <c r="AE521" s="221"/>
      <c r="AF521" s="221"/>
      <c r="AG521" s="221"/>
      <c r="AH521" s="221"/>
      <c r="AI521" s="221"/>
      <c r="AJ521" s="221"/>
      <c r="AK521" s="221"/>
      <c r="AL521" s="221"/>
      <c r="AM521" s="221"/>
      <c r="AN521" s="221"/>
      <c r="AO521" s="221"/>
      <c r="AP521" s="221"/>
      <c r="AQ521" s="221"/>
      <c r="AR521" s="221"/>
    </row>
    <row r="522" spans="1:44" ht="12.75">
      <c r="A522" s="221"/>
      <c r="B522" s="221"/>
      <c r="C522" s="221"/>
      <c r="D522" s="221"/>
      <c r="E522" s="221"/>
      <c r="F522" s="221"/>
      <c r="G522" s="221"/>
      <c r="H522" s="221"/>
      <c r="I522" s="221"/>
      <c r="J522" s="221"/>
      <c r="K522" s="221"/>
      <c r="L522" s="221"/>
      <c r="M522" s="221"/>
      <c r="N522" s="221"/>
      <c r="O522" s="221"/>
      <c r="P522" s="221"/>
      <c r="Q522" s="221"/>
      <c r="R522" s="221"/>
      <c r="S522" s="221"/>
      <c r="T522" s="221"/>
      <c r="U522" s="221"/>
      <c r="V522" s="221"/>
      <c r="W522" s="221"/>
      <c r="X522" s="221"/>
      <c r="Y522" s="221"/>
      <c r="Z522" s="221"/>
      <c r="AA522" s="221"/>
      <c r="AB522" s="221"/>
      <c r="AC522" s="221"/>
      <c r="AD522" s="221"/>
      <c r="AE522" s="221"/>
      <c r="AF522" s="221"/>
      <c r="AG522" s="221"/>
      <c r="AH522" s="221"/>
      <c r="AI522" s="221"/>
      <c r="AJ522" s="221"/>
      <c r="AK522" s="221"/>
      <c r="AL522" s="221"/>
      <c r="AM522" s="221"/>
      <c r="AN522" s="221"/>
      <c r="AO522" s="221"/>
      <c r="AP522" s="221"/>
      <c r="AQ522" s="221"/>
      <c r="AR522" s="221"/>
    </row>
    <row r="523" spans="1:44" ht="12.75">
      <c r="A523" s="221"/>
      <c r="B523" s="221"/>
      <c r="C523" s="221"/>
      <c r="D523" s="221"/>
      <c r="E523" s="221"/>
      <c r="F523" s="221"/>
      <c r="G523" s="221"/>
      <c r="H523" s="221"/>
      <c r="I523" s="221"/>
      <c r="J523" s="221"/>
      <c r="K523" s="221"/>
      <c r="L523" s="221"/>
      <c r="M523" s="221"/>
      <c r="N523" s="221"/>
      <c r="O523" s="221"/>
      <c r="P523" s="221"/>
      <c r="Q523" s="221"/>
      <c r="R523" s="221"/>
      <c r="S523" s="221"/>
      <c r="T523" s="221"/>
      <c r="U523" s="221"/>
      <c r="V523" s="221"/>
      <c r="W523" s="221"/>
      <c r="X523" s="221"/>
      <c r="Y523" s="221"/>
      <c r="Z523" s="221"/>
      <c r="AA523" s="221"/>
      <c r="AB523" s="221"/>
      <c r="AC523" s="221"/>
      <c r="AD523" s="221"/>
      <c r="AE523" s="221"/>
      <c r="AF523" s="221"/>
      <c r="AG523" s="221"/>
      <c r="AH523" s="221"/>
      <c r="AI523" s="221"/>
      <c r="AJ523" s="221"/>
      <c r="AK523" s="221"/>
      <c r="AL523" s="221"/>
      <c r="AM523" s="221"/>
      <c r="AN523" s="221"/>
      <c r="AO523" s="221"/>
      <c r="AP523" s="221"/>
      <c r="AQ523" s="221"/>
      <c r="AR523" s="221"/>
    </row>
    <row r="524" spans="1:44" ht="12.75">
      <c r="A524" s="221"/>
      <c r="B524" s="221"/>
      <c r="C524" s="221"/>
      <c r="D524" s="221"/>
      <c r="E524" s="221"/>
      <c r="F524" s="221"/>
      <c r="G524" s="221"/>
      <c r="H524" s="221"/>
      <c r="I524" s="221"/>
      <c r="J524" s="221"/>
      <c r="K524" s="221"/>
      <c r="L524" s="221"/>
      <c r="M524" s="221"/>
      <c r="N524" s="221"/>
      <c r="O524" s="221"/>
      <c r="P524" s="221"/>
      <c r="Q524" s="221"/>
      <c r="R524" s="221"/>
      <c r="S524" s="221"/>
      <c r="T524" s="221"/>
      <c r="U524" s="221"/>
      <c r="V524" s="221"/>
      <c r="W524" s="221"/>
      <c r="X524" s="221"/>
      <c r="Y524" s="221"/>
      <c r="Z524" s="221"/>
      <c r="AA524" s="221"/>
      <c r="AB524" s="221"/>
      <c r="AC524" s="221"/>
      <c r="AD524" s="221"/>
      <c r="AE524" s="221"/>
      <c r="AF524" s="221"/>
      <c r="AG524" s="221"/>
      <c r="AH524" s="221"/>
      <c r="AI524" s="221"/>
      <c r="AJ524" s="221"/>
      <c r="AK524" s="221"/>
      <c r="AL524" s="221"/>
      <c r="AM524" s="221"/>
      <c r="AN524" s="221"/>
      <c r="AO524" s="221"/>
      <c r="AP524" s="221"/>
      <c r="AQ524" s="221"/>
      <c r="AR524" s="221"/>
    </row>
    <row r="525" spans="1:44" ht="12.75">
      <c r="A525" s="221"/>
      <c r="B525" s="221"/>
      <c r="C525" s="221"/>
      <c r="D525" s="221"/>
      <c r="E525" s="221"/>
      <c r="F525" s="221"/>
      <c r="G525" s="221"/>
      <c r="H525" s="221"/>
      <c r="I525" s="221"/>
      <c r="J525" s="221"/>
      <c r="K525" s="221"/>
      <c r="L525" s="221"/>
      <c r="M525" s="221"/>
      <c r="N525" s="221"/>
      <c r="O525" s="221"/>
      <c r="P525" s="221"/>
      <c r="Q525" s="221"/>
      <c r="R525" s="221"/>
      <c r="S525" s="221"/>
      <c r="T525" s="221"/>
      <c r="U525" s="221"/>
      <c r="V525" s="221"/>
      <c r="W525" s="221"/>
      <c r="X525" s="221"/>
      <c r="Y525" s="221"/>
      <c r="Z525" s="221"/>
      <c r="AA525" s="221"/>
      <c r="AB525" s="221"/>
      <c r="AC525" s="221"/>
      <c r="AD525" s="221"/>
      <c r="AE525" s="221"/>
      <c r="AF525" s="221"/>
      <c r="AG525" s="221"/>
      <c r="AH525" s="221"/>
      <c r="AI525" s="221"/>
      <c r="AJ525" s="221"/>
      <c r="AK525" s="221"/>
      <c r="AL525" s="221"/>
      <c r="AM525" s="221"/>
      <c r="AN525" s="221"/>
      <c r="AO525" s="221"/>
      <c r="AP525" s="221"/>
      <c r="AQ525" s="221"/>
      <c r="AR525" s="221"/>
    </row>
    <row r="526" spans="1:44" ht="12.75">
      <c r="A526" s="221"/>
      <c r="B526" s="221"/>
      <c r="C526" s="221"/>
      <c r="D526" s="221"/>
      <c r="E526" s="221"/>
      <c r="F526" s="221"/>
      <c r="G526" s="221"/>
      <c r="H526" s="221"/>
      <c r="I526" s="221"/>
      <c r="J526" s="221"/>
      <c r="K526" s="221"/>
      <c r="L526" s="221"/>
      <c r="M526" s="221"/>
      <c r="N526" s="221"/>
      <c r="O526" s="221"/>
      <c r="P526" s="221"/>
      <c r="Q526" s="221"/>
      <c r="R526" s="221"/>
      <c r="S526" s="221"/>
      <c r="T526" s="221"/>
      <c r="U526" s="221"/>
      <c r="V526" s="221"/>
      <c r="W526" s="221"/>
      <c r="X526" s="221"/>
      <c r="Y526" s="221"/>
      <c r="Z526" s="221"/>
      <c r="AA526" s="221"/>
      <c r="AB526" s="221"/>
      <c r="AC526" s="221"/>
      <c r="AD526" s="221"/>
      <c r="AE526" s="221"/>
      <c r="AF526" s="221"/>
      <c r="AG526" s="221"/>
      <c r="AH526" s="221"/>
      <c r="AI526" s="221"/>
      <c r="AJ526" s="221"/>
      <c r="AK526" s="221"/>
      <c r="AL526" s="221"/>
      <c r="AM526" s="221"/>
      <c r="AN526" s="221"/>
      <c r="AO526" s="221"/>
      <c r="AP526" s="221"/>
      <c r="AQ526" s="221"/>
      <c r="AR526" s="221"/>
    </row>
    <row r="527" spans="1:44" ht="12.75">
      <c r="A527" s="221"/>
      <c r="B527" s="221"/>
      <c r="C527" s="221"/>
      <c r="D527" s="221"/>
      <c r="E527" s="221"/>
      <c r="F527" s="221"/>
      <c r="G527" s="221"/>
      <c r="H527" s="221"/>
      <c r="I527" s="221"/>
      <c r="J527" s="221"/>
      <c r="K527" s="221"/>
      <c r="L527" s="221"/>
      <c r="M527" s="221"/>
      <c r="N527" s="221"/>
      <c r="O527" s="221"/>
      <c r="P527" s="221"/>
      <c r="Q527" s="221"/>
      <c r="R527" s="221"/>
      <c r="S527" s="221"/>
      <c r="T527" s="221"/>
      <c r="U527" s="221"/>
      <c r="V527" s="221"/>
      <c r="W527" s="221"/>
      <c r="X527" s="221"/>
      <c r="Y527" s="221"/>
      <c r="Z527" s="221"/>
      <c r="AA527" s="221"/>
      <c r="AB527" s="221"/>
      <c r="AC527" s="221"/>
      <c r="AD527" s="221"/>
      <c r="AE527" s="221"/>
      <c r="AF527" s="221"/>
      <c r="AG527" s="221"/>
      <c r="AH527" s="221"/>
      <c r="AI527" s="221"/>
      <c r="AJ527" s="221"/>
      <c r="AK527" s="221"/>
      <c r="AL527" s="221"/>
      <c r="AM527" s="221"/>
      <c r="AN527" s="221"/>
      <c r="AO527" s="221"/>
      <c r="AP527" s="221"/>
      <c r="AQ527" s="221"/>
      <c r="AR527" s="221"/>
    </row>
    <row r="528" spans="1:44" ht="12.75">
      <c r="A528" s="221"/>
      <c r="B528" s="221"/>
      <c r="C528" s="221"/>
      <c r="D528" s="221"/>
      <c r="E528" s="221"/>
      <c r="F528" s="221"/>
      <c r="G528" s="221"/>
      <c r="H528" s="221"/>
      <c r="I528" s="221"/>
      <c r="J528" s="221"/>
      <c r="K528" s="221"/>
      <c r="L528" s="221"/>
      <c r="M528" s="221"/>
      <c r="N528" s="221"/>
      <c r="O528" s="221"/>
      <c r="P528" s="221"/>
      <c r="Q528" s="221"/>
      <c r="R528" s="221"/>
      <c r="S528" s="221"/>
      <c r="T528" s="221"/>
      <c r="U528" s="221"/>
      <c r="V528" s="221"/>
      <c r="W528" s="221"/>
      <c r="X528" s="221"/>
      <c r="Y528" s="221"/>
      <c r="Z528" s="221"/>
      <c r="AA528" s="221"/>
      <c r="AB528" s="221"/>
      <c r="AC528" s="221"/>
      <c r="AD528" s="221"/>
      <c r="AE528" s="221"/>
      <c r="AF528" s="221"/>
      <c r="AG528" s="221"/>
      <c r="AH528" s="221"/>
      <c r="AI528" s="221"/>
      <c r="AJ528" s="221"/>
      <c r="AK528" s="221"/>
      <c r="AL528" s="221"/>
      <c r="AM528" s="221"/>
      <c r="AN528" s="221"/>
      <c r="AO528" s="221"/>
      <c r="AP528" s="221"/>
      <c r="AQ528" s="221"/>
      <c r="AR528" s="221"/>
    </row>
    <row r="529" spans="1:44" ht="12.75">
      <c r="A529" s="221"/>
      <c r="B529" s="221"/>
      <c r="C529" s="221"/>
      <c r="D529" s="221"/>
      <c r="E529" s="221"/>
      <c r="F529" s="221"/>
      <c r="G529" s="221"/>
      <c r="H529" s="221"/>
      <c r="I529" s="221"/>
      <c r="J529" s="221"/>
      <c r="K529" s="221"/>
      <c r="L529" s="221"/>
      <c r="M529" s="221"/>
      <c r="N529" s="221"/>
      <c r="O529" s="221"/>
      <c r="P529" s="221"/>
      <c r="Q529" s="221"/>
      <c r="R529" s="221"/>
      <c r="S529" s="221"/>
      <c r="T529" s="221"/>
      <c r="U529" s="221"/>
      <c r="V529" s="221"/>
      <c r="W529" s="221"/>
      <c r="X529" s="221"/>
      <c r="Y529" s="221"/>
      <c r="Z529" s="221"/>
      <c r="AA529" s="221"/>
      <c r="AB529" s="221"/>
      <c r="AC529" s="221"/>
      <c r="AD529" s="221"/>
      <c r="AE529" s="221"/>
      <c r="AF529" s="221"/>
      <c r="AG529" s="221"/>
      <c r="AH529" s="221"/>
      <c r="AI529" s="221"/>
      <c r="AJ529" s="221"/>
      <c r="AK529" s="221"/>
      <c r="AL529" s="221"/>
      <c r="AM529" s="221"/>
      <c r="AN529" s="221"/>
      <c r="AO529" s="221"/>
      <c r="AP529" s="221"/>
      <c r="AQ529" s="221"/>
      <c r="AR529" s="221"/>
    </row>
    <row r="530" spans="1:44" ht="12.75">
      <c r="A530" s="221"/>
      <c r="B530" s="221"/>
      <c r="C530" s="221"/>
      <c r="D530" s="221"/>
      <c r="E530" s="221"/>
      <c r="F530" s="221"/>
      <c r="G530" s="221"/>
      <c r="H530" s="221"/>
      <c r="I530" s="221"/>
      <c r="J530" s="221"/>
      <c r="K530" s="221"/>
      <c r="L530" s="221"/>
      <c r="M530" s="221"/>
      <c r="N530" s="221"/>
      <c r="O530" s="221"/>
      <c r="P530" s="221"/>
      <c r="Q530" s="221"/>
      <c r="R530" s="221"/>
      <c r="S530" s="221"/>
      <c r="T530" s="221"/>
      <c r="U530" s="221"/>
      <c r="V530" s="221"/>
      <c r="W530" s="221"/>
      <c r="X530" s="221"/>
      <c r="Y530" s="221"/>
      <c r="Z530" s="221"/>
      <c r="AA530" s="221"/>
      <c r="AB530" s="221"/>
      <c r="AC530" s="221"/>
      <c r="AD530" s="221"/>
      <c r="AE530" s="221"/>
      <c r="AF530" s="221"/>
      <c r="AG530" s="221"/>
      <c r="AH530" s="221"/>
      <c r="AI530" s="221"/>
      <c r="AJ530" s="221"/>
      <c r="AK530" s="221"/>
      <c r="AL530" s="221"/>
      <c r="AM530" s="221"/>
      <c r="AN530" s="221"/>
      <c r="AO530" s="221"/>
      <c r="AP530" s="221"/>
      <c r="AQ530" s="221"/>
      <c r="AR530" s="221"/>
    </row>
    <row r="531" spans="1:44" ht="12.75">
      <c r="A531" s="221"/>
      <c r="B531" s="221"/>
      <c r="C531" s="221"/>
      <c r="D531" s="221"/>
      <c r="E531" s="221"/>
      <c r="F531" s="221"/>
      <c r="G531" s="221"/>
      <c r="H531" s="221"/>
      <c r="I531" s="221"/>
      <c r="J531" s="221"/>
      <c r="K531" s="221"/>
      <c r="L531" s="221"/>
      <c r="M531" s="221"/>
      <c r="N531" s="221"/>
      <c r="O531" s="221"/>
      <c r="P531" s="221"/>
      <c r="Q531" s="221"/>
      <c r="R531" s="221"/>
      <c r="S531" s="221"/>
      <c r="T531" s="221"/>
      <c r="U531" s="221"/>
      <c r="V531" s="221"/>
      <c r="W531" s="221"/>
      <c r="X531" s="221"/>
      <c r="Y531" s="221"/>
      <c r="Z531" s="221"/>
      <c r="AA531" s="221"/>
      <c r="AB531" s="221"/>
      <c r="AC531" s="221"/>
      <c r="AD531" s="221"/>
      <c r="AE531" s="221"/>
      <c r="AF531" s="221"/>
      <c r="AG531" s="221"/>
      <c r="AH531" s="221"/>
      <c r="AI531" s="221"/>
      <c r="AJ531" s="221"/>
      <c r="AK531" s="221"/>
      <c r="AL531" s="221"/>
      <c r="AM531" s="221"/>
      <c r="AN531" s="221"/>
      <c r="AO531" s="221"/>
      <c r="AP531" s="221"/>
      <c r="AQ531" s="221"/>
      <c r="AR531" s="221"/>
    </row>
    <row r="532" spans="1:44" ht="12.75">
      <c r="A532" s="221"/>
      <c r="B532" s="221"/>
      <c r="C532" s="221"/>
      <c r="D532" s="221"/>
      <c r="E532" s="221"/>
      <c r="F532" s="221"/>
      <c r="G532" s="221"/>
      <c r="H532" s="221"/>
      <c r="I532" s="221"/>
      <c r="J532" s="221"/>
      <c r="K532" s="221"/>
      <c r="L532" s="221"/>
      <c r="M532" s="221"/>
      <c r="N532" s="221"/>
      <c r="O532" s="221"/>
      <c r="P532" s="221"/>
      <c r="Q532" s="221"/>
      <c r="R532" s="221"/>
      <c r="S532" s="221"/>
      <c r="T532" s="221"/>
      <c r="U532" s="221"/>
      <c r="V532" s="221"/>
      <c r="W532" s="221"/>
      <c r="X532" s="221"/>
      <c r="Y532" s="221"/>
      <c r="Z532" s="221"/>
      <c r="AA532" s="221"/>
      <c r="AB532" s="221"/>
      <c r="AC532" s="221"/>
      <c r="AD532" s="221"/>
      <c r="AE532" s="221"/>
      <c r="AF532" s="221"/>
      <c r="AG532" s="221"/>
      <c r="AH532" s="221"/>
      <c r="AI532" s="221"/>
      <c r="AJ532" s="221"/>
      <c r="AK532" s="221"/>
      <c r="AL532" s="221"/>
      <c r="AM532" s="221"/>
      <c r="AN532" s="221"/>
      <c r="AO532" s="221"/>
      <c r="AP532" s="221"/>
      <c r="AQ532" s="221"/>
      <c r="AR532" s="221"/>
    </row>
    <row r="533" spans="1:44" ht="12.75">
      <c r="A533" s="221"/>
      <c r="B533" s="221"/>
      <c r="C533" s="221"/>
      <c r="D533" s="221"/>
      <c r="E533" s="221"/>
      <c r="F533" s="221"/>
      <c r="G533" s="221"/>
      <c r="H533" s="221"/>
      <c r="I533" s="221"/>
      <c r="J533" s="221"/>
      <c r="K533" s="221"/>
      <c r="L533" s="221"/>
      <c r="M533" s="221"/>
      <c r="N533" s="221"/>
      <c r="O533" s="221"/>
      <c r="P533" s="221"/>
      <c r="Q533" s="221"/>
      <c r="R533" s="221"/>
      <c r="S533" s="221"/>
      <c r="T533" s="221"/>
      <c r="U533" s="221"/>
      <c r="V533" s="221"/>
      <c r="W533" s="221"/>
      <c r="X533" s="221"/>
      <c r="Y533" s="221"/>
      <c r="Z533" s="221"/>
      <c r="AA533" s="221"/>
      <c r="AB533" s="221"/>
      <c r="AC533" s="221"/>
      <c r="AD533" s="221"/>
      <c r="AE533" s="221"/>
      <c r="AF533" s="221"/>
      <c r="AG533" s="221"/>
      <c r="AH533" s="221"/>
      <c r="AI533" s="221"/>
      <c r="AJ533" s="221"/>
      <c r="AK533" s="221"/>
      <c r="AL533" s="221"/>
      <c r="AM533" s="221"/>
      <c r="AN533" s="221"/>
      <c r="AO533" s="221"/>
      <c r="AP533" s="221"/>
      <c r="AQ533" s="221"/>
      <c r="AR533" s="221"/>
    </row>
    <row r="534" spans="1:44" ht="12.75">
      <c r="A534" s="221"/>
      <c r="B534" s="221"/>
      <c r="C534" s="221"/>
      <c r="D534" s="221"/>
      <c r="E534" s="221"/>
      <c r="F534" s="221"/>
      <c r="G534" s="221"/>
      <c r="H534" s="221"/>
      <c r="I534" s="221"/>
      <c r="J534" s="221"/>
      <c r="K534" s="221"/>
      <c r="L534" s="221"/>
      <c r="M534" s="221"/>
      <c r="N534" s="221"/>
      <c r="O534" s="221"/>
      <c r="P534" s="221"/>
      <c r="Q534" s="221"/>
      <c r="R534" s="221"/>
      <c r="S534" s="221"/>
      <c r="T534" s="221"/>
      <c r="U534" s="221"/>
      <c r="V534" s="221"/>
      <c r="W534" s="221"/>
      <c r="X534" s="221"/>
      <c r="Y534" s="221"/>
      <c r="Z534" s="221"/>
      <c r="AA534" s="221"/>
      <c r="AB534" s="221"/>
      <c r="AC534" s="221"/>
      <c r="AD534" s="221"/>
      <c r="AE534" s="221"/>
      <c r="AF534" s="221"/>
      <c r="AG534" s="221"/>
      <c r="AH534" s="221"/>
      <c r="AI534" s="221"/>
      <c r="AJ534" s="221"/>
      <c r="AK534" s="221"/>
      <c r="AL534" s="221"/>
      <c r="AM534" s="221"/>
      <c r="AN534" s="221"/>
      <c r="AO534" s="221"/>
      <c r="AP534" s="221"/>
      <c r="AQ534" s="221"/>
      <c r="AR534" s="221"/>
    </row>
    <row r="535" spans="1:44" ht="12.75">
      <c r="A535" s="221"/>
      <c r="B535" s="221"/>
      <c r="C535" s="221"/>
      <c r="D535" s="221"/>
      <c r="E535" s="221"/>
      <c r="F535" s="221"/>
      <c r="G535" s="221"/>
      <c r="H535" s="221"/>
      <c r="I535" s="221"/>
      <c r="J535" s="221"/>
      <c r="K535" s="221"/>
      <c r="L535" s="221"/>
      <c r="M535" s="221"/>
      <c r="N535" s="221"/>
      <c r="O535" s="221"/>
      <c r="P535" s="221"/>
      <c r="Q535" s="221"/>
      <c r="R535" s="221"/>
      <c r="S535" s="221"/>
      <c r="T535" s="221"/>
      <c r="U535" s="221"/>
      <c r="V535" s="221"/>
      <c r="W535" s="221"/>
      <c r="X535" s="221"/>
      <c r="Y535" s="221"/>
      <c r="Z535" s="221"/>
      <c r="AA535" s="221"/>
      <c r="AB535" s="221"/>
      <c r="AC535" s="221"/>
      <c r="AD535" s="221"/>
      <c r="AE535" s="221"/>
      <c r="AF535" s="221"/>
      <c r="AG535" s="221"/>
      <c r="AH535" s="221"/>
      <c r="AI535" s="221"/>
      <c r="AJ535" s="221"/>
      <c r="AK535" s="221"/>
      <c r="AL535" s="221"/>
      <c r="AM535" s="221"/>
      <c r="AN535" s="221"/>
      <c r="AO535" s="221"/>
      <c r="AP535" s="221"/>
      <c r="AQ535" s="221"/>
      <c r="AR535" s="221"/>
    </row>
    <row r="536" spans="1:44" ht="12.75">
      <c r="A536" s="221"/>
      <c r="B536" s="221"/>
      <c r="C536" s="221"/>
      <c r="D536" s="221"/>
      <c r="E536" s="221"/>
      <c r="F536" s="221"/>
      <c r="G536" s="221"/>
      <c r="H536" s="221"/>
      <c r="I536" s="221"/>
      <c r="J536" s="221"/>
      <c r="K536" s="221"/>
      <c r="L536" s="221"/>
      <c r="M536" s="221"/>
      <c r="N536" s="221"/>
      <c r="O536" s="221"/>
      <c r="P536" s="221"/>
      <c r="Q536" s="221"/>
      <c r="R536" s="221"/>
      <c r="S536" s="221"/>
      <c r="T536" s="221"/>
      <c r="U536" s="221"/>
      <c r="V536" s="221"/>
      <c r="W536" s="221"/>
      <c r="X536" s="221"/>
      <c r="Y536" s="221"/>
      <c r="Z536" s="221"/>
      <c r="AA536" s="221"/>
      <c r="AB536" s="221"/>
      <c r="AC536" s="221"/>
      <c r="AD536" s="221"/>
      <c r="AE536" s="221"/>
      <c r="AF536" s="221"/>
      <c r="AG536" s="221"/>
      <c r="AH536" s="221"/>
      <c r="AI536" s="221"/>
      <c r="AJ536" s="221"/>
      <c r="AK536" s="221"/>
      <c r="AL536" s="221"/>
      <c r="AM536" s="221"/>
      <c r="AN536" s="221"/>
      <c r="AO536" s="221"/>
      <c r="AP536" s="221"/>
      <c r="AQ536" s="221"/>
      <c r="AR536" s="221"/>
    </row>
    <row r="537" spans="1:44" ht="12.75">
      <c r="A537" s="221"/>
      <c r="B537" s="221"/>
      <c r="C537" s="221"/>
      <c r="D537" s="221"/>
      <c r="E537" s="221"/>
      <c r="F537" s="221"/>
      <c r="G537" s="221"/>
      <c r="H537" s="221"/>
      <c r="I537" s="221"/>
      <c r="J537" s="221"/>
      <c r="K537" s="221"/>
      <c r="L537" s="221"/>
      <c r="M537" s="221"/>
      <c r="N537" s="221"/>
      <c r="O537" s="221"/>
      <c r="P537" s="221"/>
      <c r="Q537" s="221"/>
      <c r="R537" s="221"/>
      <c r="S537" s="221"/>
      <c r="T537" s="221"/>
      <c r="U537" s="221"/>
      <c r="V537" s="221"/>
      <c r="W537" s="221"/>
      <c r="X537" s="221"/>
      <c r="Y537" s="221"/>
      <c r="Z537" s="221"/>
      <c r="AA537" s="221"/>
      <c r="AB537" s="221"/>
      <c r="AC537" s="221"/>
      <c r="AD537" s="221"/>
      <c r="AE537" s="221"/>
      <c r="AF537" s="221"/>
      <c r="AG537" s="221"/>
      <c r="AH537" s="221"/>
      <c r="AI537" s="221"/>
      <c r="AJ537" s="221"/>
      <c r="AK537" s="221"/>
      <c r="AL537" s="221"/>
      <c r="AM537" s="221"/>
      <c r="AN537" s="221"/>
      <c r="AO537" s="221"/>
      <c r="AP537" s="221"/>
      <c r="AQ537" s="221"/>
      <c r="AR537" s="221"/>
    </row>
    <row r="538" spans="1:44" ht="12.75">
      <c r="A538" s="221"/>
      <c r="B538" s="221"/>
      <c r="C538" s="221"/>
      <c r="D538" s="221"/>
      <c r="E538" s="221"/>
      <c r="F538" s="221"/>
      <c r="G538" s="221"/>
      <c r="H538" s="221"/>
      <c r="I538" s="221"/>
      <c r="J538" s="221"/>
      <c r="K538" s="221"/>
      <c r="L538" s="221"/>
      <c r="M538" s="221"/>
      <c r="N538" s="221"/>
      <c r="O538" s="221"/>
      <c r="P538" s="221"/>
      <c r="Q538" s="221"/>
      <c r="R538" s="221"/>
      <c r="S538" s="221"/>
      <c r="T538" s="221"/>
      <c r="U538" s="221"/>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c r="AR538" s="221"/>
    </row>
    <row r="539" spans="1:44" ht="12.75">
      <c r="A539" s="221"/>
      <c r="B539" s="221"/>
      <c r="C539" s="221"/>
      <c r="D539" s="221"/>
      <c r="E539" s="221"/>
      <c r="F539" s="221"/>
      <c r="G539" s="221"/>
      <c r="H539" s="221"/>
      <c r="I539" s="221"/>
      <c r="J539" s="221"/>
      <c r="K539" s="221"/>
      <c r="L539" s="221"/>
      <c r="M539" s="221"/>
      <c r="N539" s="221"/>
      <c r="O539" s="221"/>
      <c r="P539" s="221"/>
      <c r="Q539" s="221"/>
      <c r="R539" s="221"/>
      <c r="S539" s="221"/>
      <c r="T539" s="221"/>
      <c r="U539" s="221"/>
      <c r="V539" s="221"/>
      <c r="W539" s="221"/>
      <c r="X539" s="221"/>
      <c r="Y539" s="221"/>
      <c r="Z539" s="221"/>
      <c r="AA539" s="221"/>
      <c r="AB539" s="221"/>
      <c r="AC539" s="221"/>
      <c r="AD539" s="221"/>
      <c r="AE539" s="221"/>
      <c r="AF539" s="221"/>
      <c r="AG539" s="221"/>
      <c r="AH539" s="221"/>
      <c r="AI539" s="221"/>
      <c r="AJ539" s="221"/>
      <c r="AK539" s="221"/>
      <c r="AL539" s="221"/>
      <c r="AM539" s="221"/>
      <c r="AN539" s="221"/>
      <c r="AO539" s="221"/>
      <c r="AP539" s="221"/>
      <c r="AQ539" s="221"/>
      <c r="AR539" s="221"/>
    </row>
    <row r="540" spans="1:44" ht="12.75">
      <c r="A540" s="221"/>
      <c r="B540" s="221"/>
      <c r="C540" s="221"/>
      <c r="D540" s="221"/>
      <c r="E540" s="221"/>
      <c r="F540" s="221"/>
      <c r="G540" s="221"/>
      <c r="H540" s="221"/>
      <c r="I540" s="221"/>
      <c r="J540" s="221"/>
      <c r="K540" s="221"/>
      <c r="L540" s="221"/>
      <c r="M540" s="221"/>
      <c r="N540" s="221"/>
      <c r="O540" s="221"/>
      <c r="P540" s="221"/>
      <c r="Q540" s="221"/>
      <c r="R540" s="221"/>
      <c r="S540" s="221"/>
      <c r="T540" s="221"/>
      <c r="U540" s="221"/>
      <c r="V540" s="221"/>
      <c r="W540" s="221"/>
      <c r="X540" s="221"/>
      <c r="Y540" s="221"/>
      <c r="Z540" s="221"/>
      <c r="AA540" s="221"/>
      <c r="AB540" s="221"/>
      <c r="AC540" s="221"/>
      <c r="AD540" s="221"/>
      <c r="AE540" s="221"/>
      <c r="AF540" s="221"/>
      <c r="AG540" s="221"/>
      <c r="AH540" s="221"/>
      <c r="AI540" s="221"/>
      <c r="AJ540" s="221"/>
      <c r="AK540" s="221"/>
      <c r="AL540" s="221"/>
      <c r="AM540" s="221"/>
      <c r="AN540" s="221"/>
      <c r="AO540" s="221"/>
      <c r="AP540" s="221"/>
      <c r="AQ540" s="221"/>
      <c r="AR540" s="221"/>
    </row>
    <row r="541" spans="1:44" ht="12.75">
      <c r="A541" s="221"/>
      <c r="B541" s="221"/>
      <c r="C541" s="221"/>
      <c r="D541" s="221"/>
      <c r="E541" s="221"/>
      <c r="F541" s="221"/>
      <c r="G541" s="221"/>
      <c r="H541" s="221"/>
      <c r="I541" s="221"/>
      <c r="J541" s="221"/>
      <c r="K541" s="221"/>
      <c r="L541" s="221"/>
      <c r="M541" s="221"/>
      <c r="N541" s="221"/>
      <c r="O541" s="221"/>
      <c r="P541" s="221"/>
      <c r="Q541" s="221"/>
      <c r="R541" s="221"/>
      <c r="S541" s="221"/>
      <c r="T541" s="221"/>
      <c r="U541" s="221"/>
      <c r="V541" s="221"/>
      <c r="W541" s="221"/>
      <c r="X541" s="221"/>
      <c r="Y541" s="221"/>
      <c r="Z541" s="221"/>
      <c r="AA541" s="221"/>
      <c r="AB541" s="221"/>
      <c r="AC541" s="221"/>
      <c r="AD541" s="221"/>
      <c r="AE541" s="221"/>
      <c r="AF541" s="221"/>
      <c r="AG541" s="221"/>
      <c r="AH541" s="221"/>
      <c r="AI541" s="221"/>
      <c r="AJ541" s="221"/>
      <c r="AK541" s="221"/>
      <c r="AL541" s="221"/>
      <c r="AM541" s="221"/>
      <c r="AN541" s="221"/>
      <c r="AO541" s="221"/>
      <c r="AP541" s="221"/>
      <c r="AQ541" s="221"/>
      <c r="AR541" s="221"/>
    </row>
    <row r="542" spans="1:44" ht="12.75">
      <c r="A542" s="221"/>
      <c r="B542" s="221"/>
      <c r="C542" s="221"/>
      <c r="D542" s="221"/>
      <c r="E542" s="221"/>
      <c r="F542" s="221"/>
      <c r="G542" s="221"/>
      <c r="H542" s="221"/>
      <c r="I542" s="221"/>
      <c r="J542" s="221"/>
      <c r="K542" s="221"/>
      <c r="L542" s="221"/>
      <c r="M542" s="221"/>
      <c r="N542" s="221"/>
      <c r="O542" s="221"/>
      <c r="P542" s="221"/>
      <c r="Q542" s="221"/>
      <c r="R542" s="221"/>
      <c r="S542" s="221"/>
      <c r="T542" s="221"/>
      <c r="U542" s="221"/>
      <c r="V542" s="221"/>
      <c r="W542" s="221"/>
      <c r="X542" s="221"/>
      <c r="Y542" s="221"/>
      <c r="Z542" s="221"/>
      <c r="AA542" s="221"/>
      <c r="AB542" s="221"/>
      <c r="AC542" s="221"/>
      <c r="AD542" s="221"/>
      <c r="AE542" s="221"/>
      <c r="AF542" s="221"/>
      <c r="AG542" s="221"/>
      <c r="AH542" s="221"/>
      <c r="AI542" s="221"/>
      <c r="AJ542" s="221"/>
      <c r="AK542" s="221"/>
      <c r="AL542" s="221"/>
      <c r="AM542" s="221"/>
      <c r="AN542" s="221"/>
      <c r="AO542" s="221"/>
      <c r="AP542" s="221"/>
      <c r="AQ542" s="221"/>
      <c r="AR542" s="221"/>
    </row>
    <row r="543" spans="1:44" ht="12.75">
      <c r="A543" s="221"/>
      <c r="B543" s="221"/>
      <c r="C543" s="221"/>
      <c r="D543" s="221"/>
      <c r="E543" s="221"/>
      <c r="F543" s="221"/>
      <c r="G543" s="221"/>
      <c r="H543" s="221"/>
      <c r="I543" s="221"/>
      <c r="J543" s="221"/>
      <c r="K543" s="221"/>
      <c r="L543" s="221"/>
      <c r="M543" s="221"/>
      <c r="N543" s="221"/>
      <c r="O543" s="221"/>
      <c r="P543" s="221"/>
      <c r="Q543" s="221"/>
      <c r="R543" s="221"/>
      <c r="S543" s="221"/>
      <c r="T543" s="221"/>
      <c r="U543" s="221"/>
      <c r="V543" s="221"/>
      <c r="W543" s="221"/>
      <c r="X543" s="221"/>
      <c r="Y543" s="221"/>
      <c r="Z543" s="221"/>
      <c r="AA543" s="221"/>
      <c r="AB543" s="221"/>
      <c r="AC543" s="221"/>
      <c r="AD543" s="221"/>
      <c r="AE543" s="221"/>
      <c r="AF543" s="221"/>
      <c r="AG543" s="221"/>
      <c r="AH543" s="221"/>
      <c r="AI543" s="221"/>
      <c r="AJ543" s="221"/>
      <c r="AK543" s="221"/>
      <c r="AL543" s="221"/>
      <c r="AM543" s="221"/>
      <c r="AN543" s="221"/>
      <c r="AO543" s="221"/>
      <c r="AP543" s="221"/>
      <c r="AQ543" s="221"/>
      <c r="AR543" s="221"/>
    </row>
    <row r="544" spans="1:44" ht="12.75">
      <c r="A544" s="221"/>
      <c r="B544" s="221"/>
      <c r="C544" s="221"/>
      <c r="D544" s="221"/>
      <c r="E544" s="221"/>
      <c r="F544" s="221"/>
      <c r="G544" s="221"/>
      <c r="H544" s="221"/>
      <c r="I544" s="221"/>
      <c r="J544" s="221"/>
      <c r="K544" s="221"/>
      <c r="L544" s="221"/>
      <c r="M544" s="221"/>
      <c r="N544" s="221"/>
      <c r="O544" s="221"/>
      <c r="P544" s="221"/>
      <c r="Q544" s="221"/>
      <c r="R544" s="221"/>
      <c r="S544" s="221"/>
      <c r="T544" s="221"/>
      <c r="U544" s="221"/>
      <c r="V544" s="221"/>
      <c r="W544" s="221"/>
      <c r="X544" s="221"/>
      <c r="Y544" s="221"/>
      <c r="Z544" s="221"/>
      <c r="AA544" s="221"/>
      <c r="AB544" s="221"/>
      <c r="AC544" s="221"/>
      <c r="AD544" s="221"/>
      <c r="AE544" s="221"/>
      <c r="AF544" s="221"/>
      <c r="AG544" s="221"/>
      <c r="AH544" s="221"/>
      <c r="AI544" s="221"/>
      <c r="AJ544" s="221"/>
      <c r="AK544" s="221"/>
      <c r="AL544" s="221"/>
      <c r="AM544" s="221"/>
      <c r="AN544" s="221"/>
      <c r="AO544" s="221"/>
      <c r="AP544" s="221"/>
      <c r="AQ544" s="221"/>
      <c r="AR544" s="221"/>
    </row>
    <row r="545" spans="1:44" ht="12.75">
      <c r="A545" s="221"/>
      <c r="B545" s="221"/>
      <c r="C545" s="221"/>
      <c r="D545" s="221"/>
      <c r="E545" s="221"/>
      <c r="F545" s="221"/>
      <c r="G545" s="221"/>
      <c r="H545" s="221"/>
      <c r="I545" s="221"/>
      <c r="J545" s="221"/>
      <c r="K545" s="221"/>
      <c r="L545" s="221"/>
      <c r="M545" s="221"/>
      <c r="N545" s="221"/>
      <c r="O545" s="221"/>
      <c r="P545" s="221"/>
      <c r="Q545" s="221"/>
      <c r="R545" s="221"/>
      <c r="S545" s="221"/>
      <c r="T545" s="221"/>
      <c r="U545" s="221"/>
      <c r="V545" s="221"/>
      <c r="W545" s="221"/>
      <c r="X545" s="221"/>
      <c r="Y545" s="221"/>
      <c r="Z545" s="221"/>
      <c r="AA545" s="221"/>
      <c r="AB545" s="221"/>
      <c r="AC545" s="221"/>
      <c r="AD545" s="221"/>
      <c r="AE545" s="221"/>
      <c r="AF545" s="221"/>
      <c r="AG545" s="221"/>
      <c r="AH545" s="221"/>
      <c r="AI545" s="221"/>
      <c r="AJ545" s="221"/>
      <c r="AK545" s="221"/>
      <c r="AL545" s="221"/>
      <c r="AM545" s="221"/>
      <c r="AN545" s="221"/>
      <c r="AO545" s="221"/>
      <c r="AP545" s="221"/>
      <c r="AQ545" s="221"/>
      <c r="AR545" s="221"/>
    </row>
    <row r="546" spans="1:44" ht="12.75">
      <c r="A546" s="221"/>
      <c r="B546" s="221"/>
      <c r="C546" s="221"/>
      <c r="D546" s="221"/>
      <c r="E546" s="221"/>
      <c r="F546" s="221"/>
      <c r="G546" s="221"/>
      <c r="H546" s="221"/>
      <c r="I546" s="221"/>
      <c r="J546" s="221"/>
      <c r="K546" s="221"/>
      <c r="L546" s="221"/>
      <c r="M546" s="221"/>
      <c r="N546" s="221"/>
      <c r="O546" s="221"/>
      <c r="P546" s="221"/>
      <c r="Q546" s="221"/>
      <c r="R546" s="221"/>
      <c r="S546" s="221"/>
      <c r="T546" s="221"/>
      <c r="U546" s="221"/>
      <c r="V546" s="221"/>
      <c r="W546" s="221"/>
      <c r="X546" s="221"/>
      <c r="Y546" s="221"/>
      <c r="Z546" s="221"/>
      <c r="AA546" s="221"/>
      <c r="AB546" s="221"/>
      <c r="AC546" s="221"/>
      <c r="AD546" s="221"/>
      <c r="AE546" s="221"/>
      <c r="AF546" s="221"/>
      <c r="AG546" s="221"/>
      <c r="AH546" s="221"/>
      <c r="AI546" s="221"/>
      <c r="AJ546" s="221"/>
      <c r="AK546" s="221"/>
      <c r="AL546" s="221"/>
      <c r="AM546" s="221"/>
      <c r="AN546" s="221"/>
      <c r="AO546" s="221"/>
      <c r="AP546" s="221"/>
      <c r="AQ546" s="221"/>
      <c r="AR546" s="221"/>
    </row>
    <row r="547" spans="1:44" ht="12.75">
      <c r="A547" s="221"/>
      <c r="B547" s="221"/>
      <c r="C547" s="221"/>
      <c r="D547" s="221"/>
      <c r="E547" s="221"/>
      <c r="F547" s="221"/>
      <c r="G547" s="221"/>
      <c r="H547" s="221"/>
      <c r="I547" s="221"/>
      <c r="J547" s="221"/>
      <c r="K547" s="221"/>
      <c r="L547" s="221"/>
      <c r="M547" s="221"/>
      <c r="N547" s="221"/>
      <c r="O547" s="221"/>
      <c r="P547" s="221"/>
      <c r="Q547" s="221"/>
      <c r="R547" s="221"/>
      <c r="S547" s="221"/>
      <c r="T547" s="221"/>
      <c r="U547" s="221"/>
      <c r="V547" s="221"/>
      <c r="W547" s="221"/>
      <c r="X547" s="221"/>
      <c r="Y547" s="221"/>
      <c r="Z547" s="221"/>
      <c r="AA547" s="221"/>
      <c r="AB547" s="221"/>
      <c r="AC547" s="221"/>
      <c r="AD547" s="221"/>
      <c r="AE547" s="221"/>
      <c r="AF547" s="221"/>
      <c r="AG547" s="221"/>
      <c r="AH547" s="221"/>
      <c r="AI547" s="221"/>
      <c r="AJ547" s="221"/>
      <c r="AK547" s="221"/>
      <c r="AL547" s="221"/>
      <c r="AM547" s="221"/>
      <c r="AN547" s="221"/>
      <c r="AO547" s="221"/>
      <c r="AP547" s="221"/>
      <c r="AQ547" s="221"/>
      <c r="AR547" s="221"/>
    </row>
    <row r="548" spans="1:44" ht="12.75">
      <c r="A548" s="221"/>
      <c r="B548" s="221"/>
      <c r="C548" s="221"/>
      <c r="D548" s="221"/>
      <c r="E548" s="221"/>
      <c r="F548" s="221"/>
      <c r="G548" s="221"/>
      <c r="H548" s="221"/>
      <c r="I548" s="221"/>
      <c r="J548" s="221"/>
      <c r="K548" s="221"/>
      <c r="L548" s="221"/>
      <c r="M548" s="221"/>
      <c r="N548" s="221"/>
      <c r="O548" s="221"/>
      <c r="P548" s="221"/>
      <c r="Q548" s="221"/>
      <c r="R548" s="221"/>
      <c r="S548" s="221"/>
      <c r="T548" s="221"/>
      <c r="U548" s="221"/>
      <c r="V548" s="221"/>
      <c r="W548" s="221"/>
      <c r="X548" s="221"/>
      <c r="Y548" s="221"/>
      <c r="Z548" s="221"/>
      <c r="AA548" s="221"/>
      <c r="AB548" s="221"/>
      <c r="AC548" s="221"/>
      <c r="AD548" s="221"/>
      <c r="AE548" s="221"/>
      <c r="AF548" s="221"/>
      <c r="AG548" s="221"/>
      <c r="AH548" s="221"/>
      <c r="AI548" s="221"/>
      <c r="AJ548" s="221"/>
      <c r="AK548" s="221"/>
      <c r="AL548" s="221"/>
      <c r="AM548" s="221"/>
      <c r="AN548" s="221"/>
      <c r="AO548" s="221"/>
      <c r="AP548" s="221"/>
      <c r="AQ548" s="221"/>
      <c r="AR548" s="221"/>
    </row>
    <row r="549" spans="1:44" ht="12.75">
      <c r="A549" s="221"/>
      <c r="B549" s="221"/>
      <c r="C549" s="221"/>
      <c r="D549" s="221"/>
      <c r="E549" s="221"/>
      <c r="F549" s="221"/>
      <c r="G549" s="221"/>
      <c r="H549" s="221"/>
      <c r="I549" s="221"/>
      <c r="J549" s="221"/>
      <c r="K549" s="221"/>
      <c r="L549" s="221"/>
      <c r="M549" s="221"/>
      <c r="N549" s="221"/>
      <c r="O549" s="221"/>
      <c r="P549" s="221"/>
      <c r="Q549" s="221"/>
      <c r="R549" s="221"/>
      <c r="S549" s="221"/>
      <c r="T549" s="221"/>
      <c r="U549" s="221"/>
      <c r="V549" s="221"/>
      <c r="W549" s="221"/>
      <c r="X549" s="221"/>
      <c r="Y549" s="221"/>
      <c r="Z549" s="221"/>
      <c r="AA549" s="221"/>
      <c r="AB549" s="221"/>
      <c r="AC549" s="221"/>
      <c r="AD549" s="221"/>
      <c r="AE549" s="221"/>
      <c r="AF549" s="221"/>
      <c r="AG549" s="221"/>
      <c r="AH549" s="221"/>
      <c r="AI549" s="221"/>
      <c r="AJ549" s="221"/>
      <c r="AK549" s="221"/>
      <c r="AL549" s="221"/>
      <c r="AM549" s="221"/>
      <c r="AN549" s="221"/>
      <c r="AO549" s="221"/>
      <c r="AP549" s="221"/>
      <c r="AQ549" s="221"/>
      <c r="AR549" s="221"/>
    </row>
    <row r="550" spans="1:44" ht="12.75">
      <c r="A550" s="221"/>
      <c r="B550" s="221"/>
      <c r="C550" s="221"/>
      <c r="D550" s="221"/>
      <c r="E550" s="221"/>
      <c r="F550" s="221"/>
      <c r="G550" s="221"/>
      <c r="H550" s="221"/>
      <c r="I550" s="221"/>
      <c r="J550" s="221"/>
      <c r="K550" s="221"/>
      <c r="L550" s="221"/>
      <c r="M550" s="221"/>
      <c r="N550" s="221"/>
      <c r="O550" s="221"/>
      <c r="P550" s="221"/>
      <c r="Q550" s="221"/>
      <c r="R550" s="221"/>
      <c r="S550" s="221"/>
      <c r="T550" s="221"/>
      <c r="U550" s="221"/>
      <c r="V550" s="221"/>
      <c r="W550" s="221"/>
      <c r="X550" s="221"/>
      <c r="Y550" s="221"/>
      <c r="Z550" s="221"/>
      <c r="AA550" s="221"/>
      <c r="AB550" s="221"/>
      <c r="AC550" s="221"/>
      <c r="AD550" s="221"/>
      <c r="AE550" s="221"/>
      <c r="AF550" s="221"/>
      <c r="AG550" s="221"/>
      <c r="AH550" s="221"/>
      <c r="AI550" s="221"/>
      <c r="AJ550" s="221"/>
      <c r="AK550" s="221"/>
      <c r="AL550" s="221"/>
      <c r="AM550" s="221"/>
      <c r="AN550" s="221"/>
      <c r="AO550" s="221"/>
      <c r="AP550" s="221"/>
      <c r="AQ550" s="221"/>
      <c r="AR550" s="221"/>
    </row>
    <row r="551" spans="1:44" ht="12.75">
      <c r="A551" s="221"/>
      <c r="B551" s="221"/>
      <c r="C551" s="221"/>
      <c r="D551" s="221"/>
      <c r="E551" s="221"/>
      <c r="F551" s="221"/>
      <c r="G551" s="221"/>
      <c r="H551" s="221"/>
      <c r="I551" s="221"/>
      <c r="J551" s="221"/>
      <c r="K551" s="221"/>
      <c r="L551" s="221"/>
      <c r="M551" s="221"/>
      <c r="N551" s="221"/>
      <c r="O551" s="221"/>
      <c r="P551" s="221"/>
      <c r="Q551" s="221"/>
      <c r="R551" s="221"/>
      <c r="S551" s="221"/>
      <c r="T551" s="221"/>
      <c r="U551" s="221"/>
      <c r="V551" s="221"/>
      <c r="W551" s="221"/>
      <c r="X551" s="221"/>
      <c r="Y551" s="221"/>
      <c r="Z551" s="221"/>
      <c r="AA551" s="221"/>
      <c r="AB551" s="221"/>
      <c r="AC551" s="221"/>
      <c r="AD551" s="221"/>
      <c r="AE551" s="221"/>
      <c r="AF551" s="221"/>
      <c r="AG551" s="221"/>
      <c r="AH551" s="221"/>
      <c r="AI551" s="221"/>
      <c r="AJ551" s="221"/>
      <c r="AK551" s="221"/>
      <c r="AL551" s="221"/>
      <c r="AM551" s="221"/>
      <c r="AN551" s="221"/>
      <c r="AO551" s="221"/>
      <c r="AP551" s="221"/>
      <c r="AQ551" s="221"/>
      <c r="AR551" s="221"/>
    </row>
    <row r="552" spans="1:44" ht="12.75">
      <c r="A552" s="221"/>
      <c r="B552" s="221"/>
      <c r="C552" s="221"/>
      <c r="D552" s="221"/>
      <c r="E552" s="221"/>
      <c r="F552" s="221"/>
      <c r="G552" s="221"/>
      <c r="H552" s="221"/>
      <c r="I552" s="221"/>
      <c r="J552" s="221"/>
      <c r="K552" s="221"/>
      <c r="L552" s="221"/>
      <c r="M552" s="221"/>
      <c r="N552" s="221"/>
      <c r="O552" s="221"/>
      <c r="P552" s="221"/>
      <c r="Q552" s="221"/>
      <c r="R552" s="221"/>
      <c r="S552" s="221"/>
      <c r="T552" s="221"/>
      <c r="U552" s="221"/>
      <c r="V552" s="221"/>
      <c r="W552" s="221"/>
      <c r="X552" s="221"/>
      <c r="Y552" s="221"/>
      <c r="Z552" s="221"/>
      <c r="AA552" s="221"/>
      <c r="AB552" s="221"/>
      <c r="AC552" s="221"/>
      <c r="AD552" s="221"/>
      <c r="AE552" s="221"/>
      <c r="AF552" s="221"/>
      <c r="AG552" s="221"/>
      <c r="AH552" s="221"/>
      <c r="AI552" s="221"/>
      <c r="AJ552" s="221"/>
      <c r="AK552" s="221"/>
      <c r="AL552" s="221"/>
      <c r="AM552" s="221"/>
      <c r="AN552" s="221"/>
      <c r="AO552" s="221"/>
      <c r="AP552" s="221"/>
      <c r="AQ552" s="221"/>
      <c r="AR552" s="221"/>
    </row>
    <row r="553" spans="1:44" ht="12.75">
      <c r="A553" s="221"/>
      <c r="B553" s="221"/>
      <c r="C553" s="221"/>
      <c r="D553" s="221"/>
      <c r="E553" s="221"/>
      <c r="F553" s="221"/>
      <c r="G553" s="221"/>
      <c r="H553" s="221"/>
      <c r="I553" s="221"/>
      <c r="J553" s="221"/>
      <c r="K553" s="221"/>
      <c r="L553" s="221"/>
      <c r="M553" s="221"/>
      <c r="N553" s="221"/>
      <c r="O553" s="221"/>
      <c r="P553" s="221"/>
      <c r="Q553" s="221"/>
      <c r="R553" s="221"/>
      <c r="S553" s="221"/>
      <c r="T553" s="221"/>
      <c r="U553" s="221"/>
      <c r="V553" s="221"/>
      <c r="W553" s="221"/>
      <c r="X553" s="221"/>
      <c r="Y553" s="221"/>
      <c r="Z553" s="221"/>
      <c r="AA553" s="221"/>
      <c r="AB553" s="221"/>
      <c r="AC553" s="221"/>
      <c r="AD553" s="221"/>
      <c r="AE553" s="221"/>
      <c r="AF553" s="221"/>
      <c r="AG553" s="221"/>
      <c r="AH553" s="221"/>
      <c r="AI553" s="221"/>
      <c r="AJ553" s="221"/>
      <c r="AK553" s="221"/>
      <c r="AL553" s="221"/>
      <c r="AM553" s="221"/>
      <c r="AN553" s="221"/>
      <c r="AO553" s="221"/>
      <c r="AP553" s="221"/>
      <c r="AQ553" s="221"/>
      <c r="AR553" s="221"/>
    </row>
    <row r="554" spans="1:44" ht="12.75">
      <c r="A554" s="221"/>
      <c r="B554" s="221"/>
      <c r="C554" s="221"/>
      <c r="D554" s="221"/>
      <c r="E554" s="221"/>
      <c r="F554" s="221"/>
      <c r="G554" s="221"/>
      <c r="H554" s="221"/>
      <c r="I554" s="221"/>
      <c r="J554" s="221"/>
      <c r="K554" s="221"/>
      <c r="L554" s="221"/>
      <c r="M554" s="221"/>
      <c r="N554" s="221"/>
      <c r="O554" s="221"/>
      <c r="P554" s="221"/>
      <c r="Q554" s="221"/>
      <c r="R554" s="221"/>
      <c r="S554" s="221"/>
      <c r="T554" s="221"/>
      <c r="U554" s="221"/>
      <c r="V554" s="221"/>
      <c r="W554" s="221"/>
      <c r="X554" s="221"/>
      <c r="Y554" s="221"/>
      <c r="Z554" s="221"/>
      <c r="AA554" s="221"/>
      <c r="AB554" s="221"/>
      <c r="AC554" s="221"/>
      <c r="AD554" s="221"/>
      <c r="AE554" s="221"/>
      <c r="AF554" s="221"/>
      <c r="AG554" s="221"/>
      <c r="AH554" s="221"/>
      <c r="AI554" s="221"/>
      <c r="AJ554" s="221"/>
      <c r="AK554" s="221"/>
      <c r="AL554" s="221"/>
      <c r="AM554" s="221"/>
      <c r="AN554" s="221"/>
      <c r="AO554" s="221"/>
      <c r="AP554" s="221"/>
      <c r="AQ554" s="221"/>
      <c r="AR554" s="221"/>
    </row>
    <row r="555" spans="1:44" ht="12.75">
      <c r="A555" s="221"/>
      <c r="B555" s="221"/>
      <c r="C555" s="221"/>
      <c r="D555" s="221"/>
      <c r="E555" s="221"/>
      <c r="F555" s="221"/>
      <c r="G555" s="221"/>
      <c r="H555" s="221"/>
      <c r="I555" s="221"/>
      <c r="J555" s="221"/>
      <c r="K555" s="221"/>
      <c r="L555" s="221"/>
      <c r="M555" s="221"/>
      <c r="N555" s="221"/>
      <c r="O555" s="221"/>
      <c r="P555" s="221"/>
      <c r="Q555" s="221"/>
      <c r="R555" s="221"/>
      <c r="S555" s="221"/>
      <c r="T555" s="221"/>
      <c r="U555" s="221"/>
      <c r="V555" s="221"/>
      <c r="W555" s="221"/>
      <c r="X555" s="221"/>
      <c r="Y555" s="221"/>
      <c r="Z555" s="221"/>
      <c r="AA555" s="221"/>
      <c r="AB555" s="221"/>
      <c r="AC555" s="221"/>
      <c r="AD555" s="221"/>
      <c r="AE555" s="221"/>
      <c r="AF555" s="221"/>
      <c r="AG555" s="221"/>
      <c r="AH555" s="221"/>
      <c r="AI555" s="221"/>
      <c r="AJ555" s="221"/>
      <c r="AK555" s="221"/>
      <c r="AL555" s="221"/>
      <c r="AM555" s="221"/>
      <c r="AN555" s="221"/>
      <c r="AO555" s="221"/>
      <c r="AP555" s="221"/>
      <c r="AQ555" s="221"/>
      <c r="AR555" s="221"/>
    </row>
    <row r="556" spans="1:44" ht="12.75">
      <c r="A556" s="221"/>
      <c r="B556" s="221"/>
      <c r="C556" s="221"/>
      <c r="D556" s="221"/>
      <c r="E556" s="221"/>
      <c r="F556" s="221"/>
      <c r="G556" s="221"/>
      <c r="H556" s="221"/>
      <c r="I556" s="221"/>
      <c r="J556" s="221"/>
      <c r="K556" s="221"/>
      <c r="L556" s="221"/>
      <c r="M556" s="221"/>
      <c r="N556" s="221"/>
      <c r="O556" s="221"/>
      <c r="P556" s="221"/>
      <c r="Q556" s="221"/>
      <c r="R556" s="221"/>
      <c r="S556" s="221"/>
      <c r="T556" s="221"/>
      <c r="U556" s="221"/>
      <c r="V556" s="221"/>
      <c r="W556" s="221"/>
      <c r="X556" s="221"/>
      <c r="Y556" s="221"/>
      <c r="Z556" s="221"/>
      <c r="AA556" s="221"/>
      <c r="AB556" s="221"/>
      <c r="AC556" s="221"/>
      <c r="AD556" s="221"/>
      <c r="AE556" s="221"/>
      <c r="AF556" s="221"/>
      <c r="AG556" s="221"/>
      <c r="AH556" s="221"/>
      <c r="AI556" s="221"/>
      <c r="AJ556" s="221"/>
      <c r="AK556" s="221"/>
      <c r="AL556" s="221"/>
      <c r="AM556" s="221"/>
      <c r="AN556" s="221"/>
      <c r="AO556" s="221"/>
      <c r="AP556" s="221"/>
      <c r="AQ556" s="221"/>
      <c r="AR556" s="221"/>
    </row>
    <row r="557" spans="1:44" ht="12.75">
      <c r="A557" s="221"/>
      <c r="B557" s="221"/>
      <c r="C557" s="221"/>
      <c r="D557" s="221"/>
      <c r="E557" s="221"/>
      <c r="F557" s="221"/>
      <c r="G557" s="221"/>
      <c r="H557" s="221"/>
      <c r="I557" s="221"/>
      <c r="J557" s="221"/>
      <c r="K557" s="221"/>
      <c r="L557" s="221"/>
      <c r="M557" s="221"/>
      <c r="N557" s="221"/>
      <c r="O557" s="221"/>
      <c r="P557" s="221"/>
      <c r="Q557" s="221"/>
      <c r="R557" s="221"/>
      <c r="S557" s="221"/>
      <c r="T557" s="221"/>
      <c r="U557" s="221"/>
      <c r="V557" s="221"/>
      <c r="W557" s="221"/>
      <c r="X557" s="221"/>
      <c r="Y557" s="221"/>
      <c r="Z557" s="221"/>
      <c r="AA557" s="221"/>
      <c r="AB557" s="221"/>
      <c r="AC557" s="221"/>
      <c r="AD557" s="221"/>
      <c r="AE557" s="221"/>
      <c r="AF557" s="221"/>
      <c r="AG557" s="221"/>
      <c r="AH557" s="221"/>
      <c r="AI557" s="221"/>
      <c r="AJ557" s="221"/>
      <c r="AK557" s="221"/>
      <c r="AL557" s="221"/>
      <c r="AM557" s="221"/>
      <c r="AN557" s="221"/>
      <c r="AO557" s="221"/>
      <c r="AP557" s="221"/>
      <c r="AQ557" s="221"/>
      <c r="AR557" s="221"/>
    </row>
    <row r="558" spans="1:44" ht="12.75">
      <c r="A558" s="221"/>
      <c r="B558" s="221"/>
      <c r="C558" s="221"/>
      <c r="D558" s="221"/>
      <c r="E558" s="221"/>
      <c r="F558" s="221"/>
      <c r="G558" s="221"/>
      <c r="H558" s="221"/>
      <c r="I558" s="221"/>
      <c r="J558" s="221"/>
      <c r="K558" s="221"/>
      <c r="L558" s="221"/>
      <c r="M558" s="221"/>
      <c r="N558" s="221"/>
      <c r="O558" s="221"/>
      <c r="P558" s="221"/>
      <c r="Q558" s="221"/>
      <c r="R558" s="221"/>
      <c r="S558" s="221"/>
      <c r="T558" s="221"/>
      <c r="U558" s="221"/>
      <c r="V558" s="221"/>
      <c r="W558" s="221"/>
      <c r="X558" s="221"/>
      <c r="Y558" s="221"/>
      <c r="Z558" s="221"/>
      <c r="AA558" s="221"/>
      <c r="AB558" s="221"/>
      <c r="AC558" s="221"/>
      <c r="AD558" s="221"/>
      <c r="AE558" s="221"/>
      <c r="AF558" s="221"/>
      <c r="AG558" s="221"/>
      <c r="AH558" s="221"/>
      <c r="AI558" s="221"/>
      <c r="AJ558" s="221"/>
      <c r="AK558" s="221"/>
      <c r="AL558" s="221"/>
      <c r="AM558" s="221"/>
      <c r="AN558" s="221"/>
      <c r="AO558" s="221"/>
      <c r="AP558" s="221"/>
      <c r="AQ558" s="221"/>
      <c r="AR558" s="221"/>
    </row>
    <row r="559" spans="1:44" ht="12.75">
      <c r="A559" s="221"/>
      <c r="B559" s="221"/>
      <c r="C559" s="221"/>
      <c r="D559" s="221"/>
      <c r="E559" s="221"/>
      <c r="F559" s="221"/>
      <c r="G559" s="221"/>
      <c r="H559" s="221"/>
      <c r="I559" s="221"/>
      <c r="J559" s="221"/>
      <c r="K559" s="221"/>
      <c r="L559" s="221"/>
      <c r="M559" s="221"/>
      <c r="N559" s="221"/>
      <c r="O559" s="221"/>
      <c r="P559" s="221"/>
      <c r="Q559" s="221"/>
      <c r="R559" s="221"/>
      <c r="S559" s="221"/>
      <c r="T559" s="221"/>
      <c r="U559" s="221"/>
      <c r="V559" s="221"/>
      <c r="W559" s="221"/>
      <c r="X559" s="221"/>
      <c r="Y559" s="221"/>
      <c r="Z559" s="221"/>
      <c r="AA559" s="221"/>
      <c r="AB559" s="221"/>
      <c r="AC559" s="221"/>
      <c r="AD559" s="221"/>
      <c r="AE559" s="221"/>
      <c r="AF559" s="221"/>
      <c r="AG559" s="221"/>
      <c r="AH559" s="221"/>
      <c r="AI559" s="221"/>
      <c r="AJ559" s="221"/>
      <c r="AK559" s="221"/>
      <c r="AL559" s="221"/>
      <c r="AM559" s="221"/>
      <c r="AN559" s="221"/>
      <c r="AO559" s="221"/>
      <c r="AP559" s="221"/>
      <c r="AQ559" s="221"/>
      <c r="AR559" s="221"/>
    </row>
    <row r="560" spans="1:44" ht="12.75">
      <c r="A560" s="221"/>
      <c r="B560" s="221"/>
      <c r="C560" s="221"/>
      <c r="D560" s="221"/>
      <c r="E560" s="221"/>
      <c r="F560" s="221"/>
      <c r="G560" s="221"/>
      <c r="H560" s="221"/>
      <c r="I560" s="221"/>
      <c r="J560" s="221"/>
      <c r="K560" s="221"/>
      <c r="L560" s="221"/>
      <c r="M560" s="221"/>
      <c r="N560" s="221"/>
      <c r="O560" s="221"/>
      <c r="P560" s="221"/>
      <c r="Q560" s="221"/>
      <c r="R560" s="221"/>
      <c r="S560" s="221"/>
      <c r="T560" s="221"/>
      <c r="U560" s="221"/>
      <c r="V560" s="221"/>
      <c r="W560" s="221"/>
      <c r="X560" s="221"/>
      <c r="Y560" s="221"/>
      <c r="Z560" s="221"/>
      <c r="AA560" s="221"/>
      <c r="AB560" s="221"/>
      <c r="AC560" s="221"/>
      <c r="AD560" s="221"/>
      <c r="AE560" s="221"/>
      <c r="AF560" s="221"/>
      <c r="AG560" s="221"/>
      <c r="AH560" s="221"/>
      <c r="AI560" s="221"/>
      <c r="AJ560" s="221"/>
      <c r="AK560" s="221"/>
      <c r="AL560" s="221"/>
      <c r="AM560" s="221"/>
      <c r="AN560" s="221"/>
      <c r="AO560" s="221"/>
      <c r="AP560" s="221"/>
      <c r="AQ560" s="221"/>
      <c r="AR560" s="221"/>
    </row>
    <row r="561" spans="1:44" ht="12.75">
      <c r="A561" s="221"/>
      <c r="B561" s="221"/>
      <c r="C561" s="221"/>
      <c r="D561" s="221"/>
      <c r="E561" s="221"/>
      <c r="F561" s="221"/>
      <c r="G561" s="221"/>
      <c r="H561" s="221"/>
      <c r="I561" s="221"/>
      <c r="J561" s="221"/>
      <c r="K561" s="221"/>
      <c r="L561" s="221"/>
      <c r="M561" s="221"/>
      <c r="N561" s="221"/>
      <c r="O561" s="221"/>
      <c r="P561" s="221"/>
      <c r="Q561" s="221"/>
      <c r="R561" s="221"/>
      <c r="S561" s="221"/>
      <c r="T561" s="221"/>
      <c r="U561" s="221"/>
      <c r="V561" s="221"/>
      <c r="W561" s="221"/>
      <c r="X561" s="221"/>
      <c r="Y561" s="221"/>
      <c r="Z561" s="221"/>
      <c r="AA561" s="221"/>
      <c r="AB561" s="221"/>
      <c r="AC561" s="221"/>
      <c r="AD561" s="221"/>
      <c r="AE561" s="221"/>
      <c r="AF561" s="221"/>
      <c r="AG561" s="221"/>
      <c r="AH561" s="221"/>
      <c r="AI561" s="221"/>
      <c r="AJ561" s="221"/>
      <c r="AK561" s="221"/>
      <c r="AL561" s="221"/>
      <c r="AM561" s="221"/>
      <c r="AN561" s="221"/>
      <c r="AO561" s="221"/>
      <c r="AP561" s="221"/>
      <c r="AQ561" s="221"/>
      <c r="AR561" s="221"/>
    </row>
    <row r="562" spans="1:44" ht="12.75">
      <c r="A562" s="221"/>
      <c r="B562" s="221"/>
      <c r="C562" s="221"/>
      <c r="D562" s="221"/>
      <c r="E562" s="221"/>
      <c r="F562" s="221"/>
      <c r="G562" s="221"/>
      <c r="H562" s="221"/>
      <c r="I562" s="221"/>
      <c r="J562" s="221"/>
      <c r="K562" s="221"/>
      <c r="L562" s="221"/>
      <c r="M562" s="221"/>
      <c r="N562" s="221"/>
      <c r="O562" s="221"/>
      <c r="P562" s="221"/>
      <c r="Q562" s="221"/>
      <c r="R562" s="221"/>
      <c r="S562" s="221"/>
      <c r="T562" s="221"/>
      <c r="U562" s="221"/>
      <c r="V562" s="221"/>
      <c r="W562" s="221"/>
      <c r="X562" s="221"/>
      <c r="Y562" s="221"/>
      <c r="Z562" s="221"/>
      <c r="AA562" s="221"/>
      <c r="AB562" s="221"/>
      <c r="AC562" s="221"/>
      <c r="AD562" s="221"/>
      <c r="AE562" s="221"/>
      <c r="AF562" s="221"/>
      <c r="AG562" s="221"/>
      <c r="AH562" s="221"/>
      <c r="AI562" s="221"/>
      <c r="AJ562" s="221"/>
      <c r="AK562" s="221"/>
      <c r="AL562" s="221"/>
      <c r="AM562" s="221"/>
      <c r="AN562" s="221"/>
      <c r="AO562" s="221"/>
      <c r="AP562" s="221"/>
      <c r="AQ562" s="221"/>
      <c r="AR562" s="221"/>
    </row>
    <row r="563" spans="1:44" ht="12.75">
      <c r="A563" s="221"/>
      <c r="B563" s="221"/>
      <c r="C563" s="221"/>
      <c r="D563" s="221"/>
      <c r="E563" s="221"/>
      <c r="F563" s="221"/>
      <c r="G563" s="221"/>
      <c r="H563" s="221"/>
      <c r="I563" s="221"/>
      <c r="J563" s="221"/>
      <c r="K563" s="221"/>
      <c r="L563" s="221"/>
      <c r="M563" s="221"/>
      <c r="N563" s="221"/>
      <c r="O563" s="221"/>
      <c r="P563" s="221"/>
      <c r="Q563" s="221"/>
      <c r="R563" s="221"/>
      <c r="S563" s="221"/>
      <c r="T563" s="221"/>
      <c r="U563" s="221"/>
      <c r="V563" s="221"/>
      <c r="W563" s="221"/>
      <c r="X563" s="221"/>
      <c r="Y563" s="221"/>
      <c r="Z563" s="221"/>
      <c r="AA563" s="221"/>
      <c r="AB563" s="221"/>
      <c r="AC563" s="221"/>
      <c r="AD563" s="221"/>
      <c r="AE563" s="221"/>
      <c r="AF563" s="221"/>
      <c r="AG563" s="221"/>
      <c r="AH563" s="221"/>
      <c r="AI563" s="221"/>
      <c r="AJ563" s="221"/>
      <c r="AK563" s="221"/>
      <c r="AL563" s="221"/>
      <c r="AM563" s="221"/>
      <c r="AN563" s="221"/>
      <c r="AO563" s="221"/>
      <c r="AP563" s="221"/>
      <c r="AQ563" s="221"/>
      <c r="AR563" s="221"/>
    </row>
    <row r="564" spans="1:44" ht="12.75">
      <c r="A564" s="221"/>
      <c r="B564" s="221"/>
      <c r="C564" s="221"/>
      <c r="D564" s="221"/>
      <c r="E564" s="221"/>
      <c r="F564" s="221"/>
      <c r="G564" s="221"/>
      <c r="H564" s="221"/>
      <c r="I564" s="221"/>
      <c r="J564" s="221"/>
      <c r="K564" s="221"/>
      <c r="L564" s="221"/>
      <c r="M564" s="221"/>
      <c r="N564" s="221"/>
      <c r="O564" s="221"/>
      <c r="P564" s="221"/>
      <c r="Q564" s="221"/>
      <c r="R564" s="221"/>
      <c r="S564" s="221"/>
      <c r="T564" s="221"/>
      <c r="U564" s="221"/>
      <c r="V564" s="221"/>
      <c r="W564" s="221"/>
      <c r="X564" s="221"/>
      <c r="Y564" s="221"/>
      <c r="Z564" s="221"/>
      <c r="AA564" s="221"/>
      <c r="AB564" s="221"/>
      <c r="AC564" s="221"/>
      <c r="AD564" s="221"/>
      <c r="AE564" s="221"/>
      <c r="AF564" s="221"/>
      <c r="AG564" s="221"/>
      <c r="AH564" s="221"/>
      <c r="AI564" s="221"/>
      <c r="AJ564" s="221"/>
      <c r="AK564" s="221"/>
      <c r="AL564" s="221"/>
      <c r="AM564" s="221"/>
      <c r="AN564" s="221"/>
      <c r="AO564" s="221"/>
      <c r="AP564" s="221"/>
      <c r="AQ564" s="221"/>
      <c r="AR564" s="221"/>
    </row>
    <row r="565" spans="1:44" ht="12.75">
      <c r="A565" s="221"/>
      <c r="B565" s="221"/>
      <c r="C565" s="221"/>
      <c r="D565" s="221"/>
      <c r="E565" s="221"/>
      <c r="F565" s="221"/>
      <c r="G565" s="221"/>
      <c r="H565" s="221"/>
      <c r="I565" s="221"/>
      <c r="J565" s="221"/>
      <c r="K565" s="221"/>
      <c r="L565" s="221"/>
      <c r="M565" s="221"/>
      <c r="N565" s="221"/>
      <c r="O565" s="221"/>
      <c r="P565" s="221"/>
      <c r="Q565" s="221"/>
      <c r="R565" s="221"/>
      <c r="S565" s="221"/>
      <c r="T565" s="221"/>
      <c r="U565" s="221"/>
      <c r="V565" s="221"/>
      <c r="W565" s="221"/>
      <c r="X565" s="221"/>
      <c r="Y565" s="221"/>
      <c r="Z565" s="221"/>
      <c r="AA565" s="221"/>
      <c r="AB565" s="221"/>
      <c r="AC565" s="221"/>
      <c r="AD565" s="221"/>
      <c r="AE565" s="221"/>
      <c r="AF565" s="221"/>
      <c r="AG565" s="221"/>
      <c r="AH565" s="221"/>
      <c r="AI565" s="221"/>
      <c r="AJ565" s="221"/>
      <c r="AK565" s="221"/>
      <c r="AL565" s="221"/>
      <c r="AM565" s="221"/>
      <c r="AN565" s="221"/>
      <c r="AO565" s="221"/>
      <c r="AP565" s="221"/>
      <c r="AQ565" s="221"/>
      <c r="AR565" s="221"/>
    </row>
    <row r="566" spans="1:44" ht="12.75">
      <c r="A566" s="221"/>
      <c r="B566" s="221"/>
      <c r="C566" s="221"/>
      <c r="D566" s="221"/>
      <c r="E566" s="221"/>
      <c r="F566" s="221"/>
      <c r="G566" s="221"/>
      <c r="H566" s="221"/>
      <c r="I566" s="221"/>
      <c r="J566" s="221"/>
      <c r="K566" s="221"/>
      <c r="L566" s="221"/>
      <c r="M566" s="221"/>
      <c r="N566" s="221"/>
      <c r="O566" s="221"/>
      <c r="P566" s="221"/>
      <c r="Q566" s="221"/>
      <c r="R566" s="221"/>
      <c r="S566" s="221"/>
      <c r="T566" s="221"/>
      <c r="U566" s="221"/>
      <c r="V566" s="221"/>
      <c r="W566" s="221"/>
      <c r="X566" s="221"/>
      <c r="Y566" s="221"/>
      <c r="Z566" s="221"/>
      <c r="AA566" s="221"/>
      <c r="AB566" s="221"/>
      <c r="AC566" s="221"/>
      <c r="AD566" s="221"/>
      <c r="AE566" s="221"/>
      <c r="AF566" s="221"/>
      <c r="AG566" s="221"/>
      <c r="AH566" s="221"/>
      <c r="AI566" s="221"/>
      <c r="AJ566" s="221"/>
      <c r="AK566" s="221"/>
      <c r="AL566" s="221"/>
      <c r="AM566" s="221"/>
      <c r="AN566" s="221"/>
      <c r="AO566" s="221"/>
      <c r="AP566" s="221"/>
      <c r="AQ566" s="221"/>
      <c r="AR566" s="221"/>
    </row>
    <row r="567" spans="1:44" ht="12.75">
      <c r="A567" s="221"/>
      <c r="B567" s="221"/>
      <c r="C567" s="221"/>
      <c r="D567" s="221"/>
      <c r="E567" s="221"/>
      <c r="F567" s="221"/>
      <c r="G567" s="221"/>
      <c r="H567" s="221"/>
      <c r="I567" s="221"/>
      <c r="J567" s="221"/>
      <c r="K567" s="221"/>
      <c r="L567" s="221"/>
      <c r="M567" s="221"/>
      <c r="N567" s="221"/>
      <c r="O567" s="221"/>
      <c r="P567" s="221"/>
      <c r="Q567" s="221"/>
      <c r="R567" s="221"/>
      <c r="S567" s="221"/>
      <c r="T567" s="221"/>
      <c r="U567" s="221"/>
      <c r="V567" s="221"/>
      <c r="W567" s="221"/>
      <c r="X567" s="221"/>
      <c r="Y567" s="221"/>
      <c r="Z567" s="221"/>
      <c r="AA567" s="221"/>
      <c r="AB567" s="221"/>
      <c r="AC567" s="221"/>
      <c r="AD567" s="221"/>
      <c r="AE567" s="221"/>
      <c r="AF567" s="221"/>
      <c r="AG567" s="221"/>
      <c r="AH567" s="221"/>
      <c r="AI567" s="221"/>
      <c r="AJ567" s="221"/>
      <c r="AK567" s="221"/>
      <c r="AL567" s="221"/>
      <c r="AM567" s="221"/>
      <c r="AN567" s="221"/>
      <c r="AO567" s="221"/>
      <c r="AP567" s="221"/>
      <c r="AQ567" s="221"/>
      <c r="AR567" s="221"/>
    </row>
    <row r="568" spans="1:44" ht="12.75">
      <c r="A568" s="221"/>
      <c r="B568" s="221"/>
      <c r="C568" s="221"/>
      <c r="D568" s="221"/>
      <c r="E568" s="221"/>
      <c r="F568" s="221"/>
      <c r="G568" s="221"/>
      <c r="H568" s="221"/>
      <c r="I568" s="221"/>
      <c r="J568" s="221"/>
      <c r="K568" s="221"/>
      <c r="L568" s="221"/>
      <c r="M568" s="221"/>
      <c r="N568" s="221"/>
      <c r="O568" s="221"/>
      <c r="P568" s="221"/>
      <c r="Q568" s="221"/>
      <c r="R568" s="221"/>
      <c r="S568" s="221"/>
      <c r="T568" s="221"/>
      <c r="U568" s="221"/>
      <c r="V568" s="221"/>
      <c r="W568" s="221"/>
      <c r="X568" s="221"/>
      <c r="Y568" s="221"/>
      <c r="Z568" s="221"/>
      <c r="AA568" s="221"/>
      <c r="AB568" s="221"/>
      <c r="AC568" s="221"/>
      <c r="AD568" s="221"/>
      <c r="AE568" s="221"/>
      <c r="AF568" s="221"/>
      <c r="AG568" s="221"/>
      <c r="AH568" s="221"/>
      <c r="AI568" s="221"/>
      <c r="AJ568" s="221"/>
      <c r="AK568" s="221"/>
      <c r="AL568" s="221"/>
      <c r="AM568" s="221"/>
      <c r="AN568" s="221"/>
      <c r="AO568" s="221"/>
      <c r="AP568" s="221"/>
      <c r="AQ568" s="221"/>
      <c r="AR568" s="221"/>
    </row>
    <row r="569" spans="1:44" ht="12.75">
      <c r="A569" s="221"/>
      <c r="B569" s="221"/>
      <c r="C569" s="221"/>
      <c r="D569" s="221"/>
      <c r="E569" s="221"/>
      <c r="F569" s="221"/>
      <c r="G569" s="221"/>
      <c r="H569" s="221"/>
      <c r="I569" s="221"/>
      <c r="J569" s="221"/>
      <c r="K569" s="221"/>
      <c r="L569" s="221"/>
      <c r="M569" s="221"/>
      <c r="N569" s="221"/>
      <c r="O569" s="221"/>
      <c r="P569" s="221"/>
      <c r="Q569" s="221"/>
      <c r="R569" s="221"/>
      <c r="S569" s="221"/>
      <c r="T569" s="221"/>
      <c r="U569" s="221"/>
      <c r="V569" s="221"/>
      <c r="W569" s="221"/>
      <c r="X569" s="221"/>
      <c r="Y569" s="221"/>
      <c r="Z569" s="221"/>
      <c r="AA569" s="221"/>
      <c r="AB569" s="221"/>
      <c r="AC569" s="221"/>
      <c r="AD569" s="221"/>
      <c r="AE569" s="221"/>
      <c r="AF569" s="221"/>
      <c r="AG569" s="221"/>
      <c r="AH569" s="221"/>
      <c r="AI569" s="221"/>
      <c r="AJ569" s="221"/>
      <c r="AK569" s="221"/>
      <c r="AL569" s="221"/>
      <c r="AM569" s="221"/>
      <c r="AN569" s="221"/>
      <c r="AO569" s="221"/>
      <c r="AP569" s="221"/>
      <c r="AQ569" s="221"/>
      <c r="AR569" s="221"/>
    </row>
    <row r="570" spans="1:44" ht="12.75">
      <c r="A570" s="221"/>
      <c r="B570" s="221"/>
      <c r="C570" s="221"/>
      <c r="D570" s="221"/>
      <c r="E570" s="221"/>
      <c r="F570" s="221"/>
      <c r="G570" s="221"/>
      <c r="H570" s="221"/>
      <c r="I570" s="221"/>
      <c r="J570" s="221"/>
      <c r="K570" s="221"/>
      <c r="L570" s="221"/>
      <c r="M570" s="221"/>
      <c r="N570" s="221"/>
      <c r="O570" s="221"/>
      <c r="P570" s="221"/>
      <c r="Q570" s="221"/>
      <c r="R570" s="221"/>
      <c r="S570" s="221"/>
      <c r="T570" s="221"/>
      <c r="U570" s="221"/>
      <c r="V570" s="221"/>
      <c r="W570" s="221"/>
      <c r="X570" s="221"/>
      <c r="Y570" s="221"/>
      <c r="Z570" s="221"/>
      <c r="AA570" s="221"/>
      <c r="AB570" s="221"/>
      <c r="AC570" s="221"/>
      <c r="AD570" s="221"/>
      <c r="AE570" s="221"/>
      <c r="AF570" s="221"/>
      <c r="AG570" s="221"/>
      <c r="AH570" s="221"/>
      <c r="AI570" s="221"/>
      <c r="AJ570" s="221"/>
      <c r="AK570" s="221"/>
      <c r="AL570" s="221"/>
      <c r="AM570" s="221"/>
      <c r="AN570" s="221"/>
      <c r="AO570" s="221"/>
      <c r="AP570" s="221"/>
      <c r="AQ570" s="221"/>
      <c r="AR570" s="221"/>
    </row>
    <row r="571" spans="1:44" ht="12.75">
      <c r="A571" s="221"/>
      <c r="B571" s="221"/>
      <c r="C571" s="221"/>
      <c r="D571" s="221"/>
      <c r="E571" s="221"/>
      <c r="F571" s="221"/>
      <c r="G571" s="221"/>
      <c r="H571" s="221"/>
      <c r="I571" s="221"/>
      <c r="J571" s="221"/>
      <c r="K571" s="221"/>
      <c r="L571" s="221"/>
      <c r="M571" s="221"/>
      <c r="N571" s="221"/>
      <c r="O571" s="221"/>
      <c r="P571" s="221"/>
      <c r="Q571" s="221"/>
      <c r="R571" s="221"/>
      <c r="S571" s="221"/>
      <c r="T571" s="221"/>
      <c r="U571" s="221"/>
      <c r="V571" s="221"/>
      <c r="W571" s="221"/>
      <c r="X571" s="221"/>
      <c r="Y571" s="221"/>
      <c r="Z571" s="221"/>
      <c r="AA571" s="221"/>
      <c r="AB571" s="221"/>
      <c r="AC571" s="221"/>
      <c r="AD571" s="221"/>
      <c r="AE571" s="221"/>
      <c r="AF571" s="221"/>
      <c r="AG571" s="221"/>
      <c r="AH571" s="221"/>
      <c r="AI571" s="221"/>
      <c r="AJ571" s="221"/>
      <c r="AK571" s="221"/>
      <c r="AL571" s="221"/>
      <c r="AM571" s="221"/>
      <c r="AN571" s="221"/>
      <c r="AO571" s="221"/>
      <c r="AP571" s="221"/>
      <c r="AQ571" s="221"/>
      <c r="AR571" s="221"/>
    </row>
    <row r="572" spans="1:44" ht="12.75">
      <c r="A572" s="221"/>
      <c r="B572" s="221"/>
      <c r="C572" s="221"/>
      <c r="D572" s="221"/>
      <c r="E572" s="221"/>
      <c r="F572" s="221"/>
      <c r="G572" s="221"/>
      <c r="H572" s="221"/>
      <c r="I572" s="221"/>
      <c r="J572" s="221"/>
      <c r="K572" s="221"/>
      <c r="L572" s="221"/>
      <c r="M572" s="221"/>
      <c r="N572" s="221"/>
      <c r="O572" s="221"/>
      <c r="P572" s="221"/>
      <c r="Q572" s="221"/>
      <c r="R572" s="221"/>
      <c r="S572" s="221"/>
      <c r="T572" s="221"/>
      <c r="U572" s="221"/>
      <c r="V572" s="221"/>
      <c r="W572" s="221"/>
      <c r="X572" s="221"/>
      <c r="Y572" s="221"/>
      <c r="Z572" s="221"/>
      <c r="AA572" s="221"/>
      <c r="AB572" s="221"/>
      <c r="AC572" s="221"/>
      <c r="AD572" s="221"/>
      <c r="AE572" s="221"/>
      <c r="AF572" s="221"/>
      <c r="AG572" s="221"/>
      <c r="AH572" s="221"/>
      <c r="AI572" s="221"/>
      <c r="AJ572" s="221"/>
      <c r="AK572" s="221"/>
      <c r="AL572" s="221"/>
      <c r="AM572" s="221"/>
      <c r="AN572" s="221"/>
      <c r="AO572" s="221"/>
      <c r="AP572" s="221"/>
      <c r="AQ572" s="221"/>
      <c r="AR572" s="221"/>
    </row>
    <row r="573" spans="1:44" ht="12.75">
      <c r="A573" s="221"/>
      <c r="B573" s="221"/>
      <c r="C573" s="221"/>
      <c r="D573" s="221"/>
      <c r="E573" s="221"/>
      <c r="F573" s="221"/>
      <c r="G573" s="221"/>
      <c r="H573" s="221"/>
      <c r="I573" s="221"/>
      <c r="J573" s="221"/>
      <c r="K573" s="221"/>
      <c r="L573" s="221"/>
      <c r="M573" s="221"/>
      <c r="N573" s="221"/>
      <c r="O573" s="221"/>
      <c r="P573" s="221"/>
      <c r="Q573" s="221"/>
      <c r="R573" s="221"/>
      <c r="S573" s="221"/>
      <c r="T573" s="221"/>
      <c r="U573" s="221"/>
      <c r="V573" s="221"/>
      <c r="W573" s="221"/>
      <c r="X573" s="221"/>
      <c r="Y573" s="221"/>
      <c r="Z573" s="221"/>
      <c r="AA573" s="221"/>
      <c r="AB573" s="221"/>
      <c r="AC573" s="221"/>
      <c r="AD573" s="221"/>
      <c r="AE573" s="221"/>
      <c r="AF573" s="221"/>
      <c r="AG573" s="221"/>
      <c r="AH573" s="221"/>
      <c r="AI573" s="221"/>
      <c r="AJ573" s="221"/>
      <c r="AK573" s="221"/>
      <c r="AL573" s="221"/>
      <c r="AM573" s="221"/>
      <c r="AN573" s="221"/>
      <c r="AO573" s="221"/>
      <c r="AP573" s="221"/>
      <c r="AQ573" s="221"/>
      <c r="AR573" s="221"/>
    </row>
    <row r="574" spans="1:44" ht="12.75">
      <c r="A574" s="221"/>
      <c r="B574" s="221"/>
      <c r="C574" s="221"/>
      <c r="D574" s="221"/>
      <c r="E574" s="221"/>
      <c r="F574" s="221"/>
      <c r="G574" s="221"/>
      <c r="H574" s="221"/>
      <c r="I574" s="221"/>
      <c r="J574" s="221"/>
      <c r="K574" s="221"/>
      <c r="L574" s="221"/>
      <c r="M574" s="221"/>
      <c r="N574" s="221"/>
      <c r="O574" s="221"/>
      <c r="P574" s="221"/>
      <c r="Q574" s="221"/>
      <c r="R574" s="221"/>
      <c r="S574" s="221"/>
      <c r="T574" s="221"/>
      <c r="U574" s="221"/>
      <c r="V574" s="221"/>
      <c r="W574" s="221"/>
      <c r="X574" s="221"/>
      <c r="Y574" s="221"/>
      <c r="Z574" s="221"/>
      <c r="AA574" s="221"/>
      <c r="AB574" s="221"/>
      <c r="AC574" s="221"/>
      <c r="AD574" s="221"/>
      <c r="AE574" s="221"/>
      <c r="AF574" s="221"/>
      <c r="AG574" s="221"/>
      <c r="AH574" s="221"/>
      <c r="AI574" s="221"/>
      <c r="AJ574" s="221"/>
      <c r="AK574" s="221"/>
      <c r="AL574" s="221"/>
      <c r="AM574" s="221"/>
      <c r="AN574" s="221"/>
      <c r="AO574" s="221"/>
      <c r="AP574" s="221"/>
      <c r="AQ574" s="221"/>
      <c r="AR574" s="221"/>
    </row>
    <row r="575" spans="1:44" ht="12.75">
      <c r="A575" s="221"/>
      <c r="B575" s="221"/>
      <c r="C575" s="221"/>
      <c r="D575" s="221"/>
      <c r="E575" s="221"/>
      <c r="F575" s="221"/>
      <c r="G575" s="221"/>
      <c r="H575" s="221"/>
      <c r="I575" s="221"/>
      <c r="J575" s="221"/>
      <c r="K575" s="221"/>
      <c r="L575" s="221"/>
      <c r="M575" s="221"/>
      <c r="N575" s="221"/>
      <c r="O575" s="221"/>
      <c r="P575" s="221"/>
      <c r="Q575" s="221"/>
      <c r="R575" s="221"/>
      <c r="S575" s="221"/>
      <c r="T575" s="221"/>
      <c r="U575" s="221"/>
      <c r="V575" s="221"/>
      <c r="W575" s="221"/>
      <c r="X575" s="221"/>
      <c r="Y575" s="221"/>
      <c r="Z575" s="221"/>
      <c r="AA575" s="221"/>
      <c r="AB575" s="221"/>
      <c r="AC575" s="221"/>
      <c r="AD575" s="221"/>
      <c r="AE575" s="221"/>
      <c r="AF575" s="221"/>
      <c r="AG575" s="221"/>
      <c r="AH575" s="221"/>
      <c r="AI575" s="221"/>
      <c r="AJ575" s="221"/>
      <c r="AK575" s="221"/>
      <c r="AL575" s="221"/>
      <c r="AM575" s="221"/>
      <c r="AN575" s="221"/>
      <c r="AO575" s="221"/>
      <c r="AP575" s="221"/>
      <c r="AQ575" s="221"/>
      <c r="AR575" s="221"/>
    </row>
    <row r="576" spans="1:44" ht="12.75">
      <c r="A576" s="221"/>
      <c r="B576" s="221"/>
      <c r="C576" s="221"/>
      <c r="D576" s="221"/>
      <c r="E576" s="221"/>
      <c r="F576" s="221"/>
      <c r="G576" s="221"/>
      <c r="H576" s="221"/>
      <c r="I576" s="221"/>
      <c r="J576" s="221"/>
      <c r="K576" s="221"/>
      <c r="L576" s="221"/>
      <c r="M576" s="221"/>
      <c r="N576" s="221"/>
      <c r="O576" s="221"/>
      <c r="P576" s="221"/>
      <c r="Q576" s="221"/>
      <c r="R576" s="221"/>
      <c r="S576" s="221"/>
      <c r="T576" s="221"/>
      <c r="U576" s="221"/>
      <c r="V576" s="221"/>
      <c r="W576" s="221"/>
      <c r="X576" s="221"/>
      <c r="Y576" s="221"/>
      <c r="Z576" s="221"/>
      <c r="AA576" s="221"/>
      <c r="AB576" s="221"/>
      <c r="AC576" s="221"/>
      <c r="AD576" s="221"/>
      <c r="AE576" s="221"/>
      <c r="AF576" s="221"/>
      <c r="AG576" s="221"/>
      <c r="AH576" s="221"/>
      <c r="AI576" s="221"/>
      <c r="AJ576" s="221"/>
      <c r="AK576" s="221"/>
      <c r="AL576" s="221"/>
      <c r="AM576" s="221"/>
      <c r="AN576" s="221"/>
      <c r="AO576" s="221"/>
      <c r="AP576" s="221"/>
      <c r="AQ576" s="221"/>
      <c r="AR576" s="221"/>
    </row>
    <row r="577" spans="1:44" ht="12.75">
      <c r="A577" s="221"/>
      <c r="B577" s="221"/>
      <c r="C577" s="221"/>
      <c r="D577" s="221"/>
      <c r="E577" s="221"/>
      <c r="F577" s="221"/>
      <c r="G577" s="221"/>
      <c r="H577" s="221"/>
      <c r="I577" s="221"/>
      <c r="J577" s="221"/>
      <c r="K577" s="221"/>
      <c r="L577" s="221"/>
      <c r="M577" s="221"/>
      <c r="N577" s="221"/>
      <c r="O577" s="221"/>
      <c r="P577" s="221"/>
      <c r="Q577" s="221"/>
      <c r="R577" s="221"/>
      <c r="S577" s="221"/>
      <c r="T577" s="221"/>
      <c r="U577" s="221"/>
      <c r="V577" s="221"/>
      <c r="W577" s="221"/>
      <c r="X577" s="221"/>
      <c r="Y577" s="221"/>
      <c r="Z577" s="221"/>
      <c r="AA577" s="221"/>
      <c r="AB577" s="221"/>
      <c r="AC577" s="221"/>
      <c r="AD577" s="221"/>
      <c r="AE577" s="221"/>
      <c r="AF577" s="221"/>
      <c r="AG577" s="221"/>
      <c r="AH577" s="221"/>
      <c r="AI577" s="221"/>
      <c r="AJ577" s="221"/>
      <c r="AK577" s="221"/>
      <c r="AL577" s="221"/>
      <c r="AM577" s="221"/>
      <c r="AN577" s="221"/>
      <c r="AO577" s="221"/>
      <c r="AP577" s="221"/>
      <c r="AQ577" s="221"/>
      <c r="AR577" s="221"/>
    </row>
    <row r="578" spans="1:44" ht="12.75">
      <c r="A578" s="221"/>
      <c r="B578" s="221"/>
      <c r="C578" s="221"/>
      <c r="D578" s="221"/>
      <c r="E578" s="221"/>
      <c r="F578" s="221"/>
      <c r="G578" s="221"/>
      <c r="H578" s="221"/>
      <c r="I578" s="221"/>
      <c r="J578" s="221"/>
      <c r="K578" s="221"/>
      <c r="L578" s="221"/>
      <c r="M578" s="221"/>
      <c r="N578" s="221"/>
      <c r="O578" s="221"/>
      <c r="P578" s="221"/>
      <c r="Q578" s="221"/>
      <c r="R578" s="221"/>
      <c r="S578" s="221"/>
      <c r="T578" s="221"/>
      <c r="U578" s="221"/>
      <c r="V578" s="221"/>
      <c r="W578" s="221"/>
      <c r="X578" s="221"/>
      <c r="Y578" s="221"/>
      <c r="Z578" s="221"/>
      <c r="AA578" s="221"/>
      <c r="AB578" s="221"/>
      <c r="AC578" s="221"/>
      <c r="AD578" s="221"/>
      <c r="AE578" s="221"/>
      <c r="AF578" s="221"/>
      <c r="AG578" s="221"/>
      <c r="AH578" s="221"/>
      <c r="AI578" s="221"/>
      <c r="AJ578" s="221"/>
      <c r="AK578" s="221"/>
      <c r="AL578" s="221"/>
      <c r="AM578" s="221"/>
      <c r="AN578" s="221"/>
      <c r="AO578" s="221"/>
      <c r="AP578" s="221"/>
      <c r="AQ578" s="221"/>
      <c r="AR578" s="221"/>
    </row>
  </sheetData>
  <sheetProtection/>
  <mergeCells count="2">
    <mergeCell ref="B4:H4"/>
    <mergeCell ref="A48:C48"/>
  </mergeCells>
  <printOptions/>
  <pageMargins left="0.76" right="0.36" top="0.67" bottom="0.4" header="0.17" footer="0.17"/>
  <pageSetup cellComments="atEnd" fitToHeight="1"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sheetPr>
    <tabColor theme="4" tint="-0.24997000396251678"/>
    <pageSetUpPr fitToPage="1"/>
  </sheetPr>
  <dimension ref="A1:I40"/>
  <sheetViews>
    <sheetView view="pageBreakPreview" zoomScale="70" zoomScaleSheetLayoutView="70" zoomScalePageLayoutView="0" workbookViewId="0" topLeftCell="A1">
      <selection activeCell="F37" sqref="F37"/>
    </sheetView>
  </sheetViews>
  <sheetFormatPr defaultColWidth="9.140625" defaultRowHeight="12.75" customHeight="1"/>
  <cols>
    <col min="1" max="1" width="50.421875" style="31" customWidth="1"/>
    <col min="2" max="3" width="11.7109375" style="35" customWidth="1"/>
    <col min="4" max="4" width="12.57421875" style="35" bestFit="1" customWidth="1"/>
    <col min="5" max="5" width="11.7109375" style="35" customWidth="1"/>
    <col min="6" max="6" width="12.8515625" style="35" bestFit="1" customWidth="1"/>
    <col min="7" max="7" width="13.7109375" style="35" customWidth="1"/>
    <col min="8" max="8" width="11.00390625" style="35" customWidth="1"/>
    <col min="9" max="9" width="11.28125" style="31" customWidth="1"/>
    <col min="10" max="16384" width="9.140625" style="31" customWidth="1"/>
  </cols>
  <sheetData>
    <row r="1" ht="18" customHeight="1">
      <c r="A1" s="76" t="s">
        <v>154</v>
      </c>
    </row>
    <row r="2" ht="12.75" customHeight="1">
      <c r="A2" s="129" t="str">
        <f>"in £m "&amp;controlyear&amp;" prices unless stated"</f>
        <v>in £m 2014-15 prices unless stated</v>
      </c>
    </row>
    <row r="3" spans="1:8" ht="12.75" customHeight="1">
      <c r="A3" s="72"/>
      <c r="B3" s="26"/>
      <c r="C3" s="26" t="str">
        <f>controlyear</f>
        <v>2014-15</v>
      </c>
      <c r="D3" s="46"/>
      <c r="E3" s="547" t="s">
        <v>64</v>
      </c>
      <c r="F3" s="547"/>
      <c r="G3" s="554"/>
      <c r="H3" s="46"/>
    </row>
    <row r="4" spans="1:8" ht="12.75" customHeight="1" thickBot="1">
      <c r="A4" s="60"/>
      <c r="B4" s="60" t="s">
        <v>8</v>
      </c>
      <c r="C4" s="60" t="s">
        <v>412</v>
      </c>
      <c r="D4" s="60" t="s">
        <v>27</v>
      </c>
      <c r="E4" s="60" t="s">
        <v>8</v>
      </c>
      <c r="F4" s="60" t="s">
        <v>412</v>
      </c>
      <c r="G4" s="60" t="s">
        <v>27</v>
      </c>
      <c r="H4" s="60" t="s">
        <v>152</v>
      </c>
    </row>
    <row r="5" spans="1:7" ht="12.75" customHeight="1">
      <c r="A5" s="27"/>
      <c r="B5" s="115"/>
      <c r="C5" s="115"/>
      <c r="D5" s="115"/>
      <c r="E5" s="115"/>
      <c r="F5" s="115"/>
      <c r="G5" s="115"/>
    </row>
    <row r="6" spans="1:7" ht="12.75" customHeight="1">
      <c r="A6" s="1" t="s">
        <v>40</v>
      </c>
      <c r="B6" s="110" t="s">
        <v>11</v>
      </c>
      <c r="C6" s="110" t="s">
        <v>11</v>
      </c>
      <c r="D6" s="110" t="s">
        <v>11</v>
      </c>
      <c r="E6" s="110" t="s">
        <v>11</v>
      </c>
      <c r="F6" s="110" t="s">
        <v>11</v>
      </c>
      <c r="G6" s="110" t="s">
        <v>11</v>
      </c>
    </row>
    <row r="7" spans="1:7" ht="12.75" customHeight="1">
      <c r="A7" s="1"/>
      <c r="B7" s="110"/>
      <c r="C7" s="110"/>
      <c r="D7" s="110"/>
      <c r="E7" s="110"/>
      <c r="F7" s="110"/>
      <c r="G7" s="110"/>
    </row>
    <row r="8" spans="1:7" ht="12.75" customHeight="1">
      <c r="A8" s="1" t="s">
        <v>959</v>
      </c>
      <c r="B8" s="110"/>
      <c r="C8" s="110"/>
      <c r="D8" s="110"/>
      <c r="E8" s="110"/>
      <c r="F8" s="110"/>
      <c r="G8" s="110"/>
    </row>
    <row r="9" spans="1:7" ht="12.75" customHeight="1">
      <c r="A9" s="477" t="s">
        <v>35</v>
      </c>
      <c r="B9" s="110" t="s">
        <v>11</v>
      </c>
      <c r="C9" s="110" t="s">
        <v>11</v>
      </c>
      <c r="D9" s="110" t="s">
        <v>11</v>
      </c>
      <c r="E9" s="110" t="s">
        <v>11</v>
      </c>
      <c r="F9" s="110" t="s">
        <v>11</v>
      </c>
      <c r="G9" s="110" t="s">
        <v>11</v>
      </c>
    </row>
    <row r="10" spans="1:7" ht="12.75" customHeight="1">
      <c r="A10" s="478" t="s">
        <v>36</v>
      </c>
      <c r="B10" s="68"/>
      <c r="C10" s="68"/>
      <c r="D10" s="68"/>
      <c r="E10" s="68"/>
      <c r="F10" s="68"/>
      <c r="G10" s="68"/>
    </row>
    <row r="11" spans="1:7" ht="12.75" customHeight="1">
      <c r="A11" s="302" t="s">
        <v>37</v>
      </c>
      <c r="B11" s="68" t="s">
        <v>11</v>
      </c>
      <c r="C11" s="68" t="s">
        <v>11</v>
      </c>
      <c r="D11" s="68" t="s">
        <v>11</v>
      </c>
      <c r="E11" s="68" t="s">
        <v>11</v>
      </c>
      <c r="F11" s="68" t="s">
        <v>11</v>
      </c>
      <c r="G11" s="68" t="s">
        <v>11</v>
      </c>
    </row>
    <row r="12" spans="1:7" ht="12.75" customHeight="1">
      <c r="A12" s="301" t="s">
        <v>591</v>
      </c>
      <c r="B12" s="68" t="s">
        <v>11</v>
      </c>
      <c r="C12" s="68" t="s">
        <v>11</v>
      </c>
      <c r="D12" s="68" t="s">
        <v>11</v>
      </c>
      <c r="E12" s="68" t="s">
        <v>11</v>
      </c>
      <c r="F12" s="68" t="s">
        <v>11</v>
      </c>
      <c r="G12" s="68" t="s">
        <v>11</v>
      </c>
    </row>
    <row r="13" spans="1:7" ht="12.75" customHeight="1">
      <c r="A13" s="301" t="s">
        <v>38</v>
      </c>
      <c r="B13" s="68" t="s">
        <v>11</v>
      </c>
      <c r="C13" s="68" t="s">
        <v>11</v>
      </c>
      <c r="D13" s="68" t="s">
        <v>11</v>
      </c>
      <c r="E13" s="68" t="s">
        <v>11</v>
      </c>
      <c r="F13" s="68" t="s">
        <v>11</v>
      </c>
      <c r="G13" s="68" t="s">
        <v>11</v>
      </c>
    </row>
    <row r="14" spans="1:7" ht="12.75" customHeight="1">
      <c r="A14" s="302" t="s">
        <v>39</v>
      </c>
      <c r="B14" s="68" t="s">
        <v>11</v>
      </c>
      <c r="C14" s="68" t="s">
        <v>11</v>
      </c>
      <c r="D14" s="68" t="s">
        <v>11</v>
      </c>
      <c r="E14" s="68" t="s">
        <v>11</v>
      </c>
      <c r="F14" s="68" t="s">
        <v>11</v>
      </c>
      <c r="G14" s="68" t="s">
        <v>11</v>
      </c>
    </row>
    <row r="15" spans="1:7" ht="12.75" customHeight="1">
      <c r="A15" s="258" t="s">
        <v>592</v>
      </c>
      <c r="B15" s="68" t="s">
        <v>11</v>
      </c>
      <c r="C15" s="68" t="s">
        <v>11</v>
      </c>
      <c r="D15" s="68" t="s">
        <v>11</v>
      </c>
      <c r="E15" s="68" t="s">
        <v>11</v>
      </c>
      <c r="F15" s="68" t="s">
        <v>11</v>
      </c>
      <c r="G15" s="68" t="s">
        <v>11</v>
      </c>
    </row>
    <row r="16" spans="1:7" ht="12.75" customHeight="1">
      <c r="A16" s="258" t="s">
        <v>756</v>
      </c>
      <c r="B16" s="228" t="s">
        <v>11</v>
      </c>
      <c r="C16" s="228" t="s">
        <v>11</v>
      </c>
      <c r="D16" s="228" t="s">
        <v>11</v>
      </c>
      <c r="E16" s="228" t="s">
        <v>11</v>
      </c>
      <c r="F16" s="228" t="s">
        <v>11</v>
      </c>
      <c r="G16" s="228" t="s">
        <v>11</v>
      </c>
    </row>
    <row r="17" spans="1:7" ht="12.75" customHeight="1">
      <c r="A17" s="479" t="s">
        <v>757</v>
      </c>
      <c r="B17" s="107" t="s">
        <v>11</v>
      </c>
      <c r="C17" s="107" t="s">
        <v>11</v>
      </c>
      <c r="D17" s="107" t="s">
        <v>11</v>
      </c>
      <c r="E17" s="107" t="s">
        <v>11</v>
      </c>
      <c r="F17" s="107" t="s">
        <v>11</v>
      </c>
      <c r="G17" s="107" t="s">
        <v>11</v>
      </c>
    </row>
    <row r="18" spans="1:8" ht="12.75" customHeight="1">
      <c r="A18" s="254" t="s">
        <v>960</v>
      </c>
      <c r="B18" s="110" t="s">
        <v>11</v>
      </c>
      <c r="C18" s="110" t="s">
        <v>11</v>
      </c>
      <c r="D18" s="110" t="s">
        <v>11</v>
      </c>
      <c r="E18" s="110" t="s">
        <v>11</v>
      </c>
      <c r="F18" s="110" t="s">
        <v>11</v>
      </c>
      <c r="G18" s="110" t="s">
        <v>11</v>
      </c>
      <c r="H18" s="108"/>
    </row>
    <row r="19" spans="1:7" ht="12.75" customHeight="1">
      <c r="A19" s="112" t="s">
        <v>67</v>
      </c>
      <c r="B19" s="109" t="s">
        <v>11</v>
      </c>
      <c r="C19" s="109" t="s">
        <v>11</v>
      </c>
      <c r="D19" s="109" t="s">
        <v>11</v>
      </c>
      <c r="E19" s="109" t="s">
        <v>11</v>
      </c>
      <c r="F19" s="109" t="s">
        <v>11</v>
      </c>
      <c r="G19" s="109" t="s">
        <v>11</v>
      </c>
    </row>
    <row r="20" spans="1:7" ht="12.75" customHeight="1">
      <c r="A20" s="27"/>
      <c r="B20" s="119"/>
      <c r="C20" s="119"/>
      <c r="D20" s="119"/>
      <c r="E20" s="119"/>
      <c r="F20" s="119"/>
      <c r="G20" s="119"/>
    </row>
    <row r="21" spans="1:7" ht="12.75" customHeight="1">
      <c r="A21" s="112" t="s">
        <v>68</v>
      </c>
      <c r="B21" s="109" t="s">
        <v>11</v>
      </c>
      <c r="C21" s="109" t="s">
        <v>11</v>
      </c>
      <c r="D21" s="109" t="s">
        <v>11</v>
      </c>
      <c r="E21" s="109" t="s">
        <v>11</v>
      </c>
      <c r="F21" s="109" t="s">
        <v>11</v>
      </c>
      <c r="G21" s="109" t="s">
        <v>11</v>
      </c>
    </row>
    <row r="22" spans="1:7" ht="12.75" customHeight="1">
      <c r="A22" s="30"/>
      <c r="B22" s="166"/>
      <c r="C22" s="166"/>
      <c r="D22" s="166"/>
      <c r="E22" s="166"/>
      <c r="F22" s="166"/>
      <c r="G22" s="166"/>
    </row>
    <row r="23" spans="1:7" ht="12.75" customHeight="1">
      <c r="A23" s="25" t="s">
        <v>166</v>
      </c>
      <c r="B23" s="110"/>
      <c r="C23" s="110"/>
      <c r="D23" s="110"/>
      <c r="E23" s="110"/>
      <c r="F23" s="110"/>
      <c r="G23" s="110"/>
    </row>
    <row r="24" spans="1:7" ht="12.75" customHeight="1">
      <c r="A24" s="95" t="s">
        <v>44</v>
      </c>
      <c r="B24" s="73" t="s">
        <v>11</v>
      </c>
      <c r="C24" s="73" t="s">
        <v>11</v>
      </c>
      <c r="D24" s="73" t="s">
        <v>11</v>
      </c>
      <c r="E24" s="73" t="s">
        <v>11</v>
      </c>
      <c r="F24" s="73" t="s">
        <v>11</v>
      </c>
      <c r="G24" s="73" t="s">
        <v>11</v>
      </c>
    </row>
    <row r="25" spans="1:7" ht="12.75" customHeight="1">
      <c r="A25" s="95" t="s">
        <v>42</v>
      </c>
      <c r="B25" s="73" t="s">
        <v>11</v>
      </c>
      <c r="C25" s="73" t="s">
        <v>11</v>
      </c>
      <c r="D25" s="73" t="s">
        <v>11</v>
      </c>
      <c r="E25" s="73" t="s">
        <v>11</v>
      </c>
      <c r="F25" s="73" t="s">
        <v>11</v>
      </c>
      <c r="G25" s="73" t="s">
        <v>11</v>
      </c>
    </row>
    <row r="26" spans="1:7" ht="12.75" customHeight="1">
      <c r="A26" s="95" t="s">
        <v>43</v>
      </c>
      <c r="B26" s="73" t="s">
        <v>11</v>
      </c>
      <c r="C26" s="73" t="s">
        <v>11</v>
      </c>
      <c r="D26" s="73" t="s">
        <v>11</v>
      </c>
      <c r="E26" s="73" t="s">
        <v>11</v>
      </c>
      <c r="F26" s="73" t="s">
        <v>11</v>
      </c>
      <c r="G26" s="73" t="s">
        <v>11</v>
      </c>
    </row>
    <row r="27" spans="1:7" ht="12.75" customHeight="1">
      <c r="A27" s="95" t="s">
        <v>69</v>
      </c>
      <c r="B27" s="73" t="s">
        <v>11</v>
      </c>
      <c r="C27" s="73" t="s">
        <v>11</v>
      </c>
      <c r="D27" s="73" t="s">
        <v>11</v>
      </c>
      <c r="E27" s="73" t="s">
        <v>11</v>
      </c>
      <c r="F27" s="73" t="s">
        <v>11</v>
      </c>
      <c r="G27" s="73" t="s">
        <v>11</v>
      </c>
    </row>
    <row r="28" spans="1:7" ht="12.75" customHeight="1">
      <c r="A28" s="253" t="s">
        <v>724</v>
      </c>
      <c r="B28" s="252" t="s">
        <v>11</v>
      </c>
      <c r="C28" s="252" t="s">
        <v>11</v>
      </c>
      <c r="D28" s="252" t="s">
        <v>11</v>
      </c>
      <c r="E28" s="252" t="s">
        <v>11</v>
      </c>
      <c r="F28" s="252" t="s">
        <v>11</v>
      </c>
      <c r="G28" s="252" t="s">
        <v>11</v>
      </c>
    </row>
    <row r="29" spans="1:7" ht="12.75" customHeight="1">
      <c r="A29" s="253" t="s">
        <v>45</v>
      </c>
      <c r="B29" s="73" t="s">
        <v>11</v>
      </c>
      <c r="C29" s="73" t="s">
        <v>11</v>
      </c>
      <c r="D29" s="73" t="s">
        <v>11</v>
      </c>
      <c r="E29" s="73" t="s">
        <v>11</v>
      </c>
      <c r="F29" s="73" t="s">
        <v>11</v>
      </c>
      <c r="G29" s="73" t="s">
        <v>11</v>
      </c>
    </row>
    <row r="30" spans="1:7" ht="12.75" customHeight="1">
      <c r="A30" s="112" t="s">
        <v>46</v>
      </c>
      <c r="B30" s="109" t="s">
        <v>11</v>
      </c>
      <c r="C30" s="109" t="s">
        <v>11</v>
      </c>
      <c r="D30" s="109" t="s">
        <v>11</v>
      </c>
      <c r="E30" s="109" t="s">
        <v>11</v>
      </c>
      <c r="F30" s="109" t="s">
        <v>11</v>
      </c>
      <c r="G30" s="109" t="s">
        <v>11</v>
      </c>
    </row>
    <row r="31" spans="1:7" ht="12.75" customHeight="1">
      <c r="A31" s="59"/>
      <c r="B31" s="68"/>
      <c r="C31" s="68"/>
      <c r="D31" s="68"/>
      <c r="E31" s="68"/>
      <c r="F31" s="68"/>
      <c r="G31" s="68"/>
    </row>
    <row r="32" spans="1:8" ht="12.75" customHeight="1" thickBot="1">
      <c r="A32" s="74" t="s">
        <v>47</v>
      </c>
      <c r="B32" s="75" t="s">
        <v>11</v>
      </c>
      <c r="C32" s="75" t="s">
        <v>11</v>
      </c>
      <c r="D32" s="75" t="s">
        <v>11</v>
      </c>
      <c r="E32" s="75" t="s">
        <v>11</v>
      </c>
      <c r="F32" s="75" t="s">
        <v>11</v>
      </c>
      <c r="G32" s="75" t="s">
        <v>11</v>
      </c>
      <c r="H32" s="111"/>
    </row>
    <row r="33" spans="1:8" ht="12.75" customHeight="1" thickTop="1">
      <c r="A33" s="1"/>
      <c r="B33" s="110"/>
      <c r="C33" s="110"/>
      <c r="D33" s="110"/>
      <c r="E33" s="110"/>
      <c r="F33" s="110"/>
      <c r="G33" s="110"/>
      <c r="H33" s="111"/>
    </row>
    <row r="34" spans="1:8" ht="12.75" customHeight="1">
      <c r="A34" s="81" t="s">
        <v>153</v>
      </c>
      <c r="B34" s="110"/>
      <c r="C34" s="110"/>
      <c r="D34" s="110"/>
      <c r="E34" s="110"/>
      <c r="F34" s="110"/>
      <c r="G34" s="110"/>
      <c r="H34" s="111"/>
    </row>
    <row r="35" spans="1:9" ht="12.75" customHeight="1">
      <c r="A35" s="1"/>
      <c r="B35" s="110"/>
      <c r="C35" s="110"/>
      <c r="D35" s="110"/>
      <c r="E35" s="110"/>
      <c r="F35" s="110"/>
      <c r="G35" s="110"/>
      <c r="H35" s="111"/>
      <c r="I35" s="42"/>
    </row>
    <row r="37" spans="1:7" ht="12.75" customHeight="1">
      <c r="A37" s="25" t="s">
        <v>146</v>
      </c>
      <c r="B37" s="4"/>
      <c r="C37" s="4"/>
      <c r="D37" s="4"/>
      <c r="E37" s="4"/>
      <c r="F37" s="4"/>
      <c r="G37" s="4"/>
    </row>
    <row r="38" spans="1:7" ht="12.75" customHeight="1">
      <c r="A38" s="129" t="s">
        <v>755</v>
      </c>
      <c r="B38" s="129"/>
      <c r="C38" s="129"/>
      <c r="D38" s="129"/>
      <c r="E38" s="129"/>
      <c r="F38" s="129"/>
      <c r="G38" s="129"/>
    </row>
    <row r="39" spans="1:7" ht="12.75" customHeight="1">
      <c r="A39" s="129" t="s">
        <v>758</v>
      </c>
      <c r="B39" s="129"/>
      <c r="C39" s="129"/>
      <c r="D39" s="129"/>
      <c r="E39" s="129"/>
      <c r="F39" s="129"/>
      <c r="G39" s="129"/>
    </row>
    <row r="40" spans="1:7" ht="12.75" customHeight="1">
      <c r="A40" s="129" t="s">
        <v>759</v>
      </c>
      <c r="B40" s="129"/>
      <c r="C40" s="129"/>
      <c r="D40" s="129"/>
      <c r="E40" s="129"/>
      <c r="F40" s="129"/>
      <c r="G40" s="129"/>
    </row>
  </sheetData>
  <sheetProtection/>
  <mergeCells count="1">
    <mergeCell ref="E3:G3"/>
  </mergeCells>
  <printOptions/>
  <pageMargins left="0.75" right="0.75" top="1" bottom="1" header="0.5" footer="0.5"/>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tabColor theme="4" tint="-0.24997000396251678"/>
    <pageSetUpPr fitToPage="1"/>
  </sheetPr>
  <dimension ref="A1:K62"/>
  <sheetViews>
    <sheetView view="pageBreakPreview" zoomScale="70" zoomScaleSheetLayoutView="70" zoomScalePageLayoutView="0" workbookViewId="0" topLeftCell="A25">
      <selection activeCell="E44" sqref="E44"/>
    </sheetView>
  </sheetViews>
  <sheetFormatPr defaultColWidth="9.140625" defaultRowHeight="12.75"/>
  <cols>
    <col min="1" max="1" width="42.28125" style="28" customWidth="1"/>
    <col min="2" max="2" width="11.28125" style="33" customWidth="1"/>
    <col min="3" max="3" width="9.140625" style="33" bestFit="1" customWidth="1"/>
    <col min="4" max="4" width="13.00390625" style="33" customWidth="1"/>
    <col min="5" max="5" width="11.28125" style="33" customWidth="1"/>
    <col min="6" max="6" width="10.7109375" style="33" customWidth="1"/>
    <col min="7" max="7" width="12.8515625" style="33" customWidth="1"/>
    <col min="8" max="8" width="12.421875" style="28" customWidth="1"/>
    <col min="9" max="16384" width="9.140625" style="28" customWidth="1"/>
  </cols>
  <sheetData>
    <row r="1" ht="18" customHeight="1">
      <c r="A1" s="76" t="s">
        <v>961</v>
      </c>
    </row>
    <row r="2" ht="12.75" customHeight="1">
      <c r="A2" s="129" t="str">
        <f>"in £m "&amp;controlyear&amp;" prices unless stated"</f>
        <v>in £m 2014-15 prices unless stated</v>
      </c>
    </row>
    <row r="3" spans="1:2" ht="12.75" customHeight="1">
      <c r="A3" s="33"/>
      <c r="B3" s="26"/>
    </row>
    <row r="4" spans="1:7" ht="12.75" customHeight="1">
      <c r="A4" s="115"/>
      <c r="B4" s="25"/>
      <c r="C4" s="26" t="str">
        <f>controlyear</f>
        <v>2014-15</v>
      </c>
      <c r="D4" s="26"/>
      <c r="E4" s="26"/>
      <c r="F4" s="381" t="s">
        <v>64</v>
      </c>
      <c r="G4" s="25"/>
    </row>
    <row r="5" spans="1:8" ht="13.5" thickBot="1">
      <c r="A5" s="116"/>
      <c r="B5" s="60" t="s">
        <v>8</v>
      </c>
      <c r="C5" s="60" t="s">
        <v>412</v>
      </c>
      <c r="D5" s="60" t="s">
        <v>9</v>
      </c>
      <c r="E5" s="60" t="s">
        <v>65</v>
      </c>
      <c r="F5" s="60" t="s">
        <v>412</v>
      </c>
      <c r="G5" s="60" t="s">
        <v>9</v>
      </c>
      <c r="H5" s="60" t="s">
        <v>152</v>
      </c>
    </row>
    <row r="6" spans="1:6" ht="12.75" customHeight="1">
      <c r="A6" s="114"/>
      <c r="B6" s="2"/>
      <c r="C6" s="2"/>
      <c r="D6" s="2"/>
      <c r="E6" s="2"/>
      <c r="F6" s="2"/>
    </row>
    <row r="7" spans="1:7" ht="12.75" customHeight="1">
      <c r="A7" s="1" t="s">
        <v>44</v>
      </c>
      <c r="B7" s="114"/>
      <c r="C7" s="114"/>
      <c r="D7" s="114"/>
      <c r="E7" s="114"/>
      <c r="F7" s="114"/>
      <c r="G7" s="114"/>
    </row>
    <row r="8" spans="1:7" ht="12.75" customHeight="1">
      <c r="A8" s="250" t="s">
        <v>546</v>
      </c>
      <c r="B8" s="68" t="s">
        <v>11</v>
      </c>
      <c r="C8" s="68" t="s">
        <v>11</v>
      </c>
      <c r="D8" s="68" t="s">
        <v>11</v>
      </c>
      <c r="E8" s="68" t="s">
        <v>11</v>
      </c>
      <c r="F8" s="68" t="s">
        <v>11</v>
      </c>
      <c r="G8" s="68" t="s">
        <v>11</v>
      </c>
    </row>
    <row r="9" spans="1:7" ht="12.75" customHeight="1">
      <c r="A9" s="250" t="s">
        <v>547</v>
      </c>
      <c r="B9" s="68" t="s">
        <v>11</v>
      </c>
      <c r="C9" s="68" t="s">
        <v>11</v>
      </c>
      <c r="D9" s="68" t="s">
        <v>11</v>
      </c>
      <c r="E9" s="68" t="s">
        <v>11</v>
      </c>
      <c r="F9" s="68" t="s">
        <v>11</v>
      </c>
      <c r="G9" s="68" t="s">
        <v>11</v>
      </c>
    </row>
    <row r="10" spans="1:7" ht="12.75" customHeight="1">
      <c r="A10" s="402" t="s">
        <v>395</v>
      </c>
      <c r="B10" s="68" t="s">
        <v>11</v>
      </c>
      <c r="C10" s="68" t="s">
        <v>11</v>
      </c>
      <c r="D10" s="68" t="s">
        <v>11</v>
      </c>
      <c r="E10" s="68" t="s">
        <v>11</v>
      </c>
      <c r="F10" s="68" t="s">
        <v>11</v>
      </c>
      <c r="G10" s="68" t="s">
        <v>11</v>
      </c>
    </row>
    <row r="11" spans="1:7" ht="12.75" customHeight="1">
      <c r="A11" s="112" t="s">
        <v>77</v>
      </c>
      <c r="B11" s="109" t="s">
        <v>11</v>
      </c>
      <c r="C11" s="109" t="s">
        <v>11</v>
      </c>
      <c r="D11" s="109" t="s">
        <v>11</v>
      </c>
      <c r="E11" s="109" t="s">
        <v>11</v>
      </c>
      <c r="F11" s="109" t="s">
        <v>11</v>
      </c>
      <c r="G11" s="109" t="s">
        <v>11</v>
      </c>
    </row>
    <row r="12" spans="1:7" ht="12.75" customHeight="1">
      <c r="A12" s="1"/>
      <c r="B12" s="68"/>
      <c r="C12" s="68"/>
      <c r="D12" s="68"/>
      <c r="E12" s="68"/>
      <c r="F12" s="68"/>
      <c r="G12" s="68"/>
    </row>
    <row r="13" spans="1:7" ht="12.75" customHeight="1">
      <c r="A13" s="1" t="s">
        <v>42</v>
      </c>
      <c r="B13" s="68"/>
      <c r="C13" s="68"/>
      <c r="D13" s="68"/>
      <c r="E13" s="68"/>
      <c r="F13" s="68"/>
      <c r="G13" s="68"/>
    </row>
    <row r="14" spans="1:7" ht="12.75" customHeight="1">
      <c r="A14" s="97" t="s">
        <v>6</v>
      </c>
      <c r="B14" s="68" t="s">
        <v>11</v>
      </c>
      <c r="C14" s="68" t="s">
        <v>11</v>
      </c>
      <c r="D14" s="68" t="s">
        <v>11</v>
      </c>
      <c r="E14" s="68" t="s">
        <v>11</v>
      </c>
      <c r="F14" s="68" t="s">
        <v>11</v>
      </c>
      <c r="G14" s="68" t="s">
        <v>11</v>
      </c>
    </row>
    <row r="15" spans="1:7" ht="12.75" customHeight="1">
      <c r="A15" s="250" t="s">
        <v>964</v>
      </c>
      <c r="B15" s="68" t="s">
        <v>11</v>
      </c>
      <c r="C15" s="68" t="s">
        <v>11</v>
      </c>
      <c r="D15" s="68" t="s">
        <v>11</v>
      </c>
      <c r="E15" s="68" t="s">
        <v>11</v>
      </c>
      <c r="F15" s="68" t="s">
        <v>11</v>
      </c>
      <c r="G15" s="68" t="s">
        <v>11</v>
      </c>
    </row>
    <row r="16" spans="1:7" ht="12.75" customHeight="1">
      <c r="A16" s="250" t="s">
        <v>965</v>
      </c>
      <c r="B16" s="68" t="s">
        <v>11</v>
      </c>
      <c r="C16" s="68" t="s">
        <v>11</v>
      </c>
      <c r="D16" s="68" t="s">
        <v>11</v>
      </c>
      <c r="E16" s="68" t="s">
        <v>11</v>
      </c>
      <c r="F16" s="68" t="s">
        <v>11</v>
      </c>
      <c r="G16" s="68" t="s">
        <v>11</v>
      </c>
    </row>
    <row r="17" spans="1:7" ht="12.75" customHeight="1">
      <c r="A17" s="97" t="s">
        <v>7</v>
      </c>
      <c r="B17" s="68" t="s">
        <v>11</v>
      </c>
      <c r="C17" s="68" t="s">
        <v>11</v>
      </c>
      <c r="D17" s="68" t="s">
        <v>11</v>
      </c>
      <c r="E17" s="68" t="s">
        <v>11</v>
      </c>
      <c r="F17" s="68" t="s">
        <v>11</v>
      </c>
      <c r="G17" s="68" t="s">
        <v>11</v>
      </c>
    </row>
    <row r="18" spans="1:7" ht="12.75" customHeight="1">
      <c r="A18" s="97" t="s">
        <v>1</v>
      </c>
      <c r="B18" s="68" t="s">
        <v>11</v>
      </c>
      <c r="C18" s="68" t="s">
        <v>11</v>
      </c>
      <c r="D18" s="68" t="s">
        <v>11</v>
      </c>
      <c r="E18" s="68" t="s">
        <v>11</v>
      </c>
      <c r="F18" s="68" t="s">
        <v>11</v>
      </c>
      <c r="G18" s="68" t="s">
        <v>11</v>
      </c>
    </row>
    <row r="19" spans="1:7" ht="12.75" customHeight="1">
      <c r="A19" s="250" t="s">
        <v>421</v>
      </c>
      <c r="B19" s="68" t="s">
        <v>11</v>
      </c>
      <c r="C19" s="68" t="s">
        <v>11</v>
      </c>
      <c r="D19" s="68" t="s">
        <v>11</v>
      </c>
      <c r="E19" s="68" t="s">
        <v>11</v>
      </c>
      <c r="F19" s="68" t="s">
        <v>11</v>
      </c>
      <c r="G19" s="68" t="s">
        <v>11</v>
      </c>
    </row>
    <row r="20" spans="1:7" ht="12.75" customHeight="1">
      <c r="A20" s="250" t="s">
        <v>962</v>
      </c>
      <c r="B20" s="68" t="s">
        <v>11</v>
      </c>
      <c r="C20" s="68" t="s">
        <v>11</v>
      </c>
      <c r="D20" s="68" t="s">
        <v>11</v>
      </c>
      <c r="E20" s="68" t="s">
        <v>11</v>
      </c>
      <c r="F20" s="68" t="s">
        <v>11</v>
      </c>
      <c r="G20" s="68" t="s">
        <v>11</v>
      </c>
    </row>
    <row r="21" spans="1:7" ht="12.75" customHeight="1">
      <c r="A21" s="112" t="s">
        <v>627</v>
      </c>
      <c r="B21" s="109" t="s">
        <v>11</v>
      </c>
      <c r="C21" s="109" t="s">
        <v>11</v>
      </c>
      <c r="D21" s="109" t="s">
        <v>11</v>
      </c>
      <c r="E21" s="109" t="s">
        <v>11</v>
      </c>
      <c r="F21" s="109" t="s">
        <v>11</v>
      </c>
      <c r="G21" s="109" t="s">
        <v>11</v>
      </c>
    </row>
    <row r="22" spans="1:7" ht="12.75" customHeight="1">
      <c r="A22" s="1"/>
      <c r="B22" s="68"/>
      <c r="C22" s="68"/>
      <c r="D22" s="68"/>
      <c r="E22" s="68"/>
      <c r="F22" s="68"/>
      <c r="G22" s="68"/>
    </row>
    <row r="23" spans="1:7" ht="12.75" customHeight="1">
      <c r="A23" s="1" t="s">
        <v>43</v>
      </c>
      <c r="B23" s="68"/>
      <c r="C23" s="68"/>
      <c r="D23" s="68"/>
      <c r="E23" s="68"/>
      <c r="F23" s="68"/>
      <c r="G23" s="68"/>
    </row>
    <row r="24" spans="1:7" ht="12.75" customHeight="1">
      <c r="A24" s="95" t="s">
        <v>2</v>
      </c>
      <c r="B24" s="68" t="s">
        <v>11</v>
      </c>
      <c r="C24" s="68" t="s">
        <v>11</v>
      </c>
      <c r="D24" s="68" t="s">
        <v>11</v>
      </c>
      <c r="E24" s="68" t="s">
        <v>11</v>
      </c>
      <c r="F24" s="68" t="s">
        <v>11</v>
      </c>
      <c r="G24" s="68" t="s">
        <v>11</v>
      </c>
    </row>
    <row r="25" spans="1:7" ht="12.75" customHeight="1">
      <c r="A25" s="95" t="s">
        <v>3</v>
      </c>
      <c r="B25" s="68" t="s">
        <v>11</v>
      </c>
      <c r="C25" s="68" t="s">
        <v>11</v>
      </c>
      <c r="D25" s="68" t="s">
        <v>11</v>
      </c>
      <c r="E25" s="68" t="s">
        <v>11</v>
      </c>
      <c r="F25" s="68" t="s">
        <v>11</v>
      </c>
      <c r="G25" s="68" t="s">
        <v>11</v>
      </c>
    </row>
    <row r="26" spans="1:7" ht="12.75" customHeight="1">
      <c r="A26" s="253" t="s">
        <v>966</v>
      </c>
      <c r="B26" s="108" t="s">
        <v>11</v>
      </c>
      <c r="C26" s="108" t="s">
        <v>11</v>
      </c>
      <c r="D26" s="108" t="s">
        <v>11</v>
      </c>
      <c r="E26" s="108" t="s">
        <v>11</v>
      </c>
      <c r="F26" s="108" t="s">
        <v>11</v>
      </c>
      <c r="G26" s="108" t="s">
        <v>11</v>
      </c>
    </row>
    <row r="27" spans="1:7" ht="12.75" customHeight="1">
      <c r="A27" s="305" t="s">
        <v>426</v>
      </c>
      <c r="B27" s="68" t="s">
        <v>11</v>
      </c>
      <c r="C27" s="68" t="s">
        <v>11</v>
      </c>
      <c r="D27" s="68" t="s">
        <v>11</v>
      </c>
      <c r="E27" s="68" t="s">
        <v>11</v>
      </c>
      <c r="F27" s="68" t="s">
        <v>11</v>
      </c>
      <c r="G27" s="68" t="s">
        <v>11</v>
      </c>
    </row>
    <row r="28" spans="1:7" ht="12.75" customHeight="1">
      <c r="A28" s="305" t="s">
        <v>963</v>
      </c>
      <c r="B28" s="68" t="s">
        <v>11</v>
      </c>
      <c r="C28" s="68" t="s">
        <v>11</v>
      </c>
      <c r="D28" s="68" t="s">
        <v>11</v>
      </c>
      <c r="E28" s="68" t="s">
        <v>11</v>
      </c>
      <c r="F28" s="68" t="s">
        <v>11</v>
      </c>
      <c r="G28" s="68" t="s">
        <v>11</v>
      </c>
    </row>
    <row r="29" spans="1:7" ht="12.75" customHeight="1">
      <c r="A29" s="112" t="s">
        <v>78</v>
      </c>
      <c r="B29" s="109" t="s">
        <v>11</v>
      </c>
      <c r="C29" s="109" t="s">
        <v>11</v>
      </c>
      <c r="D29" s="109" t="s">
        <v>11</v>
      </c>
      <c r="E29" s="109" t="s">
        <v>11</v>
      </c>
      <c r="F29" s="109" t="s">
        <v>11</v>
      </c>
      <c r="G29" s="109" t="s">
        <v>11</v>
      </c>
    </row>
    <row r="30" spans="1:7" ht="12.75" customHeight="1">
      <c r="A30" s="1"/>
      <c r="B30" s="68"/>
      <c r="C30" s="68"/>
      <c r="D30" s="68"/>
      <c r="E30" s="68"/>
      <c r="F30" s="68"/>
      <c r="G30" s="68"/>
    </row>
    <row r="31" spans="1:7" ht="12.75" customHeight="1">
      <c r="A31" s="1" t="s">
        <v>69</v>
      </c>
      <c r="B31" s="68"/>
      <c r="C31" s="68"/>
      <c r="D31" s="68"/>
      <c r="E31" s="68"/>
      <c r="F31" s="68"/>
      <c r="G31" s="68"/>
    </row>
    <row r="32" spans="1:7" ht="12.75" customHeight="1">
      <c r="A32" s="59" t="s">
        <v>0</v>
      </c>
      <c r="B32" s="68"/>
      <c r="C32" s="68"/>
      <c r="D32" s="68"/>
      <c r="E32" s="68"/>
      <c r="F32" s="68"/>
      <c r="G32" s="68"/>
    </row>
    <row r="33" spans="1:7" ht="12.75" customHeight="1">
      <c r="A33" s="97" t="s">
        <v>4</v>
      </c>
      <c r="B33" s="68" t="s">
        <v>11</v>
      </c>
      <c r="C33" s="68" t="s">
        <v>11</v>
      </c>
      <c r="D33" s="68" t="s">
        <v>11</v>
      </c>
      <c r="E33" s="68" t="s">
        <v>11</v>
      </c>
      <c r="F33" s="68" t="s">
        <v>11</v>
      </c>
      <c r="G33" s="68" t="s">
        <v>11</v>
      </c>
    </row>
    <row r="34" spans="1:7" ht="12.75" customHeight="1">
      <c r="A34" s="97" t="s">
        <v>5</v>
      </c>
      <c r="B34" s="68" t="s">
        <v>11</v>
      </c>
      <c r="C34" s="68" t="s">
        <v>11</v>
      </c>
      <c r="D34" s="68" t="s">
        <v>11</v>
      </c>
      <c r="E34" s="68" t="s">
        <v>11</v>
      </c>
      <c r="F34" s="68" t="s">
        <v>11</v>
      </c>
      <c r="G34" s="68" t="s">
        <v>11</v>
      </c>
    </row>
    <row r="35" spans="1:7" ht="12.75" customHeight="1">
      <c r="A35" s="403" t="s">
        <v>593</v>
      </c>
      <c r="B35" s="269" t="s">
        <v>11</v>
      </c>
      <c r="C35" s="269" t="s">
        <v>11</v>
      </c>
      <c r="D35" s="269" t="s">
        <v>11</v>
      </c>
      <c r="E35" s="269" t="s">
        <v>11</v>
      </c>
      <c r="F35" s="269" t="s">
        <v>11</v>
      </c>
      <c r="G35" s="269" t="s">
        <v>11</v>
      </c>
    </row>
    <row r="36" spans="1:7" ht="12.75" customHeight="1">
      <c r="A36" s="59" t="s">
        <v>192</v>
      </c>
      <c r="B36" s="68"/>
      <c r="C36" s="68"/>
      <c r="D36" s="68"/>
      <c r="E36" s="68"/>
      <c r="F36" s="68"/>
      <c r="G36" s="68"/>
    </row>
    <row r="37" spans="1:7" ht="12.75" customHeight="1">
      <c r="A37" s="97" t="s">
        <v>4</v>
      </c>
      <c r="B37" s="68" t="s">
        <v>11</v>
      </c>
      <c r="C37" s="68" t="s">
        <v>11</v>
      </c>
      <c r="D37" s="68" t="s">
        <v>11</v>
      </c>
      <c r="E37" s="68" t="s">
        <v>11</v>
      </c>
      <c r="F37" s="68" t="s">
        <v>11</v>
      </c>
      <c r="G37" s="68" t="s">
        <v>11</v>
      </c>
    </row>
    <row r="38" spans="1:7" ht="12.75" customHeight="1">
      <c r="A38" s="270" t="s">
        <v>193</v>
      </c>
      <c r="B38" s="107" t="s">
        <v>11</v>
      </c>
      <c r="C38" s="107" t="s">
        <v>11</v>
      </c>
      <c r="D38" s="107" t="s">
        <v>11</v>
      </c>
      <c r="E38" s="107" t="s">
        <v>11</v>
      </c>
      <c r="F38" s="107" t="s">
        <v>11</v>
      </c>
      <c r="G38" s="107" t="s">
        <v>11</v>
      </c>
    </row>
    <row r="39" spans="1:7" ht="12.75" customHeight="1">
      <c r="A39" s="404" t="s">
        <v>594</v>
      </c>
      <c r="B39" s="68" t="s">
        <v>11</v>
      </c>
      <c r="C39" s="68" t="s">
        <v>11</v>
      </c>
      <c r="D39" s="68" t="s">
        <v>11</v>
      </c>
      <c r="E39" s="68" t="s">
        <v>11</v>
      </c>
      <c r="F39" s="68" t="s">
        <v>11</v>
      </c>
      <c r="G39" s="68" t="s">
        <v>11</v>
      </c>
    </row>
    <row r="40" spans="1:7" ht="12.75" customHeight="1">
      <c r="A40" s="112" t="s">
        <v>79</v>
      </c>
      <c r="B40" s="109" t="s">
        <v>11</v>
      </c>
      <c r="C40" s="109" t="s">
        <v>11</v>
      </c>
      <c r="D40" s="109" t="s">
        <v>11</v>
      </c>
      <c r="E40" s="109" t="s">
        <v>11</v>
      </c>
      <c r="F40" s="109" t="s">
        <v>11</v>
      </c>
      <c r="G40" s="109" t="s">
        <v>11</v>
      </c>
    </row>
    <row r="41" spans="1:7" ht="12.75" customHeight="1">
      <c r="A41" s="120"/>
      <c r="B41" s="110"/>
      <c r="C41" s="110"/>
      <c r="D41" s="110"/>
      <c r="E41" s="110"/>
      <c r="F41" s="110"/>
      <c r="G41" s="110"/>
    </row>
    <row r="42" spans="1:7" ht="12.75" customHeight="1">
      <c r="A42" s="1" t="s">
        <v>595</v>
      </c>
      <c r="B42" s="110"/>
      <c r="C42" s="110"/>
      <c r="D42" s="110"/>
      <c r="E42" s="110"/>
      <c r="F42" s="110"/>
      <c r="G42" s="110"/>
    </row>
    <row r="43" spans="1:7" ht="12.75" customHeight="1">
      <c r="A43" s="306" t="s">
        <v>640</v>
      </c>
      <c r="B43" s="68" t="s">
        <v>11</v>
      </c>
      <c r="C43" s="68" t="s">
        <v>11</v>
      </c>
      <c r="D43" s="68" t="s">
        <v>11</v>
      </c>
      <c r="E43" s="68" t="s">
        <v>11</v>
      </c>
      <c r="F43" s="68" t="s">
        <v>11</v>
      </c>
      <c r="G43" s="68" t="s">
        <v>11</v>
      </c>
    </row>
    <row r="44" spans="1:7" ht="12.75" customHeight="1">
      <c r="A44" s="306" t="s">
        <v>596</v>
      </c>
      <c r="B44" s="68" t="s">
        <v>11</v>
      </c>
      <c r="C44" s="68" t="s">
        <v>11</v>
      </c>
      <c r="D44" s="68" t="s">
        <v>11</v>
      </c>
      <c r="E44" s="68" t="s">
        <v>11</v>
      </c>
      <c r="F44" s="68" t="s">
        <v>11</v>
      </c>
      <c r="G44" s="68" t="s">
        <v>11</v>
      </c>
    </row>
    <row r="45" spans="1:7" ht="12.75" customHeight="1">
      <c r="A45" s="306" t="s">
        <v>597</v>
      </c>
      <c r="B45" s="68" t="s">
        <v>11</v>
      </c>
      <c r="C45" s="68" t="s">
        <v>11</v>
      </c>
      <c r="D45" s="68" t="s">
        <v>11</v>
      </c>
      <c r="E45" s="68" t="s">
        <v>11</v>
      </c>
      <c r="F45" s="68" t="s">
        <v>11</v>
      </c>
      <c r="G45" s="68" t="s">
        <v>11</v>
      </c>
    </row>
    <row r="46" spans="1:7" ht="12.75" customHeight="1">
      <c r="A46" s="112" t="s">
        <v>628</v>
      </c>
      <c r="B46" s="109" t="s">
        <v>11</v>
      </c>
      <c r="C46" s="109" t="s">
        <v>11</v>
      </c>
      <c r="D46" s="109" t="s">
        <v>11</v>
      </c>
      <c r="E46" s="109" t="s">
        <v>11</v>
      </c>
      <c r="F46" s="109" t="s">
        <v>11</v>
      </c>
      <c r="G46" s="109" t="s">
        <v>11</v>
      </c>
    </row>
    <row r="47" spans="1:7" ht="12.75" customHeight="1">
      <c r="A47" s="441"/>
      <c r="B47" s="110"/>
      <c r="C47" s="110"/>
      <c r="D47" s="110"/>
      <c r="E47" s="110"/>
      <c r="F47" s="110"/>
      <c r="G47" s="110"/>
    </row>
    <row r="48" spans="1:7" ht="12.75" customHeight="1">
      <c r="A48" s="112" t="s">
        <v>41</v>
      </c>
      <c r="B48" s="109" t="s">
        <v>11</v>
      </c>
      <c r="C48" s="109" t="s">
        <v>11</v>
      </c>
      <c r="D48" s="109" t="s">
        <v>11</v>
      </c>
      <c r="E48" s="109" t="s">
        <v>11</v>
      </c>
      <c r="F48" s="109" t="s">
        <v>11</v>
      </c>
      <c r="G48" s="109" t="s">
        <v>11</v>
      </c>
    </row>
    <row r="49" spans="1:7" ht="12.75" customHeight="1">
      <c r="A49" s="1"/>
      <c r="B49" s="110"/>
      <c r="C49" s="110"/>
      <c r="D49" s="110"/>
      <c r="E49" s="110"/>
      <c r="F49" s="110"/>
      <c r="G49" s="110"/>
    </row>
    <row r="50" spans="1:7" ht="12.75" customHeight="1">
      <c r="A50" s="112" t="s">
        <v>968</v>
      </c>
      <c r="B50" s="109" t="s">
        <v>11</v>
      </c>
      <c r="C50" s="109" t="s">
        <v>11</v>
      </c>
      <c r="D50" s="109" t="s">
        <v>11</v>
      </c>
      <c r="E50" s="109" t="s">
        <v>11</v>
      </c>
      <c r="F50" s="109" t="s">
        <v>11</v>
      </c>
      <c r="G50" s="109" t="s">
        <v>11</v>
      </c>
    </row>
    <row r="51" spans="1:7" ht="12.75" customHeight="1">
      <c r="A51" s="405"/>
      <c r="B51" s="110"/>
      <c r="C51" s="110"/>
      <c r="D51" s="110"/>
      <c r="E51" s="110"/>
      <c r="F51" s="110"/>
      <c r="G51" s="110"/>
    </row>
    <row r="52" spans="1:7" ht="12.75" customHeight="1">
      <c r="A52" s="112" t="s">
        <v>194</v>
      </c>
      <c r="B52" s="109" t="s">
        <v>11</v>
      </c>
      <c r="C52" s="109" t="s">
        <v>11</v>
      </c>
      <c r="D52" s="109" t="s">
        <v>11</v>
      </c>
      <c r="E52" s="109" t="s">
        <v>11</v>
      </c>
      <c r="F52" s="109" t="s">
        <v>11</v>
      </c>
      <c r="G52" s="109" t="s">
        <v>11</v>
      </c>
    </row>
    <row r="53" spans="1:7" ht="12.75" customHeight="1">
      <c r="A53" s="29"/>
      <c r="B53" s="110"/>
      <c r="C53" s="110"/>
      <c r="D53" s="110"/>
      <c r="E53" s="110"/>
      <c r="F53" s="110"/>
      <c r="G53" s="110"/>
    </row>
    <row r="54" spans="1:7" ht="12.75" customHeight="1">
      <c r="A54" s="81" t="s">
        <v>153</v>
      </c>
      <c r="B54" s="110"/>
      <c r="C54" s="110"/>
      <c r="D54" s="110"/>
      <c r="E54" s="110"/>
      <c r="F54" s="110"/>
      <c r="G54" s="110"/>
    </row>
    <row r="55" ht="12.75" customHeight="1"/>
    <row r="56" ht="12.75" customHeight="1"/>
    <row r="57" spans="1:7" ht="12.75">
      <c r="A57" s="25" t="s">
        <v>146</v>
      </c>
      <c r="B57" s="4"/>
      <c r="C57" s="4"/>
      <c r="D57" s="4"/>
      <c r="E57" s="4"/>
      <c r="F57" s="4"/>
      <c r="G57" s="4"/>
    </row>
    <row r="58" spans="1:7" ht="12.75">
      <c r="A58" s="534" t="s">
        <v>760</v>
      </c>
      <c r="B58" s="535"/>
      <c r="C58" s="535"/>
      <c r="D58" s="535"/>
      <c r="E58" s="535"/>
      <c r="F58" s="535"/>
      <c r="G58" s="535"/>
    </row>
    <row r="59" spans="1:7" ht="12.75">
      <c r="A59" s="129" t="s">
        <v>967</v>
      </c>
      <c r="B59" s="4"/>
      <c r="C59" s="4"/>
      <c r="D59" s="4"/>
      <c r="E59" s="4"/>
      <c r="F59" s="4"/>
      <c r="G59" s="4"/>
    </row>
    <row r="60" spans="1:7" ht="12.75">
      <c r="A60" s="129" t="s">
        <v>1067</v>
      </c>
      <c r="B60" s="4"/>
      <c r="C60" s="4"/>
      <c r="D60" s="4"/>
      <c r="E60" s="4"/>
      <c r="F60" s="4"/>
      <c r="G60" s="4"/>
    </row>
    <row r="61" spans="1:7" ht="12.75">
      <c r="A61" s="225"/>
      <c r="B61" s="4"/>
      <c r="C61" s="4"/>
      <c r="D61" s="4"/>
      <c r="E61" s="4"/>
      <c r="F61" s="4"/>
      <c r="G61" s="4"/>
    </row>
    <row r="62" spans="1:11" ht="12.75" customHeight="1">
      <c r="A62" s="264"/>
      <c r="B62" s="265"/>
      <c r="C62" s="265"/>
      <c r="D62" s="265"/>
      <c r="E62" s="265"/>
      <c r="F62" s="265"/>
      <c r="G62" s="265"/>
      <c r="H62" s="264"/>
      <c r="I62" s="264"/>
      <c r="J62" s="264"/>
      <c r="K62" s="264"/>
    </row>
  </sheetData>
  <sheetProtection/>
  <mergeCells count="1">
    <mergeCell ref="A58:G58"/>
  </mergeCells>
  <printOptions/>
  <pageMargins left="0.75" right="0.75" top="1" bottom="1" header="0.5" footer="0.5"/>
  <pageSetup fitToHeight="1" fitToWidth="1" horizontalDpi="600" verticalDpi="600" orientation="portrait" paperSize="9" scale="58" r:id="rId1"/>
</worksheet>
</file>

<file path=xl/worksheets/sheet14.xml><?xml version="1.0" encoding="utf-8"?>
<worksheet xmlns="http://schemas.openxmlformats.org/spreadsheetml/2006/main" xmlns:r="http://schemas.openxmlformats.org/officeDocument/2006/relationships">
  <sheetPr>
    <tabColor theme="4" tint="-0.24997000396251678"/>
    <pageSetUpPr fitToPage="1"/>
  </sheetPr>
  <dimension ref="A1:H121"/>
  <sheetViews>
    <sheetView view="pageBreakPreview" zoomScale="70" zoomScaleSheetLayoutView="70" zoomScalePageLayoutView="0" workbookViewId="0" topLeftCell="A1">
      <selection activeCell="E14" sqref="E14"/>
    </sheetView>
  </sheetViews>
  <sheetFormatPr defaultColWidth="9.140625" defaultRowHeight="12.75"/>
  <cols>
    <col min="1" max="1" width="65.7109375" style="28" customWidth="1"/>
    <col min="2" max="6" width="10.7109375" style="33" customWidth="1"/>
    <col min="7" max="7" width="12.57421875" style="33" customWidth="1"/>
    <col min="8" max="16384" width="9.140625" style="28" customWidth="1"/>
  </cols>
  <sheetData>
    <row r="1" ht="18" customHeight="1">
      <c r="A1" s="76" t="s">
        <v>155</v>
      </c>
    </row>
    <row r="2" ht="12.75" customHeight="1">
      <c r="A2" s="129" t="str">
        <f>"in £m "&amp;controlyear&amp;" prices unless stated otherwise"</f>
        <v>in £m 2014-15 prices unless stated otherwise</v>
      </c>
    </row>
    <row r="3" ht="12.75" customHeight="1">
      <c r="A3" s="33"/>
    </row>
    <row r="4" spans="1:7" ht="12.75" customHeight="1">
      <c r="A4" s="1"/>
      <c r="B4" s="554" t="s">
        <v>129</v>
      </c>
      <c r="C4" s="554"/>
      <c r="D4" s="554"/>
      <c r="E4" s="554"/>
      <c r="F4" s="554"/>
      <c r="G4" s="554"/>
    </row>
    <row r="5" spans="1:8" ht="27.75" customHeight="1" thickBot="1">
      <c r="A5" s="118"/>
      <c r="B5" s="60" t="s">
        <v>243</v>
      </c>
      <c r="C5" s="60" t="s">
        <v>244</v>
      </c>
      <c r="D5" s="60" t="s">
        <v>245</v>
      </c>
      <c r="E5" s="60" t="s">
        <v>246</v>
      </c>
      <c r="F5" s="60" t="s">
        <v>247</v>
      </c>
      <c r="G5" s="60" t="s">
        <v>432</v>
      </c>
      <c r="H5" s="60" t="s">
        <v>152</v>
      </c>
    </row>
    <row r="6" spans="1:8" ht="12.75" customHeight="1">
      <c r="A6" s="1"/>
      <c r="B6" s="114"/>
      <c r="C6" s="114"/>
      <c r="D6" s="114"/>
      <c r="E6" s="114"/>
      <c r="F6" s="114"/>
      <c r="G6" s="114"/>
      <c r="H6" s="114"/>
    </row>
    <row r="7" spans="1:7" ht="12.75" customHeight="1">
      <c r="A7" s="59" t="s">
        <v>167</v>
      </c>
      <c r="B7" s="114"/>
      <c r="C7" s="114"/>
      <c r="D7" s="114"/>
      <c r="E7" s="114"/>
      <c r="F7" s="114"/>
      <c r="G7" s="114"/>
    </row>
    <row r="8" spans="1:7" ht="12.75" customHeight="1">
      <c r="A8" s="59" t="s">
        <v>157</v>
      </c>
      <c r="B8" s="114"/>
      <c r="C8" s="114"/>
      <c r="D8" s="114"/>
      <c r="E8" s="114"/>
      <c r="F8" s="114"/>
      <c r="G8" s="114"/>
    </row>
    <row r="9" spans="1:7" ht="12.75" customHeight="1">
      <c r="A9" s="59" t="s">
        <v>19</v>
      </c>
      <c r="B9" s="114"/>
      <c r="C9" s="114"/>
      <c r="D9" s="114"/>
      <c r="E9" s="114"/>
      <c r="F9" s="114"/>
      <c r="G9" s="114"/>
    </row>
    <row r="10" spans="1:7" ht="12.75" customHeight="1">
      <c r="A10" s="59" t="s">
        <v>20</v>
      </c>
      <c r="B10" s="114"/>
      <c r="C10" s="114"/>
      <c r="D10" s="114"/>
      <c r="E10" s="114"/>
      <c r="F10" s="114"/>
      <c r="G10" s="114"/>
    </row>
    <row r="11" spans="1:7" ht="12.75">
      <c r="A11" s="59" t="s">
        <v>21</v>
      </c>
      <c r="B11" s="114"/>
      <c r="C11" s="114"/>
      <c r="D11" s="114"/>
      <c r="E11" s="114"/>
      <c r="F11" s="114"/>
      <c r="G11" s="114"/>
    </row>
    <row r="12" spans="1:7" ht="12.75" customHeight="1">
      <c r="A12" s="29"/>
      <c r="B12" s="114"/>
      <c r="C12" s="114"/>
      <c r="D12" s="114"/>
      <c r="E12" s="114"/>
      <c r="F12" s="114"/>
      <c r="G12" s="114"/>
    </row>
    <row r="13" spans="1:7" ht="12.75" customHeight="1">
      <c r="A13" s="117" t="s">
        <v>130</v>
      </c>
      <c r="B13" s="68" t="s">
        <v>11</v>
      </c>
      <c r="C13" s="68" t="s">
        <v>11</v>
      </c>
      <c r="D13" s="68" t="s">
        <v>11</v>
      </c>
      <c r="E13" s="68" t="s">
        <v>11</v>
      </c>
      <c r="F13" s="68" t="s">
        <v>11</v>
      </c>
      <c r="G13" s="68" t="s">
        <v>11</v>
      </c>
    </row>
    <row r="14" spans="1:7" ht="12.75" customHeight="1">
      <c r="A14" s="117" t="s">
        <v>131</v>
      </c>
      <c r="B14" s="68" t="s">
        <v>11</v>
      </c>
      <c r="C14" s="68" t="s">
        <v>11</v>
      </c>
      <c r="D14" s="68" t="s">
        <v>11</v>
      </c>
      <c r="E14" s="68" t="s">
        <v>11</v>
      </c>
      <c r="F14" s="68" t="s">
        <v>11</v>
      </c>
      <c r="G14" s="68" t="s">
        <v>11</v>
      </c>
    </row>
    <row r="15" spans="1:7" ht="12.75" customHeight="1">
      <c r="A15" s="117" t="s">
        <v>132</v>
      </c>
      <c r="B15" s="68" t="s">
        <v>11</v>
      </c>
      <c r="C15" s="68" t="s">
        <v>11</v>
      </c>
      <c r="D15" s="68" t="s">
        <v>11</v>
      </c>
      <c r="E15" s="68" t="s">
        <v>11</v>
      </c>
      <c r="F15" s="68" t="s">
        <v>11</v>
      </c>
      <c r="G15" s="68" t="s">
        <v>11</v>
      </c>
    </row>
    <row r="16" spans="1:7" ht="12.75" customHeight="1">
      <c r="A16" s="117" t="s">
        <v>133</v>
      </c>
      <c r="B16" s="68" t="s">
        <v>11</v>
      </c>
      <c r="C16" s="68" t="s">
        <v>11</v>
      </c>
      <c r="D16" s="68" t="s">
        <v>11</v>
      </c>
      <c r="E16" s="68" t="s">
        <v>11</v>
      </c>
      <c r="F16" s="68" t="s">
        <v>11</v>
      </c>
      <c r="G16" s="68" t="s">
        <v>11</v>
      </c>
    </row>
    <row r="17" spans="1:7" ht="12.75" customHeight="1">
      <c r="A17" s="117" t="s">
        <v>134</v>
      </c>
      <c r="B17" s="68" t="s">
        <v>11</v>
      </c>
      <c r="C17" s="68" t="s">
        <v>11</v>
      </c>
      <c r="D17" s="68" t="s">
        <v>11</v>
      </c>
      <c r="E17" s="68" t="s">
        <v>11</v>
      </c>
      <c r="F17" s="68" t="s">
        <v>11</v>
      </c>
      <c r="G17" s="68" t="s">
        <v>11</v>
      </c>
    </row>
    <row r="18" spans="1:7" ht="12.75" customHeight="1">
      <c r="A18" s="117" t="s">
        <v>135</v>
      </c>
      <c r="B18" s="68" t="s">
        <v>11</v>
      </c>
      <c r="C18" s="68" t="s">
        <v>11</v>
      </c>
      <c r="D18" s="68" t="s">
        <v>11</v>
      </c>
      <c r="E18" s="68" t="s">
        <v>11</v>
      </c>
      <c r="F18" s="68" t="s">
        <v>11</v>
      </c>
      <c r="G18" s="68" t="s">
        <v>11</v>
      </c>
    </row>
    <row r="19" spans="1:7" ht="12.75" customHeight="1">
      <c r="A19" s="117" t="s">
        <v>136</v>
      </c>
      <c r="B19" s="68" t="s">
        <v>11</v>
      </c>
      <c r="C19" s="68" t="s">
        <v>11</v>
      </c>
      <c r="D19" s="68" t="s">
        <v>11</v>
      </c>
      <c r="E19" s="68" t="s">
        <v>11</v>
      </c>
      <c r="F19" s="68" t="s">
        <v>11</v>
      </c>
      <c r="G19" s="68" t="s">
        <v>11</v>
      </c>
    </row>
    <row r="20" spans="1:7" ht="12.75" customHeight="1" thickBot="1">
      <c r="A20" s="74" t="s">
        <v>81</v>
      </c>
      <c r="B20" s="75" t="s">
        <v>11</v>
      </c>
      <c r="C20" s="75" t="s">
        <v>11</v>
      </c>
      <c r="D20" s="75" t="s">
        <v>11</v>
      </c>
      <c r="E20" s="75" t="s">
        <v>11</v>
      </c>
      <c r="F20" s="75" t="s">
        <v>11</v>
      </c>
      <c r="G20" s="75" t="s">
        <v>11</v>
      </c>
    </row>
    <row r="21" spans="1:7" ht="13.5" thickTop="1">
      <c r="A21" s="36"/>
      <c r="B21" s="34"/>
      <c r="C21" s="34"/>
      <c r="D21" s="34"/>
      <c r="E21" s="34"/>
      <c r="F21" s="34"/>
      <c r="G21" s="34"/>
    </row>
    <row r="22" spans="1:7" ht="12.75">
      <c r="A22" s="36"/>
      <c r="B22" s="34"/>
      <c r="C22" s="34"/>
      <c r="D22" s="34"/>
      <c r="E22" s="34"/>
      <c r="F22" s="34"/>
      <c r="G22" s="34"/>
    </row>
    <row r="23" spans="1:7" ht="12.75">
      <c r="A23" s="25" t="s">
        <v>146</v>
      </c>
      <c r="B23" s="4"/>
      <c r="C23" s="4"/>
      <c r="D23" s="4"/>
      <c r="E23" s="4"/>
      <c r="F23" s="4"/>
      <c r="G23" s="4"/>
    </row>
    <row r="24" spans="1:7" ht="12.75" customHeight="1">
      <c r="A24" s="534" t="s">
        <v>760</v>
      </c>
      <c r="B24" s="535"/>
      <c r="C24" s="535"/>
      <c r="D24" s="535"/>
      <c r="E24" s="535"/>
      <c r="F24" s="535"/>
      <c r="G24" s="535"/>
    </row>
    <row r="25" ht="12.75">
      <c r="A25" s="221" t="s">
        <v>969</v>
      </c>
    </row>
    <row r="26" spans="1:6" ht="12.75">
      <c r="A26" s="543" t="s">
        <v>1070</v>
      </c>
      <c r="B26" s="543"/>
      <c r="C26" s="543"/>
      <c r="D26" s="543"/>
      <c r="E26" s="543"/>
      <c r="F26" s="543"/>
    </row>
    <row r="121" spans="1:7" ht="24" customHeight="1">
      <c r="A121" s="27"/>
      <c r="B121" s="27"/>
      <c r="C121" s="27"/>
      <c r="D121" s="27"/>
      <c r="E121" s="27"/>
      <c r="F121" s="27"/>
      <c r="G121" s="27"/>
    </row>
  </sheetData>
  <sheetProtection/>
  <mergeCells count="3">
    <mergeCell ref="B4:G4"/>
    <mergeCell ref="A24:G24"/>
    <mergeCell ref="A26:F26"/>
  </mergeCells>
  <printOptions/>
  <pageMargins left="0.75" right="0.75" top="1" bottom="1" header="0.5" footer="0.5"/>
  <pageSetup fitToHeight="1" fitToWidth="1"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A1:S74"/>
  <sheetViews>
    <sheetView view="pageBreakPreview" zoomScale="70" zoomScaleSheetLayoutView="70" zoomScalePageLayoutView="0" workbookViewId="0" topLeftCell="A19">
      <selection activeCell="A70" sqref="A70"/>
    </sheetView>
  </sheetViews>
  <sheetFormatPr defaultColWidth="9.140625" defaultRowHeight="12.75"/>
  <cols>
    <col min="1" max="1" width="59.7109375" style="341" customWidth="1"/>
    <col min="2" max="2" width="11.421875" style="341" customWidth="1"/>
    <col min="3" max="3" width="11.57421875" style="341" customWidth="1"/>
    <col min="4" max="4" width="12.8515625" style="341" customWidth="1"/>
    <col min="5" max="5" width="11.421875" style="341" customWidth="1"/>
    <col min="6" max="6" width="13.421875" style="341" bestFit="1" customWidth="1"/>
    <col min="7" max="7" width="13.28125" style="341" customWidth="1"/>
    <col min="8" max="8" width="12.421875" style="341" customWidth="1"/>
    <col min="9" max="16384" width="9.140625" style="341" customWidth="1"/>
  </cols>
  <sheetData>
    <row r="1" ht="18" customHeight="1">
      <c r="A1" s="76" t="s">
        <v>1082</v>
      </c>
    </row>
    <row r="2" ht="12.75" customHeight="1">
      <c r="A2" s="341" t="str">
        <f>"in £m "&amp;controlyear&amp;" prices unless stated otherwise"</f>
        <v>in £m 2014-15 prices unless stated otherwise</v>
      </c>
    </row>
    <row r="3" spans="1:7" ht="12.75" customHeight="1">
      <c r="A3" s="343"/>
      <c r="D3" s="480"/>
      <c r="F3" s="480"/>
      <c r="G3" s="480"/>
    </row>
    <row r="4" spans="1:7" ht="12.75" customHeight="1">
      <c r="A4" s="343"/>
      <c r="B4" s="481"/>
      <c r="C4" s="480" t="str">
        <f>controlyear</f>
        <v>2014-15</v>
      </c>
      <c r="D4" s="480"/>
      <c r="E4" s="480"/>
      <c r="F4" s="480" t="s">
        <v>64</v>
      </c>
      <c r="G4" s="481"/>
    </row>
    <row r="5" spans="1:8" ht="13.5" thickBot="1">
      <c r="A5" s="482"/>
      <c r="B5" s="482" t="s">
        <v>8</v>
      </c>
      <c r="C5" s="482" t="s">
        <v>412</v>
      </c>
      <c r="D5" s="482" t="s">
        <v>9</v>
      </c>
      <c r="E5" s="482" t="s">
        <v>65</v>
      </c>
      <c r="F5" s="482" t="s">
        <v>412</v>
      </c>
      <c r="G5" s="482" t="s">
        <v>9</v>
      </c>
      <c r="H5" s="482" t="s">
        <v>152</v>
      </c>
    </row>
    <row r="6" spans="1:6" ht="12.75" customHeight="1">
      <c r="A6" s="483"/>
      <c r="B6" s="483"/>
      <c r="C6" s="483"/>
      <c r="D6" s="483"/>
      <c r="E6" s="483"/>
      <c r="F6" s="483"/>
    </row>
    <row r="7" spans="1:7" ht="12.75" customHeight="1">
      <c r="A7" s="481" t="s">
        <v>379</v>
      </c>
      <c r="B7" s="484"/>
      <c r="C7" s="484"/>
      <c r="D7" s="484"/>
      <c r="E7" s="484"/>
      <c r="F7" s="484"/>
      <c r="G7" s="484"/>
    </row>
    <row r="8" spans="1:7" ht="12.75" customHeight="1">
      <c r="A8" s="485" t="s">
        <v>462</v>
      </c>
      <c r="B8" s="484"/>
      <c r="C8" s="484"/>
      <c r="D8" s="484"/>
      <c r="E8" s="484"/>
      <c r="F8" s="484"/>
      <c r="G8" s="484"/>
    </row>
    <row r="9" spans="1:7" s="460" customFormat="1" ht="12.75" customHeight="1">
      <c r="A9" s="447" t="s">
        <v>668</v>
      </c>
      <c r="B9" s="484" t="s">
        <v>11</v>
      </c>
      <c r="C9" s="484" t="s">
        <v>11</v>
      </c>
      <c r="D9" s="484" t="s">
        <v>11</v>
      </c>
      <c r="E9" s="484" t="s">
        <v>11</v>
      </c>
      <c r="F9" s="484" t="s">
        <v>11</v>
      </c>
      <c r="G9" s="484" t="s">
        <v>11</v>
      </c>
    </row>
    <row r="10" spans="1:7" s="460" customFormat="1" ht="12.75" customHeight="1">
      <c r="A10" s="447" t="s">
        <v>669</v>
      </c>
      <c r="B10" s="484" t="s">
        <v>11</v>
      </c>
      <c r="C10" s="484" t="s">
        <v>11</v>
      </c>
      <c r="D10" s="484" t="s">
        <v>11</v>
      </c>
      <c r="E10" s="484" t="s">
        <v>11</v>
      </c>
      <c r="F10" s="484" t="s">
        <v>11</v>
      </c>
      <c r="G10" s="484" t="s">
        <v>11</v>
      </c>
    </row>
    <row r="11" spans="1:7" s="460" customFormat="1" ht="12.75" customHeight="1">
      <c r="A11" s="447" t="s">
        <v>670</v>
      </c>
      <c r="B11" s="484" t="s">
        <v>11</v>
      </c>
      <c r="C11" s="484" t="s">
        <v>11</v>
      </c>
      <c r="D11" s="484" t="s">
        <v>11</v>
      </c>
      <c r="E11" s="484" t="s">
        <v>11</v>
      </c>
      <c r="F11" s="484" t="s">
        <v>11</v>
      </c>
      <c r="G11" s="484" t="s">
        <v>11</v>
      </c>
    </row>
    <row r="12" spans="1:11" s="460" customFormat="1" ht="12.75" customHeight="1">
      <c r="A12" s="447" t="s">
        <v>671</v>
      </c>
      <c r="B12" s="484" t="s">
        <v>11</v>
      </c>
      <c r="C12" s="484" t="s">
        <v>11</v>
      </c>
      <c r="D12" s="484" t="s">
        <v>11</v>
      </c>
      <c r="E12" s="484" t="s">
        <v>11</v>
      </c>
      <c r="F12" s="484" t="s">
        <v>11</v>
      </c>
      <c r="G12" s="484" t="s">
        <v>11</v>
      </c>
      <c r="I12" s="555"/>
      <c r="J12" s="555"/>
      <c r="K12" s="555"/>
    </row>
    <row r="13" spans="1:11" s="460" customFormat="1" ht="12.75" customHeight="1">
      <c r="A13" s="447" t="s">
        <v>672</v>
      </c>
      <c r="B13" s="484" t="s">
        <v>11</v>
      </c>
      <c r="C13" s="484" t="s">
        <v>11</v>
      </c>
      <c r="D13" s="484" t="s">
        <v>11</v>
      </c>
      <c r="E13" s="484" t="s">
        <v>11</v>
      </c>
      <c r="F13" s="484" t="s">
        <v>11</v>
      </c>
      <c r="G13" s="484" t="s">
        <v>11</v>
      </c>
      <c r="I13" s="555"/>
      <c r="J13" s="555"/>
      <c r="K13" s="555"/>
    </row>
    <row r="14" spans="1:11" ht="12.75" customHeight="1">
      <c r="A14" s="486" t="s">
        <v>998</v>
      </c>
      <c r="B14" s="487" t="s">
        <v>11</v>
      </c>
      <c r="C14" s="487" t="s">
        <v>11</v>
      </c>
      <c r="D14" s="487" t="s">
        <v>11</v>
      </c>
      <c r="E14" s="487" t="s">
        <v>11</v>
      </c>
      <c r="F14" s="487" t="s">
        <v>11</v>
      </c>
      <c r="G14" s="487" t="s">
        <v>11</v>
      </c>
      <c r="I14" s="555"/>
      <c r="J14" s="555"/>
      <c r="K14" s="555"/>
    </row>
    <row r="15" spans="1:11" ht="12.75" customHeight="1">
      <c r="A15" s="483"/>
      <c r="B15" s="484"/>
      <c r="C15" s="484"/>
      <c r="D15" s="484"/>
      <c r="E15" s="484"/>
      <c r="F15" s="484"/>
      <c r="G15" s="484"/>
      <c r="I15" s="555"/>
      <c r="J15" s="555"/>
      <c r="K15" s="555"/>
    </row>
    <row r="16" spans="1:11" ht="12.75" customHeight="1">
      <c r="A16" s="485" t="s">
        <v>979</v>
      </c>
      <c r="B16" s="484"/>
      <c r="C16" s="484"/>
      <c r="D16" s="484"/>
      <c r="E16" s="484"/>
      <c r="F16" s="484"/>
      <c r="G16" s="484"/>
      <c r="I16" s="555"/>
      <c r="J16" s="555"/>
      <c r="K16" s="555"/>
    </row>
    <row r="17" spans="1:11" ht="12.75" customHeight="1">
      <c r="A17" s="447" t="s">
        <v>673</v>
      </c>
      <c r="B17" s="484" t="s">
        <v>11</v>
      </c>
      <c r="C17" s="484" t="s">
        <v>11</v>
      </c>
      <c r="D17" s="484" t="s">
        <v>11</v>
      </c>
      <c r="E17" s="484" t="s">
        <v>11</v>
      </c>
      <c r="F17" s="484" t="s">
        <v>11</v>
      </c>
      <c r="G17" s="484" t="s">
        <v>11</v>
      </c>
      <c r="I17" s="555"/>
      <c r="J17" s="555"/>
      <c r="K17" s="555"/>
    </row>
    <row r="18" spans="1:11" ht="12.75" customHeight="1">
      <c r="A18" s="447" t="s">
        <v>175</v>
      </c>
      <c r="B18" s="484" t="s">
        <v>11</v>
      </c>
      <c r="C18" s="484" t="s">
        <v>11</v>
      </c>
      <c r="D18" s="484" t="s">
        <v>11</v>
      </c>
      <c r="E18" s="484" t="s">
        <v>11</v>
      </c>
      <c r="F18" s="484" t="s">
        <v>11</v>
      </c>
      <c r="G18" s="484" t="s">
        <v>11</v>
      </c>
      <c r="I18" s="555"/>
      <c r="J18" s="555"/>
      <c r="K18" s="555"/>
    </row>
    <row r="19" spans="1:11" ht="12.75" customHeight="1">
      <c r="A19" s="447" t="s">
        <v>674</v>
      </c>
      <c r="B19" s="484" t="s">
        <v>11</v>
      </c>
      <c r="C19" s="484" t="s">
        <v>11</v>
      </c>
      <c r="D19" s="484" t="s">
        <v>11</v>
      </c>
      <c r="E19" s="484" t="s">
        <v>11</v>
      </c>
      <c r="F19" s="484" t="s">
        <v>11</v>
      </c>
      <c r="G19" s="484" t="s">
        <v>11</v>
      </c>
      <c r="I19" s="555"/>
      <c r="J19" s="555"/>
      <c r="K19" s="555"/>
    </row>
    <row r="20" spans="1:11" ht="12.75" customHeight="1">
      <c r="A20" s="447" t="s">
        <v>675</v>
      </c>
      <c r="B20" s="484" t="s">
        <v>11</v>
      </c>
      <c r="C20" s="484" t="s">
        <v>11</v>
      </c>
      <c r="D20" s="484" t="s">
        <v>11</v>
      </c>
      <c r="E20" s="484" t="s">
        <v>11</v>
      </c>
      <c r="F20" s="484" t="s">
        <v>11</v>
      </c>
      <c r="G20" s="484" t="s">
        <v>11</v>
      </c>
      <c r="I20" s="555"/>
      <c r="J20" s="555"/>
      <c r="K20" s="555"/>
    </row>
    <row r="21" spans="1:11" ht="12.75" customHeight="1">
      <c r="A21" s="447" t="s">
        <v>676</v>
      </c>
      <c r="B21" s="484" t="s">
        <v>11</v>
      </c>
      <c r="C21" s="484" t="s">
        <v>11</v>
      </c>
      <c r="D21" s="484" t="s">
        <v>11</v>
      </c>
      <c r="E21" s="484" t="s">
        <v>11</v>
      </c>
      <c r="F21" s="484" t="s">
        <v>11</v>
      </c>
      <c r="G21" s="484" t="s">
        <v>11</v>
      </c>
      <c r="I21" s="555"/>
      <c r="J21" s="555"/>
      <c r="K21" s="555"/>
    </row>
    <row r="22" spans="1:11" ht="12.75" customHeight="1">
      <c r="A22" s="447" t="s">
        <v>677</v>
      </c>
      <c r="B22" s="484" t="s">
        <v>11</v>
      </c>
      <c r="C22" s="484" t="s">
        <v>11</v>
      </c>
      <c r="D22" s="484" t="s">
        <v>11</v>
      </c>
      <c r="E22" s="484" t="s">
        <v>11</v>
      </c>
      <c r="F22" s="484" t="s">
        <v>11</v>
      </c>
      <c r="G22" s="484" t="s">
        <v>11</v>
      </c>
      <c r="I22" s="555"/>
      <c r="J22" s="555"/>
      <c r="K22" s="555"/>
    </row>
    <row r="23" spans="1:11" ht="12.75" customHeight="1">
      <c r="A23" s="447" t="s">
        <v>70</v>
      </c>
      <c r="B23" s="484" t="s">
        <v>11</v>
      </c>
      <c r="C23" s="484" t="s">
        <v>11</v>
      </c>
      <c r="D23" s="484" t="s">
        <v>11</v>
      </c>
      <c r="E23" s="484" t="s">
        <v>11</v>
      </c>
      <c r="F23" s="484" t="s">
        <v>11</v>
      </c>
      <c r="G23" s="484" t="s">
        <v>11</v>
      </c>
      <c r="I23" s="555"/>
      <c r="J23" s="555"/>
      <c r="K23" s="555"/>
    </row>
    <row r="24" spans="1:11" ht="12.75" customHeight="1">
      <c r="A24" s="447" t="s">
        <v>678</v>
      </c>
      <c r="B24" s="484" t="s">
        <v>11</v>
      </c>
      <c r="C24" s="484" t="s">
        <v>11</v>
      </c>
      <c r="D24" s="484" t="s">
        <v>11</v>
      </c>
      <c r="E24" s="484" t="s">
        <v>11</v>
      </c>
      <c r="F24" s="484" t="s">
        <v>11</v>
      </c>
      <c r="G24" s="484" t="s">
        <v>11</v>
      </c>
      <c r="I24" s="555"/>
      <c r="J24" s="555"/>
      <c r="K24" s="555"/>
    </row>
    <row r="25" spans="1:11" ht="12.75" customHeight="1">
      <c r="A25" s="447" t="s">
        <v>679</v>
      </c>
      <c r="B25" s="484" t="s">
        <v>11</v>
      </c>
      <c r="C25" s="484" t="s">
        <v>11</v>
      </c>
      <c r="D25" s="484" t="s">
        <v>11</v>
      </c>
      <c r="E25" s="484" t="s">
        <v>11</v>
      </c>
      <c r="F25" s="484" t="s">
        <v>11</v>
      </c>
      <c r="G25" s="484" t="s">
        <v>11</v>
      </c>
      <c r="I25" s="555"/>
      <c r="J25" s="555"/>
      <c r="K25" s="555"/>
    </row>
    <row r="26" spans="1:11" ht="12.75" customHeight="1">
      <c r="A26" s="447" t="s">
        <v>680</v>
      </c>
      <c r="B26" s="484" t="s">
        <v>11</v>
      </c>
      <c r="C26" s="484" t="s">
        <v>11</v>
      </c>
      <c r="D26" s="484" t="s">
        <v>11</v>
      </c>
      <c r="E26" s="484" t="s">
        <v>11</v>
      </c>
      <c r="F26" s="484" t="s">
        <v>11</v>
      </c>
      <c r="G26" s="484" t="s">
        <v>11</v>
      </c>
      <c r="I26" s="555"/>
      <c r="J26" s="555"/>
      <c r="K26" s="555"/>
    </row>
    <row r="27" spans="1:11" ht="12.75" customHeight="1">
      <c r="A27" s="447" t="s">
        <v>681</v>
      </c>
      <c r="B27" s="484" t="s">
        <v>11</v>
      </c>
      <c r="C27" s="484" t="s">
        <v>11</v>
      </c>
      <c r="D27" s="484" t="s">
        <v>11</v>
      </c>
      <c r="E27" s="484" t="s">
        <v>11</v>
      </c>
      <c r="F27" s="484" t="s">
        <v>11</v>
      </c>
      <c r="G27" s="484" t="s">
        <v>11</v>
      </c>
      <c r="I27" s="555"/>
      <c r="J27" s="555"/>
      <c r="K27" s="555"/>
    </row>
    <row r="28" spans="1:11" ht="12.75" customHeight="1">
      <c r="A28" s="447" t="s">
        <v>682</v>
      </c>
      <c r="B28" s="484" t="s">
        <v>11</v>
      </c>
      <c r="C28" s="484" t="s">
        <v>11</v>
      </c>
      <c r="D28" s="484" t="s">
        <v>11</v>
      </c>
      <c r="E28" s="484" t="s">
        <v>11</v>
      </c>
      <c r="F28" s="484" t="s">
        <v>11</v>
      </c>
      <c r="G28" s="484" t="s">
        <v>11</v>
      </c>
      <c r="I28" s="555"/>
      <c r="J28" s="555"/>
      <c r="K28" s="555"/>
    </row>
    <row r="29" spans="1:11" ht="12.75" customHeight="1">
      <c r="A29" s="486" t="s">
        <v>683</v>
      </c>
      <c r="B29" s="488" t="s">
        <v>11</v>
      </c>
      <c r="C29" s="488" t="s">
        <v>11</v>
      </c>
      <c r="D29" s="488" t="s">
        <v>11</v>
      </c>
      <c r="E29" s="488" t="s">
        <v>11</v>
      </c>
      <c r="F29" s="488" t="s">
        <v>11</v>
      </c>
      <c r="G29" s="488" t="s">
        <v>11</v>
      </c>
      <c r="I29" s="555"/>
      <c r="J29" s="555"/>
      <c r="K29" s="555"/>
    </row>
    <row r="30" spans="1:7" ht="12.75" customHeight="1">
      <c r="A30" s="525" t="s">
        <v>470</v>
      </c>
      <c r="B30" s="490" t="s">
        <v>11</v>
      </c>
      <c r="C30" s="491" t="s">
        <v>11</v>
      </c>
      <c r="D30" s="490" t="s">
        <v>11</v>
      </c>
      <c r="E30" s="490" t="s">
        <v>11</v>
      </c>
      <c r="F30" s="491" t="s">
        <v>11</v>
      </c>
      <c r="G30" s="490" t="s">
        <v>11</v>
      </c>
    </row>
    <row r="31" spans="1:7" ht="12.75">
      <c r="A31" s="461"/>
      <c r="B31" s="484"/>
      <c r="C31" s="484"/>
      <c r="D31" s="484"/>
      <c r="E31" s="484"/>
      <c r="F31" s="484"/>
      <c r="G31" s="484"/>
    </row>
    <row r="32" spans="1:7" ht="12.75" customHeight="1">
      <c r="A32" s="481" t="s">
        <v>231</v>
      </c>
      <c r="B32" s="484"/>
      <c r="C32" s="484"/>
      <c r="D32" s="484"/>
      <c r="E32" s="484"/>
      <c r="F32" s="484"/>
      <c r="G32" s="484"/>
    </row>
    <row r="33" spans="1:7" ht="12.75" customHeight="1">
      <c r="A33" s="485" t="s">
        <v>598</v>
      </c>
      <c r="B33" s="484"/>
      <c r="C33" s="484"/>
      <c r="D33" s="484"/>
      <c r="E33" s="484"/>
      <c r="F33" s="484"/>
      <c r="G33" s="484"/>
    </row>
    <row r="34" spans="1:8" ht="12.75" customHeight="1">
      <c r="A34" s="492" t="s">
        <v>82</v>
      </c>
      <c r="B34" s="484" t="s">
        <v>11</v>
      </c>
      <c r="C34" s="484" t="s">
        <v>11</v>
      </c>
      <c r="D34" s="484" t="s">
        <v>11</v>
      </c>
      <c r="E34" s="484" t="s">
        <v>11</v>
      </c>
      <c r="F34" s="484" t="s">
        <v>11</v>
      </c>
      <c r="G34" s="484" t="s">
        <v>11</v>
      </c>
      <c r="H34" s="493"/>
    </row>
    <row r="35" spans="1:8" ht="12.75" customHeight="1">
      <c r="A35" s="492" t="s">
        <v>73</v>
      </c>
      <c r="B35" s="484" t="s">
        <v>11</v>
      </c>
      <c r="C35" s="484" t="s">
        <v>11</v>
      </c>
      <c r="D35" s="484" t="s">
        <v>11</v>
      </c>
      <c r="E35" s="484" t="s">
        <v>11</v>
      </c>
      <c r="F35" s="484" t="s">
        <v>11</v>
      </c>
      <c r="G35" s="484" t="s">
        <v>11</v>
      </c>
      <c r="H35" s="493"/>
    </row>
    <row r="36" spans="1:9" ht="12.75" customHeight="1">
      <c r="A36" s="492" t="s">
        <v>548</v>
      </c>
      <c r="B36" s="484" t="s">
        <v>11</v>
      </c>
      <c r="C36" s="484" t="s">
        <v>11</v>
      </c>
      <c r="D36" s="484" t="s">
        <v>11</v>
      </c>
      <c r="E36" s="484" t="s">
        <v>11</v>
      </c>
      <c r="F36" s="484" t="s">
        <v>11</v>
      </c>
      <c r="G36" s="484" t="s">
        <v>11</v>
      </c>
      <c r="H36" s="493"/>
      <c r="I36" s="494"/>
    </row>
    <row r="37" spans="1:18" ht="12.75" customHeight="1">
      <c r="A37" s="492" t="s">
        <v>549</v>
      </c>
      <c r="B37" s="484" t="s">
        <v>11</v>
      </c>
      <c r="C37" s="484" t="s">
        <v>11</v>
      </c>
      <c r="D37" s="484" t="s">
        <v>11</v>
      </c>
      <c r="E37" s="484" t="s">
        <v>11</v>
      </c>
      <c r="F37" s="484" t="s">
        <v>11</v>
      </c>
      <c r="G37" s="484" t="s">
        <v>11</v>
      </c>
      <c r="H37" s="493"/>
      <c r="M37" s="481"/>
      <c r="O37" s="343"/>
      <c r="P37" s="343"/>
      <c r="Q37" s="343"/>
      <c r="R37" s="343"/>
    </row>
    <row r="38" spans="1:19" ht="12.75" customHeight="1">
      <c r="A38" s="492" t="s">
        <v>83</v>
      </c>
      <c r="B38" s="484" t="s">
        <v>11</v>
      </c>
      <c r="C38" s="484" t="s">
        <v>11</v>
      </c>
      <c r="D38" s="484" t="s">
        <v>11</v>
      </c>
      <c r="E38" s="484" t="s">
        <v>11</v>
      </c>
      <c r="F38" s="484" t="s">
        <v>11</v>
      </c>
      <c r="G38" s="484" t="s">
        <v>11</v>
      </c>
      <c r="H38" s="493"/>
      <c r="M38" s="495"/>
      <c r="O38" s="484"/>
      <c r="P38" s="484"/>
      <c r="Q38" s="484"/>
      <c r="R38" s="484"/>
      <c r="S38" s="484"/>
    </row>
    <row r="39" spans="1:19" ht="12.75" customHeight="1">
      <c r="A39" s="492" t="s">
        <v>550</v>
      </c>
      <c r="B39" s="484" t="s">
        <v>11</v>
      </c>
      <c r="C39" s="484" t="s">
        <v>11</v>
      </c>
      <c r="D39" s="484" t="s">
        <v>11</v>
      </c>
      <c r="E39" s="484" t="s">
        <v>11</v>
      </c>
      <c r="F39" s="484" t="s">
        <v>11</v>
      </c>
      <c r="G39" s="484" t="s">
        <v>11</v>
      </c>
      <c r="H39" s="493"/>
      <c r="M39" s="495"/>
      <c r="O39" s="484"/>
      <c r="P39" s="484"/>
      <c r="Q39" s="484"/>
      <c r="R39" s="484"/>
      <c r="S39" s="484"/>
    </row>
    <row r="40" spans="1:19" ht="12.75" customHeight="1">
      <c r="A40" s="492" t="s">
        <v>253</v>
      </c>
      <c r="B40" s="484" t="s">
        <v>11</v>
      </c>
      <c r="C40" s="484" t="s">
        <v>11</v>
      </c>
      <c r="D40" s="484" t="s">
        <v>11</v>
      </c>
      <c r="E40" s="484" t="s">
        <v>11</v>
      </c>
      <c r="F40" s="484" t="s">
        <v>11</v>
      </c>
      <c r="G40" s="484" t="s">
        <v>11</v>
      </c>
      <c r="H40" s="461"/>
      <c r="M40" s="496"/>
      <c r="O40" s="484"/>
      <c r="P40" s="484"/>
      <c r="Q40" s="484"/>
      <c r="R40" s="484"/>
      <c r="S40" s="484"/>
    </row>
    <row r="41" spans="1:19" ht="12.75" customHeight="1">
      <c r="A41" s="492" t="s">
        <v>254</v>
      </c>
      <c r="B41" s="484" t="s">
        <v>11</v>
      </c>
      <c r="C41" s="484" t="s">
        <v>11</v>
      </c>
      <c r="D41" s="484" t="s">
        <v>11</v>
      </c>
      <c r="E41" s="484" t="s">
        <v>11</v>
      </c>
      <c r="F41" s="484" t="s">
        <v>11</v>
      </c>
      <c r="G41" s="484" t="s">
        <v>11</v>
      </c>
      <c r="H41" s="461"/>
      <c r="M41" s="496"/>
      <c r="O41" s="484"/>
      <c r="P41" s="484"/>
      <c r="Q41" s="484"/>
      <c r="R41" s="484"/>
      <c r="S41" s="484"/>
    </row>
    <row r="42" spans="1:19" ht="12.75" customHeight="1">
      <c r="A42" s="492" t="s">
        <v>88</v>
      </c>
      <c r="B42" s="484" t="s">
        <v>11</v>
      </c>
      <c r="C42" s="484" t="s">
        <v>11</v>
      </c>
      <c r="D42" s="484" t="s">
        <v>11</v>
      </c>
      <c r="E42" s="484" t="s">
        <v>11</v>
      </c>
      <c r="F42" s="484" t="s">
        <v>11</v>
      </c>
      <c r="G42" s="484" t="s">
        <v>11</v>
      </c>
      <c r="H42" s="461"/>
      <c r="M42" s="496"/>
      <c r="O42" s="484"/>
      <c r="P42" s="484"/>
      <c r="Q42" s="484"/>
      <c r="R42" s="484"/>
      <c r="S42" s="484"/>
    </row>
    <row r="43" spans="1:8" ht="12.75" customHeight="1">
      <c r="A43" s="492" t="s">
        <v>551</v>
      </c>
      <c r="B43" s="484" t="s">
        <v>11</v>
      </c>
      <c r="C43" s="484" t="s">
        <v>11</v>
      </c>
      <c r="D43" s="484" t="s">
        <v>11</v>
      </c>
      <c r="E43" s="484" t="s">
        <v>11</v>
      </c>
      <c r="F43" s="484" t="s">
        <v>11</v>
      </c>
      <c r="G43" s="484" t="s">
        <v>11</v>
      </c>
      <c r="H43" s="461"/>
    </row>
    <row r="44" spans="1:8" ht="12.75" customHeight="1">
      <c r="A44" s="492" t="s">
        <v>552</v>
      </c>
      <c r="B44" s="484" t="s">
        <v>11</v>
      </c>
      <c r="C44" s="484" t="s">
        <v>11</v>
      </c>
      <c r="D44" s="484" t="s">
        <v>11</v>
      </c>
      <c r="E44" s="484" t="s">
        <v>11</v>
      </c>
      <c r="F44" s="484" t="s">
        <v>11</v>
      </c>
      <c r="G44" s="484" t="s">
        <v>11</v>
      </c>
      <c r="H44" s="461"/>
    </row>
    <row r="45" spans="1:8" ht="12.75" customHeight="1">
      <c r="A45" s="492" t="s">
        <v>553</v>
      </c>
      <c r="B45" s="484" t="s">
        <v>11</v>
      </c>
      <c r="C45" s="484" t="s">
        <v>11</v>
      </c>
      <c r="D45" s="484" t="s">
        <v>11</v>
      </c>
      <c r="E45" s="484" t="s">
        <v>11</v>
      </c>
      <c r="F45" s="484" t="s">
        <v>11</v>
      </c>
      <c r="G45" s="484" t="s">
        <v>11</v>
      </c>
      <c r="H45" s="461"/>
    </row>
    <row r="46" spans="1:8" ht="12.75" customHeight="1">
      <c r="A46" s="492" t="s">
        <v>554</v>
      </c>
      <c r="B46" s="484" t="s">
        <v>11</v>
      </c>
      <c r="C46" s="484" t="s">
        <v>11</v>
      </c>
      <c r="D46" s="484" t="s">
        <v>11</v>
      </c>
      <c r="E46" s="484" t="s">
        <v>11</v>
      </c>
      <c r="F46" s="484" t="s">
        <v>11</v>
      </c>
      <c r="G46" s="484" t="s">
        <v>11</v>
      </c>
      <c r="H46" s="461"/>
    </row>
    <row r="47" spans="1:8" ht="12.75" customHeight="1">
      <c r="A47" s="492" t="s">
        <v>255</v>
      </c>
      <c r="B47" s="484" t="s">
        <v>11</v>
      </c>
      <c r="C47" s="484" t="s">
        <v>11</v>
      </c>
      <c r="D47" s="484" t="s">
        <v>11</v>
      </c>
      <c r="E47" s="484" t="s">
        <v>11</v>
      </c>
      <c r="F47" s="484" t="s">
        <v>11</v>
      </c>
      <c r="G47" s="484" t="s">
        <v>11</v>
      </c>
      <c r="H47" s="461"/>
    </row>
    <row r="48" spans="1:8" ht="12.75" customHeight="1">
      <c r="A48" s="497" t="s">
        <v>598</v>
      </c>
      <c r="B48" s="490" t="s">
        <v>11</v>
      </c>
      <c r="C48" s="490" t="s">
        <v>11</v>
      </c>
      <c r="D48" s="490" t="s">
        <v>11</v>
      </c>
      <c r="E48" s="490" t="s">
        <v>11</v>
      </c>
      <c r="F48" s="490" t="s">
        <v>11</v>
      </c>
      <c r="G48" s="490" t="s">
        <v>11</v>
      </c>
      <c r="H48" s="461"/>
    </row>
    <row r="49" spans="1:8" ht="12.75" customHeight="1">
      <c r="A49" s="498" t="s">
        <v>599</v>
      </c>
      <c r="B49" s="499"/>
      <c r="C49" s="251"/>
      <c r="D49" s="499"/>
      <c r="E49" s="499"/>
      <c r="F49" s="251"/>
      <c r="G49" s="499"/>
      <c r="H49" s="461"/>
    </row>
    <row r="50" spans="1:8" ht="12.75" customHeight="1">
      <c r="A50" s="492" t="s">
        <v>555</v>
      </c>
      <c r="B50" s="484" t="s">
        <v>11</v>
      </c>
      <c r="C50" s="484" t="s">
        <v>11</v>
      </c>
      <c r="D50" s="484" t="s">
        <v>11</v>
      </c>
      <c r="E50" s="484" t="s">
        <v>11</v>
      </c>
      <c r="F50" s="484" t="s">
        <v>11</v>
      </c>
      <c r="G50" s="484" t="s">
        <v>11</v>
      </c>
      <c r="H50" s="461"/>
    </row>
    <row r="51" spans="1:8" ht="12.75" customHeight="1">
      <c r="A51" s="492" t="s">
        <v>980</v>
      </c>
      <c r="B51" s="484" t="s">
        <v>11</v>
      </c>
      <c r="C51" s="484" t="s">
        <v>11</v>
      </c>
      <c r="D51" s="484" t="s">
        <v>11</v>
      </c>
      <c r="E51" s="484" t="s">
        <v>11</v>
      </c>
      <c r="F51" s="484" t="s">
        <v>11</v>
      </c>
      <c r="G51" s="484" t="s">
        <v>11</v>
      </c>
      <c r="H51" s="461"/>
    </row>
    <row r="52" spans="1:8" ht="12.75" customHeight="1">
      <c r="A52" s="492" t="s">
        <v>86</v>
      </c>
      <c r="B52" s="484" t="s">
        <v>11</v>
      </c>
      <c r="C52" s="484" t="s">
        <v>11</v>
      </c>
      <c r="D52" s="484" t="s">
        <v>11</v>
      </c>
      <c r="E52" s="484" t="s">
        <v>11</v>
      </c>
      <c r="F52" s="484" t="s">
        <v>11</v>
      </c>
      <c r="G52" s="484" t="s">
        <v>11</v>
      </c>
      <c r="H52" s="461"/>
    </row>
    <row r="53" spans="1:8" ht="12.75" customHeight="1">
      <c r="A53" s="492" t="s">
        <v>556</v>
      </c>
      <c r="B53" s="484" t="s">
        <v>11</v>
      </c>
      <c r="C53" s="484" t="s">
        <v>11</v>
      </c>
      <c r="D53" s="484" t="s">
        <v>11</v>
      </c>
      <c r="E53" s="484" t="s">
        <v>11</v>
      </c>
      <c r="F53" s="484" t="s">
        <v>11</v>
      </c>
      <c r="G53" s="484" t="s">
        <v>11</v>
      </c>
      <c r="H53" s="461"/>
    </row>
    <row r="54" spans="1:8" ht="12.75" customHeight="1">
      <c r="A54" s="492" t="s">
        <v>72</v>
      </c>
      <c r="B54" s="484" t="s">
        <v>11</v>
      </c>
      <c r="C54" s="484" t="s">
        <v>11</v>
      </c>
      <c r="D54" s="484" t="s">
        <v>11</v>
      </c>
      <c r="E54" s="484" t="s">
        <v>11</v>
      </c>
      <c r="F54" s="484" t="s">
        <v>11</v>
      </c>
      <c r="G54" s="484" t="s">
        <v>11</v>
      </c>
      <c r="H54" s="461"/>
    </row>
    <row r="55" spans="1:7" ht="12.75" customHeight="1">
      <c r="A55" s="492" t="s">
        <v>256</v>
      </c>
      <c r="B55" s="484" t="s">
        <v>11</v>
      </c>
      <c r="C55" s="484" t="s">
        <v>11</v>
      </c>
      <c r="D55" s="484" t="s">
        <v>11</v>
      </c>
      <c r="E55" s="484" t="s">
        <v>11</v>
      </c>
      <c r="F55" s="484" t="s">
        <v>11</v>
      </c>
      <c r="G55" s="484" t="s">
        <v>11</v>
      </c>
    </row>
    <row r="56" spans="1:7" ht="12.75" customHeight="1">
      <c r="A56" s="497" t="s">
        <v>600</v>
      </c>
      <c r="B56" s="490" t="s">
        <v>11</v>
      </c>
      <c r="C56" s="490" t="s">
        <v>11</v>
      </c>
      <c r="D56" s="490" t="s">
        <v>11</v>
      </c>
      <c r="E56" s="490" t="s">
        <v>11</v>
      </c>
      <c r="F56" s="490" t="s">
        <v>11</v>
      </c>
      <c r="G56" s="490" t="s">
        <v>11</v>
      </c>
    </row>
    <row r="57" spans="1:8" ht="12.75" customHeight="1">
      <c r="A57" s="489" t="s">
        <v>232</v>
      </c>
      <c r="B57" s="490" t="s">
        <v>11</v>
      </c>
      <c r="C57" s="490" t="s">
        <v>11</v>
      </c>
      <c r="D57" s="490" t="s">
        <v>11</v>
      </c>
      <c r="E57" s="490" t="s">
        <v>11</v>
      </c>
      <c r="F57" s="490" t="s">
        <v>11</v>
      </c>
      <c r="G57" s="490" t="s">
        <v>11</v>
      </c>
      <c r="H57" s="493"/>
    </row>
    <row r="58" spans="1:8" ht="12.75" customHeight="1">
      <c r="A58" s="433"/>
      <c r="B58" s="499"/>
      <c r="C58" s="499"/>
      <c r="D58" s="499"/>
      <c r="E58" s="499"/>
      <c r="F58" s="499"/>
      <c r="G58" s="499"/>
      <c r="H58" s="493"/>
    </row>
    <row r="59" spans="1:8" ht="12.75" customHeight="1">
      <c r="A59" s="481" t="s">
        <v>458</v>
      </c>
      <c r="B59" s="500"/>
      <c r="C59" s="500"/>
      <c r="D59" s="500"/>
      <c r="E59" s="500"/>
      <c r="F59" s="500"/>
      <c r="G59" s="500"/>
      <c r="H59" s="493"/>
    </row>
    <row r="60" spans="1:8" ht="12.75" customHeight="1">
      <c r="A60" s="492" t="s">
        <v>249</v>
      </c>
      <c r="B60" s="500" t="s">
        <v>11</v>
      </c>
      <c r="C60" s="500" t="s">
        <v>11</v>
      </c>
      <c r="D60" s="500" t="s">
        <v>11</v>
      </c>
      <c r="E60" s="500" t="s">
        <v>11</v>
      </c>
      <c r="F60" s="500" t="s">
        <v>11</v>
      </c>
      <c r="G60" s="500" t="s">
        <v>11</v>
      </c>
      <c r="H60" s="493"/>
    </row>
    <row r="61" spans="1:8" ht="12.75" customHeight="1">
      <c r="A61" s="492" t="s">
        <v>250</v>
      </c>
      <c r="B61" s="500" t="s">
        <v>11</v>
      </c>
      <c r="C61" s="500" t="s">
        <v>11</v>
      </c>
      <c r="D61" s="500" t="s">
        <v>11</v>
      </c>
      <c r="E61" s="500" t="s">
        <v>11</v>
      </c>
      <c r="F61" s="500" t="s">
        <v>11</v>
      </c>
      <c r="G61" s="500" t="s">
        <v>11</v>
      </c>
      <c r="H61" s="493"/>
    </row>
    <row r="62" spans="1:8" ht="12.75" customHeight="1">
      <c r="A62" s="492" t="s">
        <v>999</v>
      </c>
      <c r="B62" s="501" t="s">
        <v>11</v>
      </c>
      <c r="C62" s="501" t="s">
        <v>11</v>
      </c>
      <c r="D62" s="501" t="s">
        <v>11</v>
      </c>
      <c r="E62" s="501" t="s">
        <v>11</v>
      </c>
      <c r="F62" s="501" t="s">
        <v>11</v>
      </c>
      <c r="G62" s="501" t="s">
        <v>11</v>
      </c>
      <c r="H62" s="493"/>
    </row>
    <row r="63" spans="1:8" ht="12.75" customHeight="1">
      <c r="A63" s="492" t="s">
        <v>1000</v>
      </c>
      <c r="B63" s="500" t="s">
        <v>11</v>
      </c>
      <c r="C63" s="500" t="s">
        <v>11</v>
      </c>
      <c r="D63" s="500" t="s">
        <v>11</v>
      </c>
      <c r="E63" s="500" t="s">
        <v>11</v>
      </c>
      <c r="F63" s="500" t="s">
        <v>11</v>
      </c>
      <c r="G63" s="500" t="s">
        <v>11</v>
      </c>
      <c r="H63" s="493"/>
    </row>
    <row r="64" spans="1:8" ht="12.75" customHeight="1">
      <c r="A64" s="492" t="s">
        <v>251</v>
      </c>
      <c r="B64" s="500" t="s">
        <v>11</v>
      </c>
      <c r="C64" s="500" t="s">
        <v>11</v>
      </c>
      <c r="D64" s="500" t="s">
        <v>11</v>
      </c>
      <c r="E64" s="500" t="s">
        <v>11</v>
      </c>
      <c r="F64" s="500" t="s">
        <v>11</v>
      </c>
      <c r="G64" s="500" t="s">
        <v>11</v>
      </c>
      <c r="H64" s="493"/>
    </row>
    <row r="65" spans="1:8" ht="12.75" customHeight="1">
      <c r="A65" s="492" t="s">
        <v>460</v>
      </c>
      <c r="B65" s="500" t="s">
        <v>11</v>
      </c>
      <c r="C65" s="500" t="s">
        <v>11</v>
      </c>
      <c r="D65" s="500" t="s">
        <v>11</v>
      </c>
      <c r="E65" s="500" t="s">
        <v>11</v>
      </c>
      <c r="F65" s="500" t="s">
        <v>11</v>
      </c>
      <c r="G65" s="500" t="s">
        <v>11</v>
      </c>
      <c r="H65" s="493"/>
    </row>
    <row r="66" spans="1:8" ht="12.75" customHeight="1">
      <c r="A66" s="492" t="s">
        <v>252</v>
      </c>
      <c r="B66" s="500" t="s">
        <v>11</v>
      </c>
      <c r="C66" s="500" t="s">
        <v>11</v>
      </c>
      <c r="D66" s="500" t="s">
        <v>11</v>
      </c>
      <c r="E66" s="500" t="s">
        <v>11</v>
      </c>
      <c r="F66" s="500" t="s">
        <v>11</v>
      </c>
      <c r="G66" s="500" t="s">
        <v>11</v>
      </c>
      <c r="H66" s="493"/>
    </row>
    <row r="67" spans="1:8" ht="13.5" customHeight="1">
      <c r="A67" s="489" t="s">
        <v>601</v>
      </c>
      <c r="B67" s="490" t="s">
        <v>11</v>
      </c>
      <c r="C67" s="490" t="s">
        <v>11</v>
      </c>
      <c r="D67" s="490" t="s">
        <v>11</v>
      </c>
      <c r="E67" s="490" t="s">
        <v>11</v>
      </c>
      <c r="F67" s="490" t="s">
        <v>11</v>
      </c>
      <c r="G67" s="490" t="s">
        <v>11</v>
      </c>
      <c r="H67" s="493"/>
    </row>
    <row r="68" spans="1:8" ht="12.75" customHeight="1">
      <c r="A68" s="502"/>
      <c r="B68" s="488"/>
      <c r="C68" s="488"/>
      <c r="D68" s="488"/>
      <c r="E68" s="488"/>
      <c r="F68" s="488"/>
      <c r="G68" s="488"/>
      <c r="H68" s="493"/>
    </row>
    <row r="69" spans="1:8" ht="30" customHeight="1" thickBot="1">
      <c r="A69" s="503" t="s">
        <v>1083</v>
      </c>
      <c r="B69" s="504" t="s">
        <v>11</v>
      </c>
      <c r="C69" s="504" t="s">
        <v>11</v>
      </c>
      <c r="D69" s="504" t="s">
        <v>11</v>
      </c>
      <c r="E69" s="504" t="s">
        <v>11</v>
      </c>
      <c r="F69" s="504" t="s">
        <v>11</v>
      </c>
      <c r="G69" s="504" t="s">
        <v>11</v>
      </c>
      <c r="H69" s="493"/>
    </row>
    <row r="70" spans="1:7" ht="12.75" customHeight="1" thickTop="1">
      <c r="A70" s="505"/>
      <c r="B70" s="499"/>
      <c r="C70" s="499"/>
      <c r="D70" s="499"/>
      <c r="E70" s="499"/>
      <c r="F70" s="499"/>
      <c r="G70" s="499"/>
    </row>
    <row r="71" spans="1:7" ht="12.75" customHeight="1">
      <c r="A71" s="505"/>
      <c r="B71" s="499"/>
      <c r="C71" s="499"/>
      <c r="D71" s="499"/>
      <c r="E71" s="499"/>
      <c r="F71" s="499"/>
      <c r="G71" s="499"/>
    </row>
    <row r="72" spans="1:7" ht="12.75" customHeight="1">
      <c r="A72" s="481" t="s">
        <v>146</v>
      </c>
      <c r="B72" s="506"/>
      <c r="C72" s="506"/>
      <c r="D72" s="506"/>
      <c r="E72" s="506"/>
      <c r="F72" s="506"/>
      <c r="G72" s="506"/>
    </row>
    <row r="73" ht="12.75" customHeight="1">
      <c r="A73" s="341" t="s">
        <v>755</v>
      </c>
    </row>
    <row r="74" ht="12.75">
      <c r="A74" s="341" t="s">
        <v>1071</v>
      </c>
    </row>
  </sheetData>
  <sheetProtection/>
  <mergeCells count="1">
    <mergeCell ref="I12:K29"/>
  </mergeCells>
  <printOptions/>
  <pageMargins left="0.75" right="0.75" top="1" bottom="1" header="0.5" footer="0.5"/>
  <pageSetup fitToHeight="0" fitToWidth="1" horizontalDpi="600" verticalDpi="600" orientation="portrait" paperSize="9" scale="60" r:id="rId1"/>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A1:K61"/>
  <sheetViews>
    <sheetView view="pageBreakPreview" zoomScale="70" zoomScaleSheetLayoutView="70" zoomScalePageLayoutView="0" workbookViewId="0" topLeftCell="A22">
      <selection activeCell="A61" sqref="A61"/>
    </sheetView>
  </sheetViews>
  <sheetFormatPr defaultColWidth="9.140625" defaultRowHeight="12.75" customHeight="1"/>
  <cols>
    <col min="1" max="1" width="49.421875" style="340" customWidth="1"/>
    <col min="2" max="4" width="10.7109375" style="340" customWidth="1"/>
    <col min="5" max="6" width="11.421875" style="340" customWidth="1"/>
    <col min="7" max="7" width="19.421875" style="340" customWidth="1"/>
    <col min="8" max="16384" width="9.140625" style="340" customWidth="1"/>
  </cols>
  <sheetData>
    <row r="1" s="341" customFormat="1" ht="18" customHeight="1">
      <c r="A1" s="76" t="s">
        <v>1005</v>
      </c>
    </row>
    <row r="2" s="341" customFormat="1" ht="12.75" customHeight="1">
      <c r="A2" s="341" t="s">
        <v>981</v>
      </c>
    </row>
    <row r="3" spans="1:6" s="341" customFormat="1" ht="12.75" customHeight="1">
      <c r="A3" s="343"/>
      <c r="B3" s="480"/>
      <c r="C3" s="480"/>
      <c r="D3" s="480"/>
      <c r="E3" s="480"/>
      <c r="F3" s="480"/>
    </row>
    <row r="4" spans="1:6" s="341" customFormat="1" ht="13.5" thickBot="1">
      <c r="A4" s="482"/>
      <c r="B4" s="482" t="s">
        <v>982</v>
      </c>
      <c r="C4" s="482" t="s">
        <v>983</v>
      </c>
      <c r="D4" s="482" t="s">
        <v>24</v>
      </c>
      <c r="E4" s="482" t="s">
        <v>984</v>
      </c>
      <c r="F4" s="482" t="s">
        <v>243</v>
      </c>
    </row>
    <row r="5" s="341" customFormat="1" ht="12.75" customHeight="1">
      <c r="A5" s="483"/>
    </row>
    <row r="6" spans="1:11" s="341" customFormat="1" ht="12.75" customHeight="1">
      <c r="A6" s="507" t="s">
        <v>379</v>
      </c>
      <c r="H6" s="555"/>
      <c r="I6" s="555"/>
      <c r="J6" s="555"/>
      <c r="K6" s="555"/>
    </row>
    <row r="7" spans="1:11" s="341" customFormat="1" ht="12.75" customHeight="1">
      <c r="A7" s="508" t="s">
        <v>985</v>
      </c>
      <c r="B7" s="350" t="s">
        <v>11</v>
      </c>
      <c r="C7" s="350" t="s">
        <v>11</v>
      </c>
      <c r="D7" s="350" t="s">
        <v>11</v>
      </c>
      <c r="E7" s="350" t="s">
        <v>11</v>
      </c>
      <c r="F7" s="350" t="s">
        <v>11</v>
      </c>
      <c r="H7" s="555"/>
      <c r="I7" s="555"/>
      <c r="J7" s="555"/>
      <c r="K7" s="555"/>
    </row>
    <row r="8" spans="1:11" s="341" customFormat="1" ht="12.75" customHeight="1">
      <c r="A8" s="508" t="s">
        <v>986</v>
      </c>
      <c r="B8" s="350"/>
      <c r="C8" s="350"/>
      <c r="D8" s="350"/>
      <c r="E8" s="350"/>
      <c r="F8" s="350"/>
      <c r="H8" s="555"/>
      <c r="I8" s="555"/>
      <c r="J8" s="555"/>
      <c r="K8" s="555"/>
    </row>
    <row r="9" spans="1:11" s="341" customFormat="1" ht="12.75" customHeight="1">
      <c r="A9" s="508" t="s">
        <v>987</v>
      </c>
      <c r="B9" s="350" t="s">
        <v>11</v>
      </c>
      <c r="C9" s="350" t="s">
        <v>11</v>
      </c>
      <c r="D9" s="350" t="s">
        <v>11</v>
      </c>
      <c r="E9" s="350" t="s">
        <v>11</v>
      </c>
      <c r="F9" s="350" t="s">
        <v>11</v>
      </c>
      <c r="H9" s="555"/>
      <c r="I9" s="555"/>
      <c r="J9" s="555"/>
      <c r="K9" s="555"/>
    </row>
    <row r="10" spans="1:11" s="341" customFormat="1" ht="12.75" customHeight="1">
      <c r="A10" s="508" t="s">
        <v>988</v>
      </c>
      <c r="B10" s="350" t="s">
        <v>11</v>
      </c>
      <c r="C10" s="350" t="s">
        <v>11</v>
      </c>
      <c r="D10" s="350" t="s">
        <v>11</v>
      </c>
      <c r="E10" s="350" t="s">
        <v>11</v>
      </c>
      <c r="F10" s="350" t="s">
        <v>11</v>
      </c>
      <c r="H10" s="555"/>
      <c r="I10" s="555"/>
      <c r="J10" s="555"/>
      <c r="K10" s="555"/>
    </row>
    <row r="11" spans="1:11" s="341" customFormat="1" ht="12.75" customHeight="1">
      <c r="A11" s="508" t="s">
        <v>989</v>
      </c>
      <c r="B11" s="350" t="s">
        <v>11</v>
      </c>
      <c r="C11" s="350" t="s">
        <v>11</v>
      </c>
      <c r="D11" s="350" t="s">
        <v>11</v>
      </c>
      <c r="E11" s="350" t="s">
        <v>11</v>
      </c>
      <c r="F11" s="350" t="s">
        <v>11</v>
      </c>
      <c r="H11" s="555"/>
      <c r="I11" s="555"/>
      <c r="J11" s="555"/>
      <c r="K11" s="555"/>
    </row>
    <row r="12" spans="1:11" s="341" customFormat="1" ht="12.75" customHeight="1">
      <c r="A12" s="508" t="s">
        <v>990</v>
      </c>
      <c r="B12" s="350" t="s">
        <v>11</v>
      </c>
      <c r="C12" s="350" t="s">
        <v>11</v>
      </c>
      <c r="D12" s="350" t="s">
        <v>11</v>
      </c>
      <c r="E12" s="350" t="s">
        <v>11</v>
      </c>
      <c r="F12" s="350" t="s">
        <v>11</v>
      </c>
      <c r="H12" s="555"/>
      <c r="I12" s="555"/>
      <c r="J12" s="555"/>
      <c r="K12" s="555"/>
    </row>
    <row r="13" spans="1:11" s="341" customFormat="1" ht="12.75" customHeight="1">
      <c r="A13" s="508" t="s">
        <v>991</v>
      </c>
      <c r="B13" s="350" t="s">
        <v>11</v>
      </c>
      <c r="C13" s="350" t="s">
        <v>11</v>
      </c>
      <c r="D13" s="350" t="s">
        <v>11</v>
      </c>
      <c r="E13" s="350" t="s">
        <v>11</v>
      </c>
      <c r="F13" s="350" t="s">
        <v>11</v>
      </c>
      <c r="H13" s="555"/>
      <c r="I13" s="555"/>
      <c r="J13" s="555"/>
      <c r="K13" s="555"/>
    </row>
    <row r="14" spans="1:11" s="341" customFormat="1" ht="12.75" customHeight="1">
      <c r="A14" s="508" t="s">
        <v>137</v>
      </c>
      <c r="B14" s="350" t="s">
        <v>11</v>
      </c>
      <c r="C14" s="350" t="s">
        <v>11</v>
      </c>
      <c r="D14" s="350" t="s">
        <v>11</v>
      </c>
      <c r="E14" s="350" t="s">
        <v>11</v>
      </c>
      <c r="F14" s="350" t="s">
        <v>11</v>
      </c>
      <c r="H14" s="555"/>
      <c r="I14" s="555"/>
      <c r="J14" s="555"/>
      <c r="K14" s="555"/>
    </row>
    <row r="15" spans="1:11" s="341" customFormat="1" ht="12.75" customHeight="1">
      <c r="A15" s="509" t="s">
        <v>992</v>
      </c>
      <c r="B15" s="510" t="s">
        <v>11</v>
      </c>
      <c r="C15" s="510" t="s">
        <v>11</v>
      </c>
      <c r="D15" s="510" t="s">
        <v>11</v>
      </c>
      <c r="E15" s="510" t="s">
        <v>11</v>
      </c>
      <c r="F15" s="510" t="s">
        <v>11</v>
      </c>
      <c r="H15" s="555"/>
      <c r="I15" s="555"/>
      <c r="J15" s="555"/>
      <c r="K15" s="555"/>
    </row>
    <row r="16" spans="1:11" s="341" customFormat="1" ht="12.75" customHeight="1">
      <c r="A16" s="525" t="s">
        <v>1001</v>
      </c>
      <c r="B16" s="353" t="s">
        <v>11</v>
      </c>
      <c r="C16" s="353" t="s">
        <v>11</v>
      </c>
      <c r="D16" s="353" t="s">
        <v>11</v>
      </c>
      <c r="E16" s="353" t="s">
        <v>11</v>
      </c>
      <c r="F16" s="353" t="s">
        <v>11</v>
      </c>
      <c r="H16" s="555"/>
      <c r="I16" s="555"/>
      <c r="J16" s="555"/>
      <c r="K16" s="555"/>
    </row>
    <row r="17" spans="1:11" s="341" customFormat="1" ht="12.75" customHeight="1">
      <c r="A17" s="483"/>
      <c r="H17" s="555"/>
      <c r="I17" s="555"/>
      <c r="J17" s="555"/>
      <c r="K17" s="555"/>
    </row>
    <row r="18" spans="1:11" s="341" customFormat="1" ht="12.75" customHeight="1">
      <c r="A18" s="507" t="s">
        <v>993</v>
      </c>
      <c r="B18" s="343"/>
      <c r="C18" s="343"/>
      <c r="E18" s="343"/>
      <c r="H18" s="555"/>
      <c r="I18" s="555"/>
      <c r="J18" s="555"/>
      <c r="K18" s="555"/>
    </row>
    <row r="19" spans="1:11" s="341" customFormat="1" ht="12.75" customHeight="1">
      <c r="A19" s="447" t="s">
        <v>82</v>
      </c>
      <c r="B19" s="484"/>
      <c r="C19" s="484"/>
      <c r="E19" s="484"/>
      <c r="H19" s="555"/>
      <c r="I19" s="555"/>
      <c r="J19" s="555"/>
      <c r="K19" s="555"/>
    </row>
    <row r="20" spans="1:11" s="341" customFormat="1" ht="12.75" customHeight="1">
      <c r="A20" s="447" t="s">
        <v>138</v>
      </c>
      <c r="B20" s="484" t="s">
        <v>11</v>
      </c>
      <c r="C20" s="484" t="s">
        <v>11</v>
      </c>
      <c r="D20" s="484" t="s">
        <v>11</v>
      </c>
      <c r="E20" s="484" t="s">
        <v>11</v>
      </c>
      <c r="F20" s="484" t="s">
        <v>11</v>
      </c>
      <c r="H20" s="555"/>
      <c r="I20" s="555"/>
      <c r="J20" s="555"/>
      <c r="K20" s="555"/>
    </row>
    <row r="21" spans="1:11" s="341" customFormat="1" ht="12.75" customHeight="1">
      <c r="A21" s="447" t="s">
        <v>139</v>
      </c>
      <c r="B21" s="484" t="s">
        <v>11</v>
      </c>
      <c r="C21" s="484" t="s">
        <v>11</v>
      </c>
      <c r="D21" s="484" t="s">
        <v>11</v>
      </c>
      <c r="E21" s="484" t="s">
        <v>11</v>
      </c>
      <c r="F21" s="484" t="s">
        <v>11</v>
      </c>
      <c r="H21" s="555"/>
      <c r="I21" s="555"/>
      <c r="J21" s="555"/>
      <c r="K21" s="555"/>
    </row>
    <row r="22" spans="1:11" s="341" customFormat="1" ht="12.75" customHeight="1">
      <c r="A22" s="447" t="s">
        <v>140</v>
      </c>
      <c r="B22" s="484" t="s">
        <v>11</v>
      </c>
      <c r="C22" s="484" t="s">
        <v>11</v>
      </c>
      <c r="D22" s="484" t="s">
        <v>11</v>
      </c>
      <c r="E22" s="484" t="s">
        <v>11</v>
      </c>
      <c r="F22" s="484" t="s">
        <v>11</v>
      </c>
      <c r="H22" s="555"/>
      <c r="I22" s="555"/>
      <c r="J22" s="555"/>
      <c r="K22" s="555"/>
    </row>
    <row r="23" spans="1:11" s="341" customFormat="1" ht="12.75" customHeight="1">
      <c r="A23" s="447" t="s">
        <v>141</v>
      </c>
      <c r="B23" s="484" t="s">
        <v>11</v>
      </c>
      <c r="C23" s="484" t="s">
        <v>11</v>
      </c>
      <c r="D23" s="484" t="s">
        <v>11</v>
      </c>
      <c r="E23" s="484" t="s">
        <v>11</v>
      </c>
      <c r="F23" s="484" t="s">
        <v>11</v>
      </c>
      <c r="H23" s="555"/>
      <c r="I23" s="555"/>
      <c r="J23" s="555"/>
      <c r="K23" s="555"/>
    </row>
    <row r="24" spans="1:11" s="341" customFormat="1" ht="12.75" customHeight="1">
      <c r="A24" s="511" t="s">
        <v>137</v>
      </c>
      <c r="B24" s="512" t="s">
        <v>11</v>
      </c>
      <c r="C24" s="512" t="s">
        <v>11</v>
      </c>
      <c r="D24" s="512" t="s">
        <v>11</v>
      </c>
      <c r="E24" s="512" t="s">
        <v>11</v>
      </c>
      <c r="F24" s="512" t="s">
        <v>11</v>
      </c>
      <c r="H24" s="555"/>
      <c r="I24" s="555"/>
      <c r="J24" s="555"/>
      <c r="K24" s="555"/>
    </row>
    <row r="25" spans="1:6" s="341" customFormat="1" ht="12.75" customHeight="1">
      <c r="A25" s="508" t="s">
        <v>630</v>
      </c>
      <c r="B25" s="484" t="s">
        <v>11</v>
      </c>
      <c r="C25" s="484" t="s">
        <v>11</v>
      </c>
      <c r="D25" s="484" t="s">
        <v>11</v>
      </c>
      <c r="E25" s="484" t="s">
        <v>11</v>
      </c>
      <c r="F25" s="484" t="s">
        <v>11</v>
      </c>
    </row>
    <row r="26" spans="1:6" s="341" customFormat="1" ht="12.75" customHeight="1">
      <c r="A26" s="483"/>
      <c r="B26" s="484"/>
      <c r="C26" s="484"/>
      <c r="D26" s="484"/>
      <c r="E26" s="484"/>
      <c r="F26" s="484"/>
    </row>
    <row r="27" spans="1:6" s="341" customFormat="1" ht="12.75" customHeight="1">
      <c r="A27" s="447" t="s">
        <v>73</v>
      </c>
      <c r="B27" s="484"/>
      <c r="C27" s="484"/>
      <c r="D27" s="484"/>
      <c r="E27" s="484"/>
      <c r="F27" s="484"/>
    </row>
    <row r="28" spans="1:6" s="341" customFormat="1" ht="12.75" customHeight="1">
      <c r="A28" s="447" t="s">
        <v>142</v>
      </c>
      <c r="B28" s="484" t="s">
        <v>11</v>
      </c>
      <c r="C28" s="484" t="s">
        <v>11</v>
      </c>
      <c r="D28" s="484" t="s">
        <v>11</v>
      </c>
      <c r="E28" s="484" t="s">
        <v>11</v>
      </c>
      <c r="F28" s="484" t="s">
        <v>11</v>
      </c>
    </row>
    <row r="29" spans="1:6" s="341" customFormat="1" ht="12.75" customHeight="1">
      <c r="A29" s="447" t="s">
        <v>143</v>
      </c>
      <c r="B29" s="484" t="s">
        <v>11</v>
      </c>
      <c r="C29" s="484" t="s">
        <v>11</v>
      </c>
      <c r="D29" s="484" t="s">
        <v>11</v>
      </c>
      <c r="E29" s="484" t="s">
        <v>11</v>
      </c>
      <c r="F29" s="484" t="s">
        <v>11</v>
      </c>
    </row>
    <row r="30" spans="1:6" s="341" customFormat="1" ht="12.75" customHeight="1">
      <c r="A30" s="447" t="s">
        <v>144</v>
      </c>
      <c r="B30" s="484" t="s">
        <v>11</v>
      </c>
      <c r="C30" s="484" t="s">
        <v>11</v>
      </c>
      <c r="D30" s="484" t="s">
        <v>11</v>
      </c>
      <c r="E30" s="484" t="s">
        <v>11</v>
      </c>
      <c r="F30" s="484" t="s">
        <v>11</v>
      </c>
    </row>
    <row r="31" spans="1:6" s="341" customFormat="1" ht="12.75" customHeight="1">
      <c r="A31" s="447" t="s">
        <v>236</v>
      </c>
      <c r="B31" s="484" t="s">
        <v>11</v>
      </c>
      <c r="C31" s="484" t="s">
        <v>11</v>
      </c>
      <c r="D31" s="484" t="s">
        <v>11</v>
      </c>
      <c r="E31" s="484" t="s">
        <v>11</v>
      </c>
      <c r="F31" s="484" t="s">
        <v>11</v>
      </c>
    </row>
    <row r="32" spans="1:6" s="341" customFormat="1" ht="12.75" customHeight="1">
      <c r="A32" s="511" t="s">
        <v>137</v>
      </c>
      <c r="B32" s="512" t="s">
        <v>11</v>
      </c>
      <c r="C32" s="512" t="s">
        <v>11</v>
      </c>
      <c r="D32" s="512" t="s">
        <v>11</v>
      </c>
      <c r="E32" s="512" t="s">
        <v>11</v>
      </c>
      <c r="F32" s="512" t="s">
        <v>11</v>
      </c>
    </row>
    <row r="33" spans="1:6" s="341" customFormat="1" ht="12.75" customHeight="1">
      <c r="A33" s="508" t="s">
        <v>994</v>
      </c>
      <c r="B33" s="484" t="s">
        <v>11</v>
      </c>
      <c r="C33" s="484" t="s">
        <v>11</v>
      </c>
      <c r="D33" s="484" t="s">
        <v>11</v>
      </c>
      <c r="E33" s="484" t="s">
        <v>11</v>
      </c>
      <c r="F33" s="484" t="s">
        <v>11</v>
      </c>
    </row>
    <row r="34" spans="1:6" s="341" customFormat="1" ht="12.75" customHeight="1">
      <c r="A34" s="483"/>
      <c r="B34" s="484"/>
      <c r="C34" s="484"/>
      <c r="D34" s="484"/>
      <c r="E34" s="484"/>
      <c r="F34" s="484"/>
    </row>
    <row r="35" spans="1:6" s="341" customFormat="1" ht="12.75" customHeight="1">
      <c r="A35" s="447" t="s">
        <v>83</v>
      </c>
      <c r="B35" s="484" t="s">
        <v>11</v>
      </c>
      <c r="C35" s="484" t="s">
        <v>11</v>
      </c>
      <c r="D35" s="484" t="s">
        <v>11</v>
      </c>
      <c r="E35" s="484" t="s">
        <v>11</v>
      </c>
      <c r="F35" s="484" t="s">
        <v>11</v>
      </c>
    </row>
    <row r="36" spans="1:6" s="341" customFormat="1" ht="12.75" customHeight="1">
      <c r="A36" s="447" t="s">
        <v>84</v>
      </c>
      <c r="B36" s="484" t="s">
        <v>11</v>
      </c>
      <c r="C36" s="484" t="s">
        <v>11</v>
      </c>
      <c r="D36" s="484" t="s">
        <v>11</v>
      </c>
      <c r="E36" s="484" t="s">
        <v>11</v>
      </c>
      <c r="F36" s="484" t="s">
        <v>11</v>
      </c>
    </row>
    <row r="37" spans="1:6" s="341" customFormat="1" ht="12.75" customHeight="1">
      <c r="A37" s="447" t="s">
        <v>730</v>
      </c>
      <c r="B37" s="484" t="s">
        <v>11</v>
      </c>
      <c r="C37" s="484" t="s">
        <v>11</v>
      </c>
      <c r="D37" s="484" t="s">
        <v>11</v>
      </c>
      <c r="E37" s="484" t="s">
        <v>11</v>
      </c>
      <c r="F37" s="484" t="s">
        <v>11</v>
      </c>
    </row>
    <row r="38" spans="1:6" s="341" customFormat="1" ht="12.75" customHeight="1">
      <c r="A38" s="447" t="s">
        <v>731</v>
      </c>
      <c r="B38" s="484" t="s">
        <v>11</v>
      </c>
      <c r="C38" s="484" t="s">
        <v>11</v>
      </c>
      <c r="D38" s="484" t="s">
        <v>11</v>
      </c>
      <c r="E38" s="484" t="s">
        <v>11</v>
      </c>
      <c r="F38" s="484" t="s">
        <v>11</v>
      </c>
    </row>
    <row r="39" spans="1:6" s="341" customFormat="1" ht="12.75" customHeight="1">
      <c r="A39" s="447" t="s">
        <v>732</v>
      </c>
      <c r="B39" s="484" t="s">
        <v>11</v>
      </c>
      <c r="C39" s="484" t="s">
        <v>11</v>
      </c>
      <c r="D39" s="484" t="s">
        <v>11</v>
      </c>
      <c r="E39" s="484" t="s">
        <v>11</v>
      </c>
      <c r="F39" s="484" t="s">
        <v>11</v>
      </c>
    </row>
    <row r="40" spans="1:6" s="341" customFormat="1" ht="12.75" customHeight="1">
      <c r="A40" s="447" t="s">
        <v>733</v>
      </c>
      <c r="B40" s="484" t="s">
        <v>11</v>
      </c>
      <c r="C40" s="484" t="s">
        <v>11</v>
      </c>
      <c r="D40" s="484" t="s">
        <v>11</v>
      </c>
      <c r="E40" s="484" t="s">
        <v>11</v>
      </c>
      <c r="F40" s="484" t="s">
        <v>11</v>
      </c>
    </row>
    <row r="41" spans="1:6" s="341" customFormat="1" ht="12.75" customHeight="1">
      <c r="A41" s="447" t="s">
        <v>734</v>
      </c>
      <c r="B41" s="484" t="s">
        <v>11</v>
      </c>
      <c r="C41" s="484" t="s">
        <v>11</v>
      </c>
      <c r="D41" s="484" t="s">
        <v>11</v>
      </c>
      <c r="E41" s="484" t="s">
        <v>11</v>
      </c>
      <c r="F41" s="484" t="s">
        <v>11</v>
      </c>
    </row>
    <row r="42" spans="1:6" s="341" customFormat="1" ht="12.75" customHeight="1">
      <c r="A42" s="447" t="s">
        <v>85</v>
      </c>
      <c r="B42" s="484" t="s">
        <v>11</v>
      </c>
      <c r="C42" s="484" t="s">
        <v>11</v>
      </c>
      <c r="D42" s="484" t="s">
        <v>11</v>
      </c>
      <c r="E42" s="484" t="s">
        <v>11</v>
      </c>
      <c r="F42" s="484" t="s">
        <v>11</v>
      </c>
    </row>
    <row r="43" spans="1:6" s="341" customFormat="1" ht="12.75" customHeight="1">
      <c r="A43" s="448" t="s">
        <v>735</v>
      </c>
      <c r="B43" s="484" t="s">
        <v>11</v>
      </c>
      <c r="C43" s="484" t="s">
        <v>11</v>
      </c>
      <c r="D43" s="484" t="s">
        <v>11</v>
      </c>
      <c r="E43" s="484" t="s">
        <v>11</v>
      </c>
      <c r="F43" s="484" t="s">
        <v>11</v>
      </c>
    </row>
    <row r="44" spans="1:6" s="341" customFormat="1" ht="12.75" customHeight="1">
      <c r="A44" s="447" t="s">
        <v>736</v>
      </c>
      <c r="B44" s="513" t="s">
        <v>11</v>
      </c>
      <c r="C44" s="513" t="s">
        <v>11</v>
      </c>
      <c r="D44" s="513" t="s">
        <v>11</v>
      </c>
      <c r="E44" s="513" t="s">
        <v>11</v>
      </c>
      <c r="F44" s="513" t="s">
        <v>11</v>
      </c>
    </row>
    <row r="45" spans="1:6" s="341" customFormat="1" ht="12.75" customHeight="1">
      <c r="A45" s="447" t="s">
        <v>995</v>
      </c>
      <c r="B45" s="513"/>
      <c r="C45" s="513"/>
      <c r="D45" s="513"/>
      <c r="E45" s="513"/>
      <c r="F45" s="513"/>
    </row>
    <row r="46" spans="1:6" s="341" customFormat="1" ht="12.75" customHeight="1">
      <c r="A46" s="447"/>
      <c r="B46" s="513"/>
      <c r="C46" s="513"/>
      <c r="D46" s="513"/>
      <c r="E46" s="513"/>
      <c r="F46" s="513"/>
    </row>
    <row r="47" spans="1:6" s="341" customFormat="1" ht="25.5" customHeight="1">
      <c r="A47" s="447" t="s">
        <v>87</v>
      </c>
      <c r="B47" s="484"/>
      <c r="C47" s="484"/>
      <c r="D47" s="484"/>
      <c r="E47" s="484"/>
      <c r="F47" s="484"/>
    </row>
    <row r="48" spans="1:6" s="341" customFormat="1" ht="12.75" customHeight="1">
      <c r="A48" s="514" t="s">
        <v>71</v>
      </c>
      <c r="B48" s="484" t="s">
        <v>11</v>
      </c>
      <c r="C48" s="484" t="s">
        <v>11</v>
      </c>
      <c r="D48" s="484" t="s">
        <v>11</v>
      </c>
      <c r="E48" s="484" t="s">
        <v>11</v>
      </c>
      <c r="F48" s="484" t="s">
        <v>11</v>
      </c>
    </row>
    <row r="49" spans="1:6" s="341" customFormat="1" ht="12.75" customHeight="1">
      <c r="A49" s="514" t="s">
        <v>88</v>
      </c>
      <c r="B49" s="484" t="s">
        <v>11</v>
      </c>
      <c r="C49" s="484" t="s">
        <v>11</v>
      </c>
      <c r="D49" s="484" t="s">
        <v>11</v>
      </c>
      <c r="E49" s="484" t="s">
        <v>11</v>
      </c>
      <c r="F49" s="484" t="s">
        <v>11</v>
      </c>
    </row>
    <row r="50" spans="1:6" s="341" customFormat="1" ht="12.75" customHeight="1">
      <c r="A50" s="515" t="s">
        <v>70</v>
      </c>
      <c r="B50" s="512" t="s">
        <v>11</v>
      </c>
      <c r="C50" s="512" t="s">
        <v>11</v>
      </c>
      <c r="D50" s="512" t="s">
        <v>11</v>
      </c>
      <c r="E50" s="512" t="s">
        <v>11</v>
      </c>
      <c r="F50" s="512" t="s">
        <v>11</v>
      </c>
    </row>
    <row r="51" spans="1:6" s="341" customFormat="1" ht="12.75" customHeight="1">
      <c r="A51" s="447" t="s">
        <v>996</v>
      </c>
      <c r="B51" s="484" t="s">
        <v>11</v>
      </c>
      <c r="C51" s="484" t="s">
        <v>11</v>
      </c>
      <c r="D51" s="484" t="s">
        <v>11</v>
      </c>
      <c r="E51" s="484" t="s">
        <v>11</v>
      </c>
      <c r="F51" s="484" t="s">
        <v>11</v>
      </c>
    </row>
    <row r="52" spans="1:6" s="341" customFormat="1" ht="12.75" customHeight="1">
      <c r="A52" s="447"/>
      <c r="B52" s="484"/>
      <c r="C52" s="484"/>
      <c r="D52" s="484"/>
      <c r="E52" s="484"/>
      <c r="F52" s="484"/>
    </row>
    <row r="53" spans="1:6" s="341" customFormat="1" ht="12.75" customHeight="1">
      <c r="A53" s="521" t="s">
        <v>997</v>
      </c>
      <c r="B53" s="490" t="s">
        <v>11</v>
      </c>
      <c r="C53" s="490" t="s">
        <v>11</v>
      </c>
      <c r="D53" s="490" t="s">
        <v>11</v>
      </c>
      <c r="E53" s="490" t="s">
        <v>11</v>
      </c>
      <c r="F53" s="490" t="s">
        <v>11</v>
      </c>
    </row>
    <row r="55" spans="1:6" ht="12.75" customHeight="1" thickBot="1">
      <c r="A55" s="503" t="s">
        <v>1002</v>
      </c>
      <c r="B55" s="504" t="s">
        <v>11</v>
      </c>
      <c r="C55" s="504" t="s">
        <v>11</v>
      </c>
      <c r="D55" s="504" t="s">
        <v>11</v>
      </c>
      <c r="E55" s="504" t="s">
        <v>11</v>
      </c>
      <c r="F55" s="504" t="s">
        <v>11</v>
      </c>
    </row>
    <row r="56" ht="12.75" customHeight="1" thickTop="1"/>
    <row r="58" ht="12.75" customHeight="1">
      <c r="A58" s="481" t="s">
        <v>146</v>
      </c>
    </row>
    <row r="59" ht="12.75" customHeight="1">
      <c r="A59" s="340" t="s">
        <v>1003</v>
      </c>
    </row>
    <row r="60" ht="12.75" customHeight="1">
      <c r="A60" s="340" t="s">
        <v>1004</v>
      </c>
    </row>
    <row r="61" ht="12.75" customHeight="1">
      <c r="A61" s="340" t="s">
        <v>1084</v>
      </c>
    </row>
    <row r="116" ht="24" customHeight="1"/>
  </sheetData>
  <sheetProtection/>
  <mergeCells count="1">
    <mergeCell ref="H6:K24"/>
  </mergeCells>
  <printOptions/>
  <pageMargins left="0.75" right="0.75" top="1" bottom="1" header="0.5" footer="0.5"/>
  <pageSetup fitToHeight="0" fitToWidth="1"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A1:I91"/>
  <sheetViews>
    <sheetView view="pageBreakPreview" zoomScale="70" zoomScaleSheetLayoutView="70" zoomScalePageLayoutView="0" workbookViewId="0" topLeftCell="A7">
      <selection activeCell="A23" sqref="A23"/>
    </sheetView>
  </sheetViews>
  <sheetFormatPr defaultColWidth="9.140625" defaultRowHeight="12.75" customHeight="1"/>
  <cols>
    <col min="1" max="1" width="39.8515625" style="33" customWidth="1"/>
    <col min="2" max="9" width="13.7109375" style="33" customWidth="1"/>
    <col min="10" max="16384" width="9.140625" style="33" customWidth="1"/>
  </cols>
  <sheetData>
    <row r="1" ht="18" customHeight="1">
      <c r="A1" s="76" t="s">
        <v>970</v>
      </c>
    </row>
    <row r="2" ht="12.75" customHeight="1">
      <c r="A2" s="129" t="str">
        <f>"in £m "&amp;controlyear&amp;" prices unless stated otherwise"</f>
        <v>in £m 2014-15 prices unless stated otherwise</v>
      </c>
    </row>
    <row r="4" spans="1:9" ht="19.5" customHeight="1">
      <c r="A4" s="76" t="s">
        <v>604</v>
      </c>
      <c r="B4" s="547" t="s">
        <v>89</v>
      </c>
      <c r="C4" s="547"/>
      <c r="D4" s="547"/>
      <c r="E4" s="547" t="s">
        <v>90</v>
      </c>
      <c r="F4" s="547"/>
      <c r="G4" s="547"/>
      <c r="H4" s="26"/>
      <c r="I4" s="72" t="s">
        <v>80</v>
      </c>
    </row>
    <row r="5" spans="1:9" ht="51">
      <c r="A5" s="1" t="s">
        <v>91</v>
      </c>
      <c r="B5" s="110" t="s">
        <v>92</v>
      </c>
      <c r="C5" s="110" t="s">
        <v>93</v>
      </c>
      <c r="D5" s="110" t="s">
        <v>94</v>
      </c>
      <c r="E5" s="110" t="s">
        <v>95</v>
      </c>
      <c r="F5" s="110" t="s">
        <v>96</v>
      </c>
      <c r="G5" s="110" t="s">
        <v>97</v>
      </c>
      <c r="H5" s="110" t="s">
        <v>75</v>
      </c>
      <c r="I5" s="110" t="s">
        <v>98</v>
      </c>
    </row>
    <row r="6" spans="1:9" ht="12.75" customHeight="1" thickBot="1">
      <c r="A6" s="118"/>
      <c r="B6" s="60"/>
      <c r="C6" s="60"/>
      <c r="D6" s="475" t="s">
        <v>99</v>
      </c>
      <c r="E6" s="475"/>
      <c r="F6" s="475" t="s">
        <v>100</v>
      </c>
      <c r="G6" s="475"/>
      <c r="H6" s="475" t="s">
        <v>101</v>
      </c>
      <c r="I6" s="475" t="s">
        <v>145</v>
      </c>
    </row>
    <row r="7" spans="1:9" ht="12.75" customHeight="1">
      <c r="A7" s="27" t="s">
        <v>102</v>
      </c>
      <c r="B7" s="73" t="s">
        <v>11</v>
      </c>
      <c r="C7" s="73" t="s">
        <v>11</v>
      </c>
      <c r="D7" s="73" t="s">
        <v>11</v>
      </c>
      <c r="E7" s="73" t="s">
        <v>11</v>
      </c>
      <c r="F7" s="73" t="s">
        <v>11</v>
      </c>
      <c r="G7" s="73" t="s">
        <v>11</v>
      </c>
      <c r="H7" s="73" t="s">
        <v>11</v>
      </c>
      <c r="I7" s="73" t="s">
        <v>11</v>
      </c>
    </row>
    <row r="8" spans="1:9" ht="12.75" customHeight="1">
      <c r="A8" s="27" t="s">
        <v>103</v>
      </c>
      <c r="B8" s="73" t="s">
        <v>11</v>
      </c>
      <c r="C8" s="73" t="s">
        <v>11</v>
      </c>
      <c r="D8" s="73" t="s">
        <v>11</v>
      </c>
      <c r="E8" s="73" t="s">
        <v>11</v>
      </c>
      <c r="F8" s="73" t="s">
        <v>11</v>
      </c>
      <c r="G8" s="73" t="s">
        <v>11</v>
      </c>
      <c r="H8" s="73" t="s">
        <v>11</v>
      </c>
      <c r="I8" s="73" t="s">
        <v>11</v>
      </c>
    </row>
    <row r="9" spans="1:9" ht="12.75" customHeight="1">
      <c r="A9" s="27" t="s">
        <v>104</v>
      </c>
      <c r="B9" s="73" t="s">
        <v>11</v>
      </c>
      <c r="C9" s="73" t="s">
        <v>11</v>
      </c>
      <c r="D9" s="73" t="s">
        <v>11</v>
      </c>
      <c r="E9" s="73" t="s">
        <v>11</v>
      </c>
      <c r="F9" s="73" t="s">
        <v>11</v>
      </c>
      <c r="G9" s="73" t="s">
        <v>11</v>
      </c>
      <c r="H9" s="73" t="s">
        <v>11</v>
      </c>
      <c r="I9" s="73" t="s">
        <v>11</v>
      </c>
    </row>
    <row r="10" spans="1:9" ht="12.75" customHeight="1">
      <c r="A10" s="27" t="s">
        <v>105</v>
      </c>
      <c r="B10" s="73" t="s">
        <v>11</v>
      </c>
      <c r="C10" s="73" t="s">
        <v>11</v>
      </c>
      <c r="D10" s="73" t="s">
        <v>11</v>
      </c>
      <c r="E10" s="73" t="s">
        <v>11</v>
      </c>
      <c r="F10" s="73" t="s">
        <v>11</v>
      </c>
      <c r="G10" s="73" t="s">
        <v>11</v>
      </c>
      <c r="H10" s="73" t="s">
        <v>11</v>
      </c>
      <c r="I10" s="73" t="s">
        <v>11</v>
      </c>
    </row>
    <row r="11" spans="1:9" ht="12.75" customHeight="1">
      <c r="A11" s="27" t="s">
        <v>106</v>
      </c>
      <c r="B11" s="73" t="s">
        <v>11</v>
      </c>
      <c r="C11" s="73" t="s">
        <v>11</v>
      </c>
      <c r="D11" s="73" t="s">
        <v>11</v>
      </c>
      <c r="E11" s="73" t="s">
        <v>11</v>
      </c>
      <c r="F11" s="73" t="s">
        <v>11</v>
      </c>
      <c r="G11" s="73" t="s">
        <v>11</v>
      </c>
      <c r="H11" s="73" t="s">
        <v>11</v>
      </c>
      <c r="I11" s="73" t="s">
        <v>11</v>
      </c>
    </row>
    <row r="12" spans="1:9" ht="12.75" customHeight="1">
      <c r="A12" s="27" t="s">
        <v>107</v>
      </c>
      <c r="B12" s="73" t="s">
        <v>11</v>
      </c>
      <c r="C12" s="73" t="s">
        <v>11</v>
      </c>
      <c r="D12" s="73" t="s">
        <v>11</v>
      </c>
      <c r="E12" s="73" t="s">
        <v>11</v>
      </c>
      <c r="F12" s="73" t="s">
        <v>11</v>
      </c>
      <c r="G12" s="73" t="s">
        <v>11</v>
      </c>
      <c r="H12" s="73" t="s">
        <v>11</v>
      </c>
      <c r="I12" s="73" t="s">
        <v>11</v>
      </c>
    </row>
    <row r="13" spans="1:9" ht="12.75" customHeight="1">
      <c r="A13" s="27" t="s">
        <v>108</v>
      </c>
      <c r="B13" s="73" t="s">
        <v>11</v>
      </c>
      <c r="C13" s="73" t="s">
        <v>11</v>
      </c>
      <c r="D13" s="73" t="s">
        <v>11</v>
      </c>
      <c r="E13" s="73" t="s">
        <v>11</v>
      </c>
      <c r="F13" s="73" t="s">
        <v>11</v>
      </c>
      <c r="G13" s="73" t="s">
        <v>11</v>
      </c>
      <c r="H13" s="73" t="s">
        <v>11</v>
      </c>
      <c r="I13" s="73" t="s">
        <v>11</v>
      </c>
    </row>
    <row r="14" spans="1:9" ht="12.75" customHeight="1">
      <c r="A14" s="27" t="s">
        <v>109</v>
      </c>
      <c r="B14" s="73" t="s">
        <v>11</v>
      </c>
      <c r="C14" s="73" t="s">
        <v>11</v>
      </c>
      <c r="D14" s="73" t="s">
        <v>11</v>
      </c>
      <c r="E14" s="73" t="s">
        <v>11</v>
      </c>
      <c r="F14" s="73" t="s">
        <v>11</v>
      </c>
      <c r="G14" s="73" t="s">
        <v>11</v>
      </c>
      <c r="H14" s="73" t="s">
        <v>11</v>
      </c>
      <c r="I14" s="73" t="s">
        <v>11</v>
      </c>
    </row>
    <row r="15" spans="1:9" ht="12.75" customHeight="1">
      <c r="A15" s="27" t="s">
        <v>110</v>
      </c>
      <c r="B15" s="73" t="s">
        <v>11</v>
      </c>
      <c r="C15" s="73" t="s">
        <v>11</v>
      </c>
      <c r="D15" s="73" t="s">
        <v>11</v>
      </c>
      <c r="E15" s="73" t="s">
        <v>11</v>
      </c>
      <c r="F15" s="73" t="s">
        <v>11</v>
      </c>
      <c r="G15" s="73" t="s">
        <v>11</v>
      </c>
      <c r="H15" s="73" t="s">
        <v>11</v>
      </c>
      <c r="I15" s="73" t="s">
        <v>11</v>
      </c>
    </row>
    <row r="16" spans="1:9" ht="12.75" customHeight="1" thickBot="1">
      <c r="A16" s="74" t="s">
        <v>111</v>
      </c>
      <c r="B16" s="75" t="s">
        <v>11</v>
      </c>
      <c r="C16" s="75" t="s">
        <v>11</v>
      </c>
      <c r="D16" s="75" t="s">
        <v>11</v>
      </c>
      <c r="E16" s="75" t="s">
        <v>11</v>
      </c>
      <c r="F16" s="75" t="s">
        <v>11</v>
      </c>
      <c r="G16" s="75" t="s">
        <v>11</v>
      </c>
      <c r="H16" s="75" t="s">
        <v>11</v>
      </c>
      <c r="I16" s="75" t="s">
        <v>11</v>
      </c>
    </row>
    <row r="17" spans="1:9" ht="12.75" customHeight="1" thickTop="1">
      <c r="A17" s="59"/>
      <c r="B17" s="114"/>
      <c r="C17" s="114"/>
      <c r="D17" s="114"/>
      <c r="E17" s="114"/>
      <c r="F17" s="114"/>
      <c r="G17" s="114"/>
      <c r="H17" s="114"/>
      <c r="I17" s="114"/>
    </row>
    <row r="18" spans="1:8" ht="12.75" customHeight="1">
      <c r="A18" s="298" t="s">
        <v>603</v>
      </c>
      <c r="B18" s="114"/>
      <c r="D18" s="114"/>
      <c r="E18" s="114"/>
      <c r="F18" s="114"/>
      <c r="G18" s="114"/>
      <c r="H18" s="114"/>
    </row>
    <row r="19" spans="1:9" ht="12.75" customHeight="1">
      <c r="A19" s="395"/>
      <c r="B19" s="114"/>
      <c r="D19" s="114"/>
      <c r="E19" s="114"/>
      <c r="F19" s="114"/>
      <c r="G19" s="114"/>
      <c r="H19" s="114"/>
      <c r="I19" s="326"/>
    </row>
    <row r="20" spans="1:9" ht="12.75" customHeight="1">
      <c r="A20" s="308" t="s">
        <v>125</v>
      </c>
      <c r="I20" s="228" t="s">
        <v>11</v>
      </c>
    </row>
    <row r="21" spans="1:9" ht="12.75" customHeight="1">
      <c r="A21" s="307" t="s">
        <v>231</v>
      </c>
      <c r="B21" s="114"/>
      <c r="D21" s="114"/>
      <c r="E21" s="114"/>
      <c r="F21" s="114"/>
      <c r="G21" s="114"/>
      <c r="H21" s="114"/>
      <c r="I21" s="228" t="s">
        <v>11</v>
      </c>
    </row>
    <row r="22" spans="1:9" ht="12.75" customHeight="1">
      <c r="A22" s="307" t="s">
        <v>117</v>
      </c>
      <c r="B22" s="114"/>
      <c r="D22" s="114"/>
      <c r="E22" s="114"/>
      <c r="F22" s="114"/>
      <c r="G22" s="114"/>
      <c r="H22" s="114"/>
      <c r="I22" s="228" t="s">
        <v>11</v>
      </c>
    </row>
    <row r="23" spans="1:9" ht="12.75" customHeight="1">
      <c r="A23" s="307" t="s">
        <v>13</v>
      </c>
      <c r="B23" s="114"/>
      <c r="D23" s="114"/>
      <c r="E23" s="114"/>
      <c r="F23" s="114"/>
      <c r="G23" s="114"/>
      <c r="H23" s="114"/>
      <c r="I23" s="228" t="s">
        <v>11</v>
      </c>
    </row>
    <row r="24" spans="1:9" ht="12.75" customHeight="1">
      <c r="A24" s="305" t="s">
        <v>14</v>
      </c>
      <c r="B24" s="114"/>
      <c r="D24" s="114"/>
      <c r="E24" s="114"/>
      <c r="F24" s="114"/>
      <c r="G24" s="114"/>
      <c r="H24" s="114"/>
      <c r="I24" s="228" t="s">
        <v>11</v>
      </c>
    </row>
    <row r="25" spans="1:9" ht="12.75" customHeight="1">
      <c r="A25" s="112" t="s">
        <v>80</v>
      </c>
      <c r="B25" s="406"/>
      <c r="C25" s="407"/>
      <c r="D25" s="406"/>
      <c r="E25" s="406"/>
      <c r="F25" s="406"/>
      <c r="G25" s="406"/>
      <c r="H25" s="406"/>
      <c r="I25" s="408" t="s">
        <v>11</v>
      </c>
    </row>
    <row r="26" spans="1:9" ht="12.75">
      <c r="A26" s="59"/>
      <c r="B26" s="114"/>
      <c r="C26" s="114"/>
      <c r="D26" s="114"/>
      <c r="E26" s="114"/>
      <c r="F26" s="114"/>
      <c r="G26" s="114"/>
      <c r="H26" s="114"/>
      <c r="I26" s="114"/>
    </row>
    <row r="27" spans="1:9" ht="12.75" customHeight="1">
      <c r="A27" s="1" t="s">
        <v>146</v>
      </c>
      <c r="B27" s="114"/>
      <c r="C27" s="114"/>
      <c r="D27" s="114"/>
      <c r="E27" s="114"/>
      <c r="F27" s="114"/>
      <c r="G27" s="114"/>
      <c r="H27" s="114"/>
      <c r="I27" s="114"/>
    </row>
    <row r="28" spans="1:9" ht="12.75" customHeight="1">
      <c r="A28" s="556" t="s">
        <v>762</v>
      </c>
      <c r="B28" s="557"/>
      <c r="C28" s="557"/>
      <c r="D28" s="557"/>
      <c r="E28" s="557"/>
      <c r="F28" s="557"/>
      <c r="G28" s="557"/>
      <c r="H28" s="539"/>
      <c r="I28" s="539"/>
    </row>
    <row r="29" spans="1:7" ht="12.75" customHeight="1">
      <c r="A29" s="556" t="s">
        <v>763</v>
      </c>
      <c r="B29" s="557"/>
      <c r="C29" s="557"/>
      <c r="D29" s="557"/>
      <c r="E29" s="557"/>
      <c r="F29" s="557"/>
      <c r="G29" s="557"/>
    </row>
    <row r="30" spans="1:7" ht="12.75" customHeight="1">
      <c r="A30" s="556" t="s">
        <v>764</v>
      </c>
      <c r="B30" s="557"/>
      <c r="C30" s="557"/>
      <c r="D30" s="557"/>
      <c r="E30" s="557"/>
      <c r="F30" s="557"/>
      <c r="G30" s="557"/>
    </row>
    <row r="31" spans="1:9" ht="12.75" customHeight="1">
      <c r="A31" s="59"/>
      <c r="B31" s="114"/>
      <c r="C31" s="114"/>
      <c r="D31" s="114"/>
      <c r="E31" s="114"/>
      <c r="F31" s="114"/>
      <c r="G31" s="114"/>
      <c r="H31" s="114"/>
      <c r="I31" s="114"/>
    </row>
    <row r="32" spans="1:9" ht="18">
      <c r="A32" s="76" t="s">
        <v>1006</v>
      </c>
      <c r="F32"/>
      <c r="G32" s="114"/>
      <c r="H32" s="114"/>
      <c r="I32" s="114"/>
    </row>
    <row r="33" spans="1:9" ht="12.75" customHeight="1">
      <c r="A33" s="76"/>
      <c r="F33"/>
      <c r="G33" s="114"/>
      <c r="H33" s="114"/>
      <c r="I33" s="114"/>
    </row>
    <row r="34" spans="1:9" ht="12.75" customHeight="1" thickBot="1">
      <c r="A34" s="61" t="s">
        <v>481</v>
      </c>
      <c r="B34" s="327"/>
      <c r="C34" s="132" t="str">
        <f>controlyear</f>
        <v>2014-15</v>
      </c>
      <c r="D34" s="330" t="s">
        <v>64</v>
      </c>
      <c r="E34" s="104" t="str">
        <f>(LEFT(controlyear,4)-1)&amp;"-"&amp;(RIGHT(controlyear,2)-1)</f>
        <v>2013-14</v>
      </c>
      <c r="F34" s="330" t="s">
        <v>152</v>
      </c>
      <c r="G34" s="114"/>
      <c r="H34" s="114"/>
      <c r="I34" s="114"/>
    </row>
    <row r="35" spans="1:9" ht="12.75" customHeight="1">
      <c r="A35"/>
      <c r="B35" s="110"/>
      <c r="C35" s="110"/>
      <c r="D35" s="110"/>
      <c r="E35" s="110"/>
      <c r="F35"/>
      <c r="G35" s="114"/>
      <c r="H35" s="114"/>
      <c r="I35" s="114"/>
    </row>
    <row r="36" spans="1:9" ht="12.75" customHeight="1">
      <c r="A36" s="305" t="s">
        <v>125</v>
      </c>
      <c r="B36" s="68"/>
      <c r="C36" s="326" t="s">
        <v>11</v>
      </c>
      <c r="D36" s="326" t="s">
        <v>11</v>
      </c>
      <c r="E36" s="326" t="s">
        <v>11</v>
      </c>
      <c r="F36"/>
      <c r="G36" s="114"/>
      <c r="H36" s="114"/>
      <c r="I36" s="114"/>
    </row>
    <row r="37" spans="1:9" ht="12.75" customHeight="1">
      <c r="A37" s="305" t="s">
        <v>480</v>
      </c>
      <c r="B37" s="68"/>
      <c r="C37" s="326" t="s">
        <v>11</v>
      </c>
      <c r="D37" s="326" t="s">
        <v>11</v>
      </c>
      <c r="E37" s="326" t="s">
        <v>11</v>
      </c>
      <c r="F37"/>
      <c r="G37" s="114"/>
      <c r="H37" s="114"/>
      <c r="I37" s="114"/>
    </row>
    <row r="38" spans="1:9" ht="12.75" customHeight="1">
      <c r="A38" s="305" t="s">
        <v>516</v>
      </c>
      <c r="B38" s="68"/>
      <c r="C38" s="326" t="s">
        <v>483</v>
      </c>
      <c r="D38" s="326" t="s">
        <v>483</v>
      </c>
      <c r="E38" s="326" t="s">
        <v>483</v>
      </c>
      <c r="F38"/>
      <c r="G38" s="114"/>
      <c r="H38" s="114"/>
      <c r="I38" s="114"/>
    </row>
    <row r="39" spans="1:9" ht="12.75" customHeight="1">
      <c r="A39" s="112" t="s">
        <v>631</v>
      </c>
      <c r="B39" s="328"/>
      <c r="C39" s="159" t="s">
        <v>11</v>
      </c>
      <c r="D39" s="159" t="s">
        <v>11</v>
      </c>
      <c r="E39" s="159" t="s">
        <v>11</v>
      </c>
      <c r="F39"/>
      <c r="G39" s="114"/>
      <c r="H39" s="114"/>
      <c r="I39" s="114"/>
    </row>
    <row r="40" spans="1:9" ht="12.75" customHeight="1">
      <c r="A40" s="305" t="s">
        <v>632</v>
      </c>
      <c r="B40" s="110"/>
      <c r="C40" s="326" t="s">
        <v>11</v>
      </c>
      <c r="D40" s="326" t="s">
        <v>11</v>
      </c>
      <c r="E40" s="326" t="s">
        <v>11</v>
      </c>
      <c r="F40"/>
      <c r="G40" s="114"/>
      <c r="H40" s="114"/>
      <c r="I40" s="114"/>
    </row>
    <row r="41" spans="1:9" ht="12.75" customHeight="1">
      <c r="A41" s="329" t="s">
        <v>482</v>
      </c>
      <c r="B41" s="328"/>
      <c r="C41" s="159" t="s">
        <v>11</v>
      </c>
      <c r="D41" s="159" t="s">
        <v>11</v>
      </c>
      <c r="E41" s="159" t="s">
        <v>11</v>
      </c>
      <c r="F41"/>
      <c r="G41" s="114"/>
      <c r="H41" s="114"/>
      <c r="I41" s="114"/>
    </row>
    <row r="42" spans="1:9" ht="12.75" customHeight="1">
      <c r="A42" s="59"/>
      <c r="B42" s="68"/>
      <c r="C42" s="68"/>
      <c r="D42" s="68"/>
      <c r="E42" s="68"/>
      <c r="F42"/>
      <c r="G42" s="114"/>
      <c r="H42" s="114"/>
      <c r="I42" s="114"/>
    </row>
    <row r="43" spans="1:9" ht="12.75" customHeight="1">
      <c r="A43" s="113" t="s">
        <v>146</v>
      </c>
      <c r="G43" s="114"/>
      <c r="H43" s="114"/>
      <c r="I43" s="114"/>
    </row>
    <row r="44" spans="1:9" ht="12.75" customHeight="1">
      <c r="A44" s="534" t="s">
        <v>760</v>
      </c>
      <c r="B44" s="535"/>
      <c r="C44" s="535"/>
      <c r="D44" s="535"/>
      <c r="E44" s="535"/>
      <c r="F44" s="535"/>
      <c r="G44" s="535"/>
      <c r="H44" s="114"/>
      <c r="I44" s="114"/>
    </row>
    <row r="45" ht="12.75" customHeight="1">
      <c r="A45" s="129" t="s">
        <v>761</v>
      </c>
    </row>
    <row r="46" ht="12.75" customHeight="1">
      <c r="A46" s="129"/>
    </row>
    <row r="47" spans="1:9" ht="12.75" customHeight="1">
      <c r="A47" s="265"/>
      <c r="B47" s="265"/>
      <c r="C47" s="265"/>
      <c r="D47" s="265"/>
      <c r="E47" s="265"/>
      <c r="F47" s="265"/>
      <c r="G47" s="265"/>
      <c r="H47" s="265"/>
      <c r="I47" s="265"/>
    </row>
    <row r="91" spans="1:7" ht="24" customHeight="1">
      <c r="A91" s="27"/>
      <c r="B91" s="27"/>
      <c r="C91" s="27"/>
      <c r="D91" s="27"/>
      <c r="E91" s="27"/>
      <c r="F91" s="27"/>
      <c r="G91" s="27"/>
    </row>
  </sheetData>
  <sheetProtection/>
  <mergeCells count="6">
    <mergeCell ref="A44:G44"/>
    <mergeCell ref="A30:G30"/>
    <mergeCell ref="A28:I28"/>
    <mergeCell ref="B4:D4"/>
    <mergeCell ref="E4:G4"/>
    <mergeCell ref="A29:G29"/>
  </mergeCells>
  <printOptions/>
  <pageMargins left="0.75" right="0.75" top="1" bottom="1" header="0.5" footer="0.5"/>
  <pageSetup fitToHeight="1" fitToWidth="1" horizontalDpi="600" verticalDpi="600" orientation="portrait" paperSize="9" scale="58" r:id="rId1"/>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A1:N120"/>
  <sheetViews>
    <sheetView view="pageBreakPreview" zoomScale="70" zoomScaleNormal="85" zoomScaleSheetLayoutView="70" zoomScalePageLayoutView="0" workbookViewId="0" topLeftCell="A1">
      <selection activeCell="D6" sqref="D6"/>
    </sheetView>
  </sheetViews>
  <sheetFormatPr defaultColWidth="9.140625" defaultRowHeight="12.75"/>
  <cols>
    <col min="1" max="1" width="40.7109375" style="349" customWidth="1"/>
    <col min="2" max="2" width="12.28125" style="341" customWidth="1"/>
    <col min="3" max="3" width="14.7109375" style="341" customWidth="1"/>
    <col min="4" max="4" width="11.28125" style="341" customWidth="1"/>
    <col min="5" max="5" width="9.8515625" style="341" bestFit="1" customWidth="1"/>
    <col min="6" max="6" width="12.57421875" style="341" bestFit="1" customWidth="1"/>
    <col min="7" max="7" width="13.421875" style="341" customWidth="1"/>
    <col min="8" max="8" width="12.421875" style="341" customWidth="1"/>
    <col min="9" max="9" width="9.8515625" style="341" bestFit="1" customWidth="1"/>
    <col min="10" max="10" width="13.28125" style="349" customWidth="1"/>
    <col min="11" max="11" width="13.57421875" style="349" customWidth="1"/>
    <col min="12" max="12" width="11.57421875" style="349" customWidth="1"/>
    <col min="13" max="13" width="9.8515625" style="349" bestFit="1" customWidth="1"/>
    <col min="14" max="14" width="9.7109375" style="349" customWidth="1"/>
    <col min="15" max="25" width="12.57421875" style="349" customWidth="1"/>
    <col min="26" max="16384" width="9.140625" style="349" customWidth="1"/>
  </cols>
  <sheetData>
    <row r="1" ht="18" customHeight="1">
      <c r="A1" s="76" t="s">
        <v>1072</v>
      </c>
    </row>
    <row r="2" ht="12.75" customHeight="1">
      <c r="A2" s="341" t="str">
        <f>"in £m "&amp;controlyear&amp;" prices unless stated otherwise"</f>
        <v>in £m 2014-15 prices unless stated otherwise</v>
      </c>
    </row>
    <row r="3" ht="12.75" customHeight="1">
      <c r="A3" s="341"/>
    </row>
    <row r="4" spans="1:9" ht="12.75">
      <c r="A4" s="516" t="s">
        <v>127</v>
      </c>
      <c r="C4" s="480"/>
      <c r="D4" s="480"/>
      <c r="F4" s="480"/>
      <c r="G4" s="480"/>
      <c r="H4" s="480"/>
      <c r="I4" s="480"/>
    </row>
    <row r="5" spans="1:12" ht="12.75">
      <c r="A5" s="516"/>
      <c r="B5" s="558" t="str">
        <f>controlyear</f>
        <v>2014-15</v>
      </c>
      <c r="C5" s="558"/>
      <c r="D5" s="558"/>
      <c r="E5" s="558"/>
      <c r="F5" s="558" t="s">
        <v>412</v>
      </c>
      <c r="G5" s="558"/>
      <c r="H5" s="558"/>
      <c r="I5" s="558"/>
      <c r="K5" s="434" t="s">
        <v>473</v>
      </c>
      <c r="L5" s="434"/>
    </row>
    <row r="6" spans="1:14" ht="45" customHeight="1" thickBot="1">
      <c r="A6" s="517"/>
      <c r="B6" s="482" t="s">
        <v>233</v>
      </c>
      <c r="C6" s="482" t="s">
        <v>234</v>
      </c>
      <c r="D6" s="482" t="s">
        <v>74</v>
      </c>
      <c r="E6" s="482" t="s">
        <v>235</v>
      </c>
      <c r="F6" s="482" t="s">
        <v>233</v>
      </c>
      <c r="G6" s="482" t="s">
        <v>234</v>
      </c>
      <c r="H6" s="482" t="s">
        <v>74</v>
      </c>
      <c r="I6" s="482" t="s">
        <v>235</v>
      </c>
      <c r="J6" s="482" t="s">
        <v>233</v>
      </c>
      <c r="K6" s="482" t="s">
        <v>234</v>
      </c>
      <c r="L6" s="482" t="s">
        <v>74</v>
      </c>
      <c r="M6" s="482" t="s">
        <v>235</v>
      </c>
      <c r="N6" s="482" t="s">
        <v>152</v>
      </c>
    </row>
    <row r="7" spans="1:9" ht="12.75" customHeight="1">
      <c r="A7" s="483"/>
      <c r="B7" s="484"/>
      <c r="C7" s="484"/>
      <c r="D7" s="484"/>
      <c r="E7" s="500"/>
      <c r="I7" s="518"/>
    </row>
    <row r="8" spans="1:9" ht="12.75" customHeight="1">
      <c r="A8" s="481" t="s">
        <v>379</v>
      </c>
      <c r="B8" s="484"/>
      <c r="C8" s="484"/>
      <c r="D8" s="484"/>
      <c r="E8" s="500"/>
      <c r="I8" s="518"/>
    </row>
    <row r="9" spans="1:13" ht="12.75" customHeight="1">
      <c r="A9" s="485" t="s">
        <v>462</v>
      </c>
      <c r="B9" s="484"/>
      <c r="C9" s="484"/>
      <c r="D9" s="484"/>
      <c r="E9" s="484"/>
      <c r="F9" s="484"/>
      <c r="G9" s="484"/>
      <c r="H9" s="484"/>
      <c r="I9" s="484"/>
      <c r="J9" s="484"/>
      <c r="K9" s="484"/>
      <c r="L9" s="484"/>
      <c r="M9" s="484"/>
    </row>
    <row r="10" spans="1:13" ht="12.75" customHeight="1">
      <c r="A10" s="447" t="s">
        <v>668</v>
      </c>
      <c r="B10" s="484" t="s">
        <v>11</v>
      </c>
      <c r="C10" s="484" t="s">
        <v>11</v>
      </c>
      <c r="D10" s="484" t="s">
        <v>11</v>
      </c>
      <c r="E10" s="484" t="s">
        <v>11</v>
      </c>
      <c r="F10" s="484" t="s">
        <v>11</v>
      </c>
      <c r="G10" s="484" t="s">
        <v>11</v>
      </c>
      <c r="H10" s="484" t="s">
        <v>11</v>
      </c>
      <c r="I10" s="484" t="s">
        <v>11</v>
      </c>
      <c r="J10" s="484" t="s">
        <v>11</v>
      </c>
      <c r="K10" s="484" t="s">
        <v>11</v>
      </c>
      <c r="L10" s="484" t="s">
        <v>11</v>
      </c>
      <c r="M10" s="484" t="s">
        <v>11</v>
      </c>
    </row>
    <row r="11" spans="1:13" ht="12.75" customHeight="1">
      <c r="A11" s="447" t="s">
        <v>669</v>
      </c>
      <c r="B11" s="484" t="s">
        <v>11</v>
      </c>
      <c r="C11" s="484" t="s">
        <v>11</v>
      </c>
      <c r="D11" s="484" t="s">
        <v>11</v>
      </c>
      <c r="E11" s="484" t="s">
        <v>11</v>
      </c>
      <c r="F11" s="484" t="s">
        <v>11</v>
      </c>
      <c r="G11" s="484" t="s">
        <v>11</v>
      </c>
      <c r="H11" s="484" t="s">
        <v>11</v>
      </c>
      <c r="I11" s="484" t="s">
        <v>11</v>
      </c>
      <c r="J11" s="484" t="s">
        <v>11</v>
      </c>
      <c r="K11" s="484" t="s">
        <v>11</v>
      </c>
      <c r="L11" s="484" t="s">
        <v>11</v>
      </c>
      <c r="M11" s="484" t="s">
        <v>11</v>
      </c>
    </row>
    <row r="12" spans="1:13" ht="12.75" customHeight="1">
      <c r="A12" s="447" t="s">
        <v>670</v>
      </c>
      <c r="B12" s="484" t="s">
        <v>11</v>
      </c>
      <c r="C12" s="484" t="s">
        <v>11</v>
      </c>
      <c r="D12" s="484" t="s">
        <v>11</v>
      </c>
      <c r="E12" s="484" t="s">
        <v>11</v>
      </c>
      <c r="F12" s="484" t="s">
        <v>11</v>
      </c>
      <c r="G12" s="484" t="s">
        <v>11</v>
      </c>
      <c r="H12" s="484" t="s">
        <v>11</v>
      </c>
      <c r="I12" s="484" t="s">
        <v>11</v>
      </c>
      <c r="J12" s="484" t="s">
        <v>11</v>
      </c>
      <c r="K12" s="484" t="s">
        <v>11</v>
      </c>
      <c r="L12" s="484" t="s">
        <v>11</v>
      </c>
      <c r="M12" s="484" t="s">
        <v>11</v>
      </c>
    </row>
    <row r="13" spans="1:13" ht="12.75" customHeight="1">
      <c r="A13" s="447" t="s">
        <v>671</v>
      </c>
      <c r="B13" s="484" t="s">
        <v>11</v>
      </c>
      <c r="C13" s="484" t="s">
        <v>11</v>
      </c>
      <c r="D13" s="484" t="s">
        <v>11</v>
      </c>
      <c r="E13" s="484" t="s">
        <v>11</v>
      </c>
      <c r="F13" s="484" t="s">
        <v>11</v>
      </c>
      <c r="G13" s="484" t="s">
        <v>11</v>
      </c>
      <c r="H13" s="484" t="s">
        <v>11</v>
      </c>
      <c r="I13" s="484" t="s">
        <v>11</v>
      </c>
      <c r="J13" s="484" t="s">
        <v>11</v>
      </c>
      <c r="K13" s="484" t="s">
        <v>11</v>
      </c>
      <c r="L13" s="484" t="s">
        <v>11</v>
      </c>
      <c r="M13" s="484" t="s">
        <v>11</v>
      </c>
    </row>
    <row r="14" spans="1:13" ht="12.75" customHeight="1">
      <c r="A14" s="447" t="s">
        <v>672</v>
      </c>
      <c r="B14" s="484" t="s">
        <v>11</v>
      </c>
      <c r="C14" s="484" t="s">
        <v>11</v>
      </c>
      <c r="D14" s="484" t="s">
        <v>11</v>
      </c>
      <c r="E14" s="484" t="s">
        <v>11</v>
      </c>
      <c r="F14" s="484" t="s">
        <v>11</v>
      </c>
      <c r="G14" s="484" t="s">
        <v>11</v>
      </c>
      <c r="H14" s="484" t="s">
        <v>11</v>
      </c>
      <c r="I14" s="484" t="s">
        <v>11</v>
      </c>
      <c r="J14" s="484" t="s">
        <v>11</v>
      </c>
      <c r="K14" s="484" t="s">
        <v>11</v>
      </c>
      <c r="L14" s="484" t="s">
        <v>11</v>
      </c>
      <c r="M14" s="484" t="s">
        <v>11</v>
      </c>
    </row>
    <row r="15" spans="1:13" ht="12.75" customHeight="1">
      <c r="A15" s="486" t="s">
        <v>998</v>
      </c>
      <c r="B15" s="487" t="s">
        <v>11</v>
      </c>
      <c r="C15" s="487" t="s">
        <v>11</v>
      </c>
      <c r="D15" s="487" t="s">
        <v>11</v>
      </c>
      <c r="E15" s="487" t="s">
        <v>11</v>
      </c>
      <c r="F15" s="487" t="s">
        <v>11</v>
      </c>
      <c r="G15" s="487" t="s">
        <v>11</v>
      </c>
      <c r="H15" s="487" t="s">
        <v>11</v>
      </c>
      <c r="I15" s="487" t="s">
        <v>11</v>
      </c>
      <c r="J15" s="487" t="s">
        <v>11</v>
      </c>
      <c r="K15" s="487" t="s">
        <v>11</v>
      </c>
      <c r="L15" s="487" t="s">
        <v>11</v>
      </c>
      <c r="M15" s="487" t="s">
        <v>11</v>
      </c>
    </row>
    <row r="16" spans="1:13" ht="12.75" customHeight="1">
      <c r="A16" s="483"/>
      <c r="B16" s="484"/>
      <c r="C16" s="484"/>
      <c r="D16" s="484"/>
      <c r="E16" s="484"/>
      <c r="F16" s="484"/>
      <c r="G16" s="484"/>
      <c r="H16" s="484"/>
      <c r="I16" s="484"/>
      <c r="J16" s="484"/>
      <c r="K16" s="484"/>
      <c r="L16" s="484"/>
      <c r="M16" s="484"/>
    </row>
    <row r="17" spans="1:13" ht="12.75" customHeight="1">
      <c r="A17" s="485" t="s">
        <v>979</v>
      </c>
      <c r="B17" s="484"/>
      <c r="C17" s="484"/>
      <c r="D17" s="484"/>
      <c r="E17" s="484"/>
      <c r="F17" s="484"/>
      <c r="G17" s="484"/>
      <c r="H17" s="484"/>
      <c r="I17" s="484"/>
      <c r="J17" s="484"/>
      <c r="K17" s="484"/>
      <c r="L17" s="484"/>
      <c r="M17" s="484"/>
    </row>
    <row r="18" spans="1:13" ht="12.75" customHeight="1">
      <c r="A18" s="447" t="s">
        <v>673</v>
      </c>
      <c r="B18" s="484" t="s">
        <v>11</v>
      </c>
      <c r="C18" s="484" t="s">
        <v>11</v>
      </c>
      <c r="D18" s="484" t="s">
        <v>11</v>
      </c>
      <c r="E18" s="484" t="s">
        <v>11</v>
      </c>
      <c r="F18" s="484" t="s">
        <v>11</v>
      </c>
      <c r="G18" s="484" t="s">
        <v>11</v>
      </c>
      <c r="H18" s="484" t="s">
        <v>11</v>
      </c>
      <c r="I18" s="484" t="s">
        <v>11</v>
      </c>
      <c r="J18" s="484" t="s">
        <v>11</v>
      </c>
      <c r="K18" s="484" t="s">
        <v>11</v>
      </c>
      <c r="L18" s="484" t="s">
        <v>11</v>
      </c>
      <c r="M18" s="484" t="s">
        <v>11</v>
      </c>
    </row>
    <row r="19" spans="1:13" ht="12.75" customHeight="1">
      <c r="A19" s="447" t="s">
        <v>175</v>
      </c>
      <c r="B19" s="484" t="s">
        <v>11</v>
      </c>
      <c r="C19" s="484" t="s">
        <v>11</v>
      </c>
      <c r="D19" s="484" t="s">
        <v>11</v>
      </c>
      <c r="E19" s="484" t="s">
        <v>11</v>
      </c>
      <c r="F19" s="484" t="s">
        <v>11</v>
      </c>
      <c r="G19" s="484" t="s">
        <v>11</v>
      </c>
      <c r="H19" s="484" t="s">
        <v>11</v>
      </c>
      <c r="I19" s="484" t="s">
        <v>11</v>
      </c>
      <c r="J19" s="484" t="s">
        <v>11</v>
      </c>
      <c r="K19" s="484" t="s">
        <v>11</v>
      </c>
      <c r="L19" s="484" t="s">
        <v>11</v>
      </c>
      <c r="M19" s="484" t="s">
        <v>11</v>
      </c>
    </row>
    <row r="20" spans="1:13" ht="12.75" customHeight="1">
      <c r="A20" s="447" t="s">
        <v>674</v>
      </c>
      <c r="B20" s="484" t="s">
        <v>11</v>
      </c>
      <c r="C20" s="484" t="s">
        <v>11</v>
      </c>
      <c r="D20" s="484" t="s">
        <v>11</v>
      </c>
      <c r="E20" s="484" t="s">
        <v>11</v>
      </c>
      <c r="F20" s="484" t="s">
        <v>11</v>
      </c>
      <c r="G20" s="484" t="s">
        <v>11</v>
      </c>
      <c r="H20" s="484" t="s">
        <v>11</v>
      </c>
      <c r="I20" s="484" t="s">
        <v>11</v>
      </c>
      <c r="J20" s="484" t="s">
        <v>11</v>
      </c>
      <c r="K20" s="484" t="s">
        <v>11</v>
      </c>
      <c r="L20" s="484" t="s">
        <v>11</v>
      </c>
      <c r="M20" s="484" t="s">
        <v>11</v>
      </c>
    </row>
    <row r="21" spans="1:13" ht="12.75" customHeight="1">
      <c r="A21" s="447" t="s">
        <v>675</v>
      </c>
      <c r="B21" s="484" t="s">
        <v>11</v>
      </c>
      <c r="C21" s="484" t="s">
        <v>11</v>
      </c>
      <c r="D21" s="484" t="s">
        <v>11</v>
      </c>
      <c r="E21" s="484" t="s">
        <v>11</v>
      </c>
      <c r="F21" s="484" t="s">
        <v>11</v>
      </c>
      <c r="G21" s="484" t="s">
        <v>11</v>
      </c>
      <c r="H21" s="484" t="s">
        <v>11</v>
      </c>
      <c r="I21" s="484" t="s">
        <v>11</v>
      </c>
      <c r="J21" s="484" t="s">
        <v>11</v>
      </c>
      <c r="K21" s="484" t="s">
        <v>11</v>
      </c>
      <c r="L21" s="484" t="s">
        <v>11</v>
      </c>
      <c r="M21" s="484" t="s">
        <v>11</v>
      </c>
    </row>
    <row r="22" spans="1:13" ht="12.75" customHeight="1">
      <c r="A22" s="447" t="s">
        <v>676</v>
      </c>
      <c r="B22" s="484" t="s">
        <v>11</v>
      </c>
      <c r="C22" s="484" t="s">
        <v>11</v>
      </c>
      <c r="D22" s="484" t="s">
        <v>11</v>
      </c>
      <c r="E22" s="484" t="s">
        <v>11</v>
      </c>
      <c r="F22" s="484" t="s">
        <v>11</v>
      </c>
      <c r="G22" s="484" t="s">
        <v>11</v>
      </c>
      <c r="H22" s="484" t="s">
        <v>11</v>
      </c>
      <c r="I22" s="484" t="s">
        <v>11</v>
      </c>
      <c r="J22" s="484" t="s">
        <v>11</v>
      </c>
      <c r="K22" s="484" t="s">
        <v>11</v>
      </c>
      <c r="L22" s="484" t="s">
        <v>11</v>
      </c>
      <c r="M22" s="484" t="s">
        <v>11</v>
      </c>
    </row>
    <row r="23" spans="1:13" ht="12.75" customHeight="1">
      <c r="A23" s="447" t="s">
        <v>677</v>
      </c>
      <c r="B23" s="484" t="s">
        <v>11</v>
      </c>
      <c r="C23" s="484" t="s">
        <v>11</v>
      </c>
      <c r="D23" s="484" t="s">
        <v>11</v>
      </c>
      <c r="E23" s="484" t="s">
        <v>11</v>
      </c>
      <c r="F23" s="484" t="s">
        <v>11</v>
      </c>
      <c r="G23" s="484" t="s">
        <v>11</v>
      </c>
      <c r="H23" s="484" t="s">
        <v>11</v>
      </c>
      <c r="I23" s="484" t="s">
        <v>11</v>
      </c>
      <c r="J23" s="484" t="s">
        <v>11</v>
      </c>
      <c r="K23" s="484" t="s">
        <v>11</v>
      </c>
      <c r="L23" s="484" t="s">
        <v>11</v>
      </c>
      <c r="M23" s="484" t="s">
        <v>11</v>
      </c>
    </row>
    <row r="24" spans="1:13" ht="12.75" customHeight="1">
      <c r="A24" s="447" t="s">
        <v>70</v>
      </c>
      <c r="B24" s="484" t="s">
        <v>11</v>
      </c>
      <c r="C24" s="484" t="s">
        <v>11</v>
      </c>
      <c r="D24" s="484" t="s">
        <v>11</v>
      </c>
      <c r="E24" s="484" t="s">
        <v>11</v>
      </c>
      <c r="F24" s="484" t="s">
        <v>11</v>
      </c>
      <c r="G24" s="484" t="s">
        <v>11</v>
      </c>
      <c r="H24" s="484" t="s">
        <v>11</v>
      </c>
      <c r="I24" s="484" t="s">
        <v>11</v>
      </c>
      <c r="J24" s="484" t="s">
        <v>11</v>
      </c>
      <c r="K24" s="484" t="s">
        <v>11</v>
      </c>
      <c r="L24" s="484" t="s">
        <v>11</v>
      </c>
      <c r="M24" s="484" t="s">
        <v>11</v>
      </c>
    </row>
    <row r="25" spans="1:13" ht="12.75" customHeight="1">
      <c r="A25" s="447" t="s">
        <v>678</v>
      </c>
      <c r="B25" s="484" t="s">
        <v>11</v>
      </c>
      <c r="C25" s="484" t="s">
        <v>11</v>
      </c>
      <c r="D25" s="484" t="s">
        <v>11</v>
      </c>
      <c r="E25" s="484" t="s">
        <v>11</v>
      </c>
      <c r="F25" s="484" t="s">
        <v>11</v>
      </c>
      <c r="G25" s="484" t="s">
        <v>11</v>
      </c>
      <c r="H25" s="484" t="s">
        <v>11</v>
      </c>
      <c r="I25" s="484" t="s">
        <v>11</v>
      </c>
      <c r="J25" s="484" t="s">
        <v>11</v>
      </c>
      <c r="K25" s="484" t="s">
        <v>11</v>
      </c>
      <c r="L25" s="484" t="s">
        <v>11</v>
      </c>
      <c r="M25" s="484" t="s">
        <v>11</v>
      </c>
    </row>
    <row r="26" spans="1:13" ht="12.75" customHeight="1">
      <c r="A26" s="447" t="s">
        <v>679</v>
      </c>
      <c r="B26" s="484" t="s">
        <v>11</v>
      </c>
      <c r="C26" s="484" t="s">
        <v>11</v>
      </c>
      <c r="D26" s="484" t="s">
        <v>11</v>
      </c>
      <c r="E26" s="484" t="s">
        <v>11</v>
      </c>
      <c r="F26" s="484" t="s">
        <v>11</v>
      </c>
      <c r="G26" s="484" t="s">
        <v>11</v>
      </c>
      <c r="H26" s="484" t="s">
        <v>11</v>
      </c>
      <c r="I26" s="484" t="s">
        <v>11</v>
      </c>
      <c r="J26" s="484" t="s">
        <v>11</v>
      </c>
      <c r="K26" s="484" t="s">
        <v>11</v>
      </c>
      <c r="L26" s="484" t="s">
        <v>11</v>
      </c>
      <c r="M26" s="484" t="s">
        <v>11</v>
      </c>
    </row>
    <row r="27" spans="1:13" ht="12.75" customHeight="1">
      <c r="A27" s="447" t="s">
        <v>680</v>
      </c>
      <c r="B27" s="484" t="s">
        <v>11</v>
      </c>
      <c r="C27" s="484" t="s">
        <v>11</v>
      </c>
      <c r="D27" s="484" t="s">
        <v>11</v>
      </c>
      <c r="E27" s="484" t="s">
        <v>11</v>
      </c>
      <c r="F27" s="484" t="s">
        <v>11</v>
      </c>
      <c r="G27" s="484" t="s">
        <v>11</v>
      </c>
      <c r="H27" s="484" t="s">
        <v>11</v>
      </c>
      <c r="I27" s="484" t="s">
        <v>11</v>
      </c>
      <c r="J27" s="484" t="s">
        <v>11</v>
      </c>
      <c r="K27" s="484" t="s">
        <v>11</v>
      </c>
      <c r="L27" s="484" t="s">
        <v>11</v>
      </c>
      <c r="M27" s="484" t="s">
        <v>11</v>
      </c>
    </row>
    <row r="28" spans="1:13" ht="12.75" customHeight="1">
      <c r="A28" s="447" t="s">
        <v>681</v>
      </c>
      <c r="B28" s="484" t="s">
        <v>11</v>
      </c>
      <c r="C28" s="484" t="s">
        <v>11</v>
      </c>
      <c r="D28" s="484" t="s">
        <v>11</v>
      </c>
      <c r="E28" s="484" t="s">
        <v>11</v>
      </c>
      <c r="F28" s="484" t="s">
        <v>11</v>
      </c>
      <c r="G28" s="484" t="s">
        <v>11</v>
      </c>
      <c r="H28" s="484" t="s">
        <v>11</v>
      </c>
      <c r="I28" s="484" t="s">
        <v>11</v>
      </c>
      <c r="J28" s="484" t="s">
        <v>11</v>
      </c>
      <c r="K28" s="484" t="s">
        <v>11</v>
      </c>
      <c r="L28" s="484" t="s">
        <v>11</v>
      </c>
      <c r="M28" s="484" t="s">
        <v>11</v>
      </c>
    </row>
    <row r="29" spans="1:13" ht="12.75" customHeight="1">
      <c r="A29" s="447" t="s">
        <v>682</v>
      </c>
      <c r="B29" s="484" t="s">
        <v>11</v>
      </c>
      <c r="C29" s="484" t="s">
        <v>11</v>
      </c>
      <c r="D29" s="484" t="s">
        <v>11</v>
      </c>
      <c r="E29" s="484" t="s">
        <v>11</v>
      </c>
      <c r="F29" s="484" t="s">
        <v>11</v>
      </c>
      <c r="G29" s="484" t="s">
        <v>11</v>
      </c>
      <c r="H29" s="484" t="s">
        <v>11</v>
      </c>
      <c r="I29" s="484" t="s">
        <v>11</v>
      </c>
      <c r="J29" s="484" t="s">
        <v>11</v>
      </c>
      <c r="K29" s="484" t="s">
        <v>11</v>
      </c>
      <c r="L29" s="484" t="s">
        <v>11</v>
      </c>
      <c r="M29" s="484" t="s">
        <v>11</v>
      </c>
    </row>
    <row r="30" spans="1:13" ht="12.75" customHeight="1">
      <c r="A30" s="486" t="s">
        <v>683</v>
      </c>
      <c r="B30" s="488" t="s">
        <v>11</v>
      </c>
      <c r="C30" s="488" t="s">
        <v>11</v>
      </c>
      <c r="D30" s="488" t="s">
        <v>11</v>
      </c>
      <c r="E30" s="488" t="s">
        <v>11</v>
      </c>
      <c r="F30" s="488" t="s">
        <v>11</v>
      </c>
      <c r="G30" s="488" t="s">
        <v>11</v>
      </c>
      <c r="H30" s="488" t="s">
        <v>11</v>
      </c>
      <c r="I30" s="488" t="s">
        <v>11</v>
      </c>
      <c r="J30" s="488" t="s">
        <v>11</v>
      </c>
      <c r="K30" s="488" t="s">
        <v>11</v>
      </c>
      <c r="L30" s="488" t="s">
        <v>11</v>
      </c>
      <c r="M30" s="488" t="s">
        <v>11</v>
      </c>
    </row>
    <row r="31" spans="1:14" ht="12.75" customHeight="1">
      <c r="A31" s="489" t="s">
        <v>470</v>
      </c>
      <c r="B31" s="490" t="s">
        <v>11</v>
      </c>
      <c r="C31" s="491" t="s">
        <v>11</v>
      </c>
      <c r="D31" s="490" t="s">
        <v>11</v>
      </c>
      <c r="E31" s="490" t="s">
        <v>11</v>
      </c>
      <c r="F31" s="491" t="s">
        <v>11</v>
      </c>
      <c r="G31" s="490" t="s">
        <v>11</v>
      </c>
      <c r="H31" s="491" t="s">
        <v>11</v>
      </c>
      <c r="I31" s="491" t="s">
        <v>11</v>
      </c>
      <c r="J31" s="491" t="s">
        <v>11</v>
      </c>
      <c r="K31" s="491" t="s">
        <v>11</v>
      </c>
      <c r="L31" s="491" t="s">
        <v>11</v>
      </c>
      <c r="M31" s="491" t="s">
        <v>11</v>
      </c>
      <c r="N31" s="340"/>
    </row>
    <row r="32" spans="1:14" ht="12.75" customHeight="1">
      <c r="A32" s="483"/>
      <c r="B32" s="484"/>
      <c r="C32" s="484"/>
      <c r="D32" s="484"/>
      <c r="E32" s="500"/>
      <c r="I32" s="518"/>
      <c r="N32" s="340"/>
    </row>
    <row r="33" spans="1:9" ht="12.75" customHeight="1">
      <c r="A33" s="481" t="s">
        <v>231</v>
      </c>
      <c r="B33" s="484"/>
      <c r="C33" s="484"/>
      <c r="D33" s="484"/>
      <c r="E33" s="500"/>
      <c r="I33" s="518"/>
    </row>
    <row r="34" spans="1:9" ht="12.75" customHeight="1">
      <c r="A34" s="485" t="s">
        <v>598</v>
      </c>
      <c r="B34" s="484"/>
      <c r="C34" s="484"/>
      <c r="D34" s="484"/>
      <c r="E34" s="500"/>
      <c r="I34" s="518"/>
    </row>
    <row r="35" spans="1:13" ht="12.75" customHeight="1">
      <c r="A35" s="492" t="s">
        <v>82</v>
      </c>
      <c r="B35" s="484" t="s">
        <v>11</v>
      </c>
      <c r="C35" s="484" t="s">
        <v>11</v>
      </c>
      <c r="D35" s="484" t="s">
        <v>11</v>
      </c>
      <c r="E35" s="500" t="s">
        <v>11</v>
      </c>
      <c r="F35" s="484" t="s">
        <v>11</v>
      </c>
      <c r="G35" s="484" t="s">
        <v>11</v>
      </c>
      <c r="H35" s="484" t="s">
        <v>11</v>
      </c>
      <c r="I35" s="500" t="s">
        <v>11</v>
      </c>
      <c r="J35" s="484" t="s">
        <v>11</v>
      </c>
      <c r="K35" s="484" t="s">
        <v>11</v>
      </c>
      <c r="L35" s="484" t="s">
        <v>11</v>
      </c>
      <c r="M35" s="484" t="s">
        <v>11</v>
      </c>
    </row>
    <row r="36" spans="1:13" ht="12.75" customHeight="1">
      <c r="A36" s="492" t="s">
        <v>73</v>
      </c>
      <c r="B36" s="484" t="s">
        <v>11</v>
      </c>
      <c r="C36" s="484" t="s">
        <v>11</v>
      </c>
      <c r="D36" s="484" t="s">
        <v>11</v>
      </c>
      <c r="E36" s="500" t="s">
        <v>11</v>
      </c>
      <c r="F36" s="484" t="s">
        <v>11</v>
      </c>
      <c r="G36" s="484" t="s">
        <v>11</v>
      </c>
      <c r="H36" s="484" t="s">
        <v>11</v>
      </c>
      <c r="I36" s="500" t="s">
        <v>11</v>
      </c>
      <c r="J36" s="484" t="s">
        <v>11</v>
      </c>
      <c r="K36" s="484" t="s">
        <v>11</v>
      </c>
      <c r="L36" s="484" t="s">
        <v>11</v>
      </c>
      <c r="M36" s="484" t="s">
        <v>11</v>
      </c>
    </row>
    <row r="37" spans="1:13" ht="12.75" customHeight="1">
      <c r="A37" s="492" t="s">
        <v>548</v>
      </c>
      <c r="B37" s="484" t="s">
        <v>11</v>
      </c>
      <c r="C37" s="484" t="s">
        <v>11</v>
      </c>
      <c r="D37" s="484" t="s">
        <v>11</v>
      </c>
      <c r="E37" s="500" t="s">
        <v>11</v>
      </c>
      <c r="F37" s="484" t="s">
        <v>11</v>
      </c>
      <c r="G37" s="484" t="s">
        <v>11</v>
      </c>
      <c r="H37" s="484" t="s">
        <v>11</v>
      </c>
      <c r="I37" s="500" t="s">
        <v>11</v>
      </c>
      <c r="J37" s="484" t="s">
        <v>11</v>
      </c>
      <c r="K37" s="484" t="s">
        <v>11</v>
      </c>
      <c r="L37" s="484" t="s">
        <v>11</v>
      </c>
      <c r="M37" s="484" t="s">
        <v>11</v>
      </c>
    </row>
    <row r="38" spans="1:13" ht="12.75" customHeight="1">
      <c r="A38" s="492" t="s">
        <v>549</v>
      </c>
      <c r="B38" s="484" t="s">
        <v>11</v>
      </c>
      <c r="C38" s="484" t="s">
        <v>11</v>
      </c>
      <c r="D38" s="484" t="s">
        <v>11</v>
      </c>
      <c r="E38" s="500" t="s">
        <v>11</v>
      </c>
      <c r="F38" s="484" t="s">
        <v>11</v>
      </c>
      <c r="G38" s="484" t="s">
        <v>11</v>
      </c>
      <c r="H38" s="484" t="s">
        <v>11</v>
      </c>
      <c r="I38" s="500" t="s">
        <v>11</v>
      </c>
      <c r="J38" s="484" t="s">
        <v>11</v>
      </c>
      <c r="K38" s="484" t="s">
        <v>11</v>
      </c>
      <c r="L38" s="484" t="s">
        <v>11</v>
      </c>
      <c r="M38" s="484" t="s">
        <v>11</v>
      </c>
    </row>
    <row r="39" spans="1:13" ht="12.75" customHeight="1">
      <c r="A39" s="492" t="s">
        <v>83</v>
      </c>
      <c r="B39" s="484" t="s">
        <v>11</v>
      </c>
      <c r="C39" s="484" t="s">
        <v>11</v>
      </c>
      <c r="D39" s="484" t="s">
        <v>11</v>
      </c>
      <c r="E39" s="500" t="s">
        <v>11</v>
      </c>
      <c r="F39" s="484" t="s">
        <v>11</v>
      </c>
      <c r="G39" s="484" t="s">
        <v>11</v>
      </c>
      <c r="H39" s="484" t="s">
        <v>11</v>
      </c>
      <c r="I39" s="500" t="s">
        <v>11</v>
      </c>
      <c r="J39" s="484" t="s">
        <v>11</v>
      </c>
      <c r="K39" s="484" t="s">
        <v>11</v>
      </c>
      <c r="L39" s="484" t="s">
        <v>11</v>
      </c>
      <c r="M39" s="484" t="s">
        <v>11</v>
      </c>
    </row>
    <row r="40" spans="1:13" ht="12.75" customHeight="1">
      <c r="A40" s="492" t="s">
        <v>550</v>
      </c>
      <c r="B40" s="484" t="s">
        <v>11</v>
      </c>
      <c r="C40" s="484" t="s">
        <v>11</v>
      </c>
      <c r="D40" s="484" t="s">
        <v>11</v>
      </c>
      <c r="E40" s="500" t="s">
        <v>11</v>
      </c>
      <c r="F40" s="484" t="s">
        <v>11</v>
      </c>
      <c r="G40" s="484" t="s">
        <v>11</v>
      </c>
      <c r="H40" s="484" t="s">
        <v>11</v>
      </c>
      <c r="I40" s="500" t="s">
        <v>11</v>
      </c>
      <c r="J40" s="484" t="s">
        <v>11</v>
      </c>
      <c r="K40" s="484" t="s">
        <v>11</v>
      </c>
      <c r="L40" s="484" t="s">
        <v>11</v>
      </c>
      <c r="M40" s="484" t="s">
        <v>11</v>
      </c>
    </row>
    <row r="41" spans="1:13" ht="12.75" customHeight="1">
      <c r="A41" s="492" t="s">
        <v>253</v>
      </c>
      <c r="B41" s="484" t="s">
        <v>11</v>
      </c>
      <c r="C41" s="484" t="s">
        <v>11</v>
      </c>
      <c r="D41" s="484" t="s">
        <v>11</v>
      </c>
      <c r="E41" s="500" t="s">
        <v>11</v>
      </c>
      <c r="F41" s="484" t="s">
        <v>11</v>
      </c>
      <c r="G41" s="484" t="s">
        <v>11</v>
      </c>
      <c r="H41" s="484" t="s">
        <v>11</v>
      </c>
      <c r="I41" s="500" t="s">
        <v>11</v>
      </c>
      <c r="J41" s="484" t="s">
        <v>11</v>
      </c>
      <c r="K41" s="484" t="s">
        <v>11</v>
      </c>
      <c r="L41" s="484" t="s">
        <v>11</v>
      </c>
      <c r="M41" s="484" t="s">
        <v>11</v>
      </c>
    </row>
    <row r="42" spans="1:13" ht="12.75">
      <c r="A42" s="492" t="s">
        <v>254</v>
      </c>
      <c r="B42" s="484" t="s">
        <v>11</v>
      </c>
      <c r="C42" s="484" t="s">
        <v>11</v>
      </c>
      <c r="D42" s="484" t="s">
        <v>11</v>
      </c>
      <c r="E42" s="500" t="s">
        <v>11</v>
      </c>
      <c r="F42" s="484" t="s">
        <v>11</v>
      </c>
      <c r="G42" s="484" t="s">
        <v>11</v>
      </c>
      <c r="H42" s="484" t="s">
        <v>11</v>
      </c>
      <c r="I42" s="500" t="s">
        <v>11</v>
      </c>
      <c r="J42" s="484" t="s">
        <v>11</v>
      </c>
      <c r="K42" s="484" t="s">
        <v>11</v>
      </c>
      <c r="L42" s="484" t="s">
        <v>11</v>
      </c>
      <c r="M42" s="484" t="s">
        <v>11</v>
      </c>
    </row>
    <row r="43" spans="1:13" ht="12.75" customHeight="1">
      <c r="A43" s="492" t="s">
        <v>88</v>
      </c>
      <c r="B43" s="484" t="s">
        <v>11</v>
      </c>
      <c r="C43" s="484" t="s">
        <v>11</v>
      </c>
      <c r="D43" s="484" t="s">
        <v>11</v>
      </c>
      <c r="E43" s="500" t="s">
        <v>11</v>
      </c>
      <c r="F43" s="484" t="s">
        <v>11</v>
      </c>
      <c r="G43" s="484" t="s">
        <v>11</v>
      </c>
      <c r="H43" s="484" t="s">
        <v>11</v>
      </c>
      <c r="I43" s="500" t="s">
        <v>11</v>
      </c>
      <c r="J43" s="484" t="s">
        <v>11</v>
      </c>
      <c r="K43" s="484" t="s">
        <v>11</v>
      </c>
      <c r="L43" s="484" t="s">
        <v>11</v>
      </c>
      <c r="M43" s="484" t="s">
        <v>11</v>
      </c>
    </row>
    <row r="44" spans="1:13" ht="12.75" customHeight="1">
      <c r="A44" s="492" t="s">
        <v>551</v>
      </c>
      <c r="B44" s="484" t="s">
        <v>11</v>
      </c>
      <c r="C44" s="484" t="s">
        <v>11</v>
      </c>
      <c r="D44" s="484" t="s">
        <v>11</v>
      </c>
      <c r="E44" s="500" t="s">
        <v>11</v>
      </c>
      <c r="F44" s="484" t="s">
        <v>11</v>
      </c>
      <c r="G44" s="484" t="s">
        <v>11</v>
      </c>
      <c r="H44" s="484" t="s">
        <v>11</v>
      </c>
      <c r="I44" s="500" t="s">
        <v>11</v>
      </c>
      <c r="J44" s="484" t="s">
        <v>11</v>
      </c>
      <c r="K44" s="484" t="s">
        <v>11</v>
      </c>
      <c r="L44" s="484" t="s">
        <v>11</v>
      </c>
      <c r="M44" s="484" t="s">
        <v>11</v>
      </c>
    </row>
    <row r="45" spans="1:13" ht="12.75" customHeight="1">
      <c r="A45" s="492" t="s">
        <v>552</v>
      </c>
      <c r="B45" s="484" t="s">
        <v>11</v>
      </c>
      <c r="C45" s="484" t="s">
        <v>11</v>
      </c>
      <c r="D45" s="484" t="s">
        <v>11</v>
      </c>
      <c r="E45" s="500" t="s">
        <v>11</v>
      </c>
      <c r="F45" s="484" t="s">
        <v>11</v>
      </c>
      <c r="G45" s="484" t="s">
        <v>11</v>
      </c>
      <c r="H45" s="484" t="s">
        <v>11</v>
      </c>
      <c r="I45" s="500" t="s">
        <v>11</v>
      </c>
      <c r="J45" s="484" t="s">
        <v>11</v>
      </c>
      <c r="K45" s="484" t="s">
        <v>11</v>
      </c>
      <c r="L45" s="484" t="s">
        <v>11</v>
      </c>
      <c r="M45" s="484" t="s">
        <v>11</v>
      </c>
    </row>
    <row r="46" spans="1:13" ht="12.75" customHeight="1">
      <c r="A46" s="492" t="s">
        <v>553</v>
      </c>
      <c r="B46" s="484" t="s">
        <v>11</v>
      </c>
      <c r="C46" s="484" t="s">
        <v>11</v>
      </c>
      <c r="D46" s="484" t="s">
        <v>11</v>
      </c>
      <c r="E46" s="500" t="s">
        <v>11</v>
      </c>
      <c r="F46" s="484" t="s">
        <v>11</v>
      </c>
      <c r="G46" s="484" t="s">
        <v>11</v>
      </c>
      <c r="H46" s="484" t="s">
        <v>11</v>
      </c>
      <c r="I46" s="500" t="s">
        <v>11</v>
      </c>
      <c r="J46" s="484" t="s">
        <v>11</v>
      </c>
      <c r="K46" s="484" t="s">
        <v>11</v>
      </c>
      <c r="L46" s="484" t="s">
        <v>11</v>
      </c>
      <c r="M46" s="484" t="s">
        <v>11</v>
      </c>
    </row>
    <row r="47" spans="1:13" ht="12.75" customHeight="1">
      <c r="A47" s="492" t="s">
        <v>554</v>
      </c>
      <c r="B47" s="484" t="s">
        <v>11</v>
      </c>
      <c r="C47" s="484" t="s">
        <v>11</v>
      </c>
      <c r="D47" s="484" t="s">
        <v>11</v>
      </c>
      <c r="E47" s="500" t="s">
        <v>11</v>
      </c>
      <c r="F47" s="484" t="s">
        <v>11</v>
      </c>
      <c r="G47" s="484" t="s">
        <v>11</v>
      </c>
      <c r="H47" s="484" t="s">
        <v>11</v>
      </c>
      <c r="I47" s="500" t="s">
        <v>11</v>
      </c>
      <c r="J47" s="484" t="s">
        <v>11</v>
      </c>
      <c r="K47" s="484" t="s">
        <v>11</v>
      </c>
      <c r="L47" s="484" t="s">
        <v>11</v>
      </c>
      <c r="M47" s="484" t="s">
        <v>11</v>
      </c>
    </row>
    <row r="48" spans="1:13" ht="12.75" customHeight="1">
      <c r="A48" s="492" t="s">
        <v>255</v>
      </c>
      <c r="B48" s="484" t="s">
        <v>11</v>
      </c>
      <c r="C48" s="484" t="s">
        <v>11</v>
      </c>
      <c r="D48" s="484" t="s">
        <v>11</v>
      </c>
      <c r="E48" s="500" t="s">
        <v>11</v>
      </c>
      <c r="F48" s="484" t="s">
        <v>11</v>
      </c>
      <c r="G48" s="484" t="s">
        <v>11</v>
      </c>
      <c r="H48" s="484" t="s">
        <v>11</v>
      </c>
      <c r="I48" s="500" t="s">
        <v>11</v>
      </c>
      <c r="J48" s="484" t="s">
        <v>11</v>
      </c>
      <c r="K48" s="484" t="s">
        <v>11</v>
      </c>
      <c r="L48" s="484" t="s">
        <v>11</v>
      </c>
      <c r="M48" s="484" t="s">
        <v>11</v>
      </c>
    </row>
    <row r="49" spans="1:13" ht="12.75" customHeight="1">
      <c r="A49" s="497" t="s">
        <v>598</v>
      </c>
      <c r="B49" s="353" t="s">
        <v>11</v>
      </c>
      <c r="C49" s="353" t="s">
        <v>11</v>
      </c>
      <c r="D49" s="353" t="s">
        <v>11</v>
      </c>
      <c r="E49" s="353" t="s">
        <v>11</v>
      </c>
      <c r="F49" s="353" t="s">
        <v>11</v>
      </c>
      <c r="G49" s="353" t="s">
        <v>11</v>
      </c>
      <c r="H49" s="353" t="s">
        <v>11</v>
      </c>
      <c r="I49" s="353" t="s">
        <v>11</v>
      </c>
      <c r="J49" s="353" t="s">
        <v>11</v>
      </c>
      <c r="K49" s="353" t="s">
        <v>11</v>
      </c>
      <c r="L49" s="353" t="s">
        <v>11</v>
      </c>
      <c r="M49" s="353" t="s">
        <v>11</v>
      </c>
    </row>
    <row r="50" spans="1:13" ht="12.75" customHeight="1">
      <c r="A50" s="498" t="s">
        <v>599</v>
      </c>
      <c r="B50" s="357"/>
      <c r="C50" s="357"/>
      <c r="D50" s="357"/>
      <c r="E50" s="357"/>
      <c r="F50" s="357"/>
      <c r="G50" s="357"/>
      <c r="H50" s="357"/>
      <c r="I50" s="357"/>
      <c r="J50" s="357"/>
      <c r="K50" s="357"/>
      <c r="L50" s="357"/>
      <c r="M50" s="357"/>
    </row>
    <row r="51" spans="1:13" ht="12.75" customHeight="1">
      <c r="A51" s="492" t="s">
        <v>555</v>
      </c>
      <c r="B51" s="484" t="s">
        <v>11</v>
      </c>
      <c r="C51" s="484" t="s">
        <v>11</v>
      </c>
      <c r="D51" s="484" t="s">
        <v>11</v>
      </c>
      <c r="E51" s="500" t="s">
        <v>11</v>
      </c>
      <c r="F51" s="484" t="s">
        <v>11</v>
      </c>
      <c r="G51" s="484" t="s">
        <v>11</v>
      </c>
      <c r="H51" s="484" t="s">
        <v>11</v>
      </c>
      <c r="I51" s="500" t="s">
        <v>11</v>
      </c>
      <c r="J51" s="484" t="s">
        <v>11</v>
      </c>
      <c r="K51" s="484" t="s">
        <v>11</v>
      </c>
      <c r="L51" s="484" t="s">
        <v>11</v>
      </c>
      <c r="M51" s="484" t="s">
        <v>11</v>
      </c>
    </row>
    <row r="52" spans="1:13" ht="12.75" customHeight="1">
      <c r="A52" s="492" t="s">
        <v>980</v>
      </c>
      <c r="B52" s="484" t="s">
        <v>11</v>
      </c>
      <c r="C52" s="484" t="s">
        <v>11</v>
      </c>
      <c r="D52" s="484" t="s">
        <v>11</v>
      </c>
      <c r="E52" s="500" t="s">
        <v>11</v>
      </c>
      <c r="F52" s="484" t="s">
        <v>11</v>
      </c>
      <c r="G52" s="484" t="s">
        <v>11</v>
      </c>
      <c r="H52" s="484" t="s">
        <v>11</v>
      </c>
      <c r="I52" s="500" t="s">
        <v>11</v>
      </c>
      <c r="J52" s="484" t="s">
        <v>11</v>
      </c>
      <c r="K52" s="484" t="s">
        <v>11</v>
      </c>
      <c r="L52" s="484" t="s">
        <v>11</v>
      </c>
      <c r="M52" s="484" t="s">
        <v>11</v>
      </c>
    </row>
    <row r="53" spans="1:13" ht="12.75" customHeight="1">
      <c r="A53" s="492" t="s">
        <v>86</v>
      </c>
      <c r="B53" s="484" t="s">
        <v>11</v>
      </c>
      <c r="C53" s="484" t="s">
        <v>11</v>
      </c>
      <c r="D53" s="484" t="s">
        <v>11</v>
      </c>
      <c r="E53" s="500" t="s">
        <v>11</v>
      </c>
      <c r="F53" s="484" t="s">
        <v>11</v>
      </c>
      <c r="G53" s="484" t="s">
        <v>11</v>
      </c>
      <c r="H53" s="484" t="s">
        <v>11</v>
      </c>
      <c r="I53" s="500" t="s">
        <v>11</v>
      </c>
      <c r="J53" s="484" t="s">
        <v>11</v>
      </c>
      <c r="K53" s="484" t="s">
        <v>11</v>
      </c>
      <c r="L53" s="484" t="s">
        <v>11</v>
      </c>
      <c r="M53" s="484" t="s">
        <v>11</v>
      </c>
    </row>
    <row r="54" spans="1:13" ht="12.75" customHeight="1">
      <c r="A54" s="492" t="s">
        <v>556</v>
      </c>
      <c r="B54" s="484" t="s">
        <v>11</v>
      </c>
      <c r="C54" s="484" t="s">
        <v>11</v>
      </c>
      <c r="D54" s="484" t="s">
        <v>11</v>
      </c>
      <c r="E54" s="500" t="s">
        <v>11</v>
      </c>
      <c r="F54" s="484" t="s">
        <v>11</v>
      </c>
      <c r="G54" s="484" t="s">
        <v>11</v>
      </c>
      <c r="H54" s="484" t="s">
        <v>11</v>
      </c>
      <c r="I54" s="500" t="s">
        <v>11</v>
      </c>
      <c r="J54" s="484" t="s">
        <v>11</v>
      </c>
      <c r="K54" s="484" t="s">
        <v>11</v>
      </c>
      <c r="L54" s="484" t="s">
        <v>11</v>
      </c>
      <c r="M54" s="484" t="s">
        <v>11</v>
      </c>
    </row>
    <row r="55" spans="1:13" ht="12.75" customHeight="1">
      <c r="A55" s="492" t="s">
        <v>72</v>
      </c>
      <c r="B55" s="484" t="s">
        <v>11</v>
      </c>
      <c r="C55" s="484" t="s">
        <v>11</v>
      </c>
      <c r="D55" s="484" t="s">
        <v>11</v>
      </c>
      <c r="E55" s="500" t="s">
        <v>11</v>
      </c>
      <c r="F55" s="484" t="s">
        <v>11</v>
      </c>
      <c r="G55" s="484" t="s">
        <v>11</v>
      </c>
      <c r="H55" s="484" t="s">
        <v>11</v>
      </c>
      <c r="I55" s="500" t="s">
        <v>11</v>
      </c>
      <c r="J55" s="484" t="s">
        <v>11</v>
      </c>
      <c r="K55" s="484" t="s">
        <v>11</v>
      </c>
      <c r="L55" s="484" t="s">
        <v>11</v>
      </c>
      <c r="M55" s="484" t="s">
        <v>11</v>
      </c>
    </row>
    <row r="56" spans="1:13" ht="12.75" customHeight="1">
      <c r="A56" s="492" t="s">
        <v>256</v>
      </c>
      <c r="B56" s="484" t="s">
        <v>11</v>
      </c>
      <c r="C56" s="484" t="s">
        <v>11</v>
      </c>
      <c r="D56" s="484" t="s">
        <v>11</v>
      </c>
      <c r="E56" s="500" t="s">
        <v>11</v>
      </c>
      <c r="F56" s="484" t="s">
        <v>11</v>
      </c>
      <c r="G56" s="484" t="s">
        <v>11</v>
      </c>
      <c r="H56" s="484" t="s">
        <v>11</v>
      </c>
      <c r="I56" s="500" t="s">
        <v>11</v>
      </c>
      <c r="J56" s="484" t="s">
        <v>11</v>
      </c>
      <c r="K56" s="484" t="s">
        <v>11</v>
      </c>
      <c r="L56" s="484" t="s">
        <v>11</v>
      </c>
      <c r="M56" s="484" t="s">
        <v>11</v>
      </c>
    </row>
    <row r="57" spans="1:13" ht="12.75" customHeight="1">
      <c r="A57" s="497" t="s">
        <v>600</v>
      </c>
      <c r="B57" s="353" t="s">
        <v>11</v>
      </c>
      <c r="C57" s="353" t="s">
        <v>11</v>
      </c>
      <c r="D57" s="353" t="s">
        <v>11</v>
      </c>
      <c r="E57" s="353" t="s">
        <v>11</v>
      </c>
      <c r="F57" s="353" t="s">
        <v>11</v>
      </c>
      <c r="G57" s="353" t="s">
        <v>11</v>
      </c>
      <c r="H57" s="353" t="s">
        <v>11</v>
      </c>
      <c r="I57" s="353" t="s">
        <v>11</v>
      </c>
      <c r="J57" s="353" t="s">
        <v>11</v>
      </c>
      <c r="K57" s="353" t="s">
        <v>11</v>
      </c>
      <c r="L57" s="353" t="s">
        <v>11</v>
      </c>
      <c r="M57" s="353" t="s">
        <v>11</v>
      </c>
    </row>
    <row r="58" spans="1:13" ht="12.75" customHeight="1" thickBot="1">
      <c r="A58" s="519" t="s">
        <v>232</v>
      </c>
      <c r="B58" s="504" t="s">
        <v>11</v>
      </c>
      <c r="C58" s="504" t="s">
        <v>11</v>
      </c>
      <c r="D58" s="504" t="s">
        <v>11</v>
      </c>
      <c r="E58" s="504" t="s">
        <v>11</v>
      </c>
      <c r="F58" s="504" t="s">
        <v>11</v>
      </c>
      <c r="G58" s="504" t="s">
        <v>11</v>
      </c>
      <c r="H58" s="504" t="s">
        <v>11</v>
      </c>
      <c r="I58" s="504" t="s">
        <v>11</v>
      </c>
      <c r="J58" s="504" t="s">
        <v>11</v>
      </c>
      <c r="K58" s="504" t="s">
        <v>11</v>
      </c>
      <c r="L58" s="504" t="s">
        <v>11</v>
      </c>
      <c r="M58" s="504" t="s">
        <v>11</v>
      </c>
    </row>
    <row r="59" spans="1:9" ht="12.75" customHeight="1" thickTop="1">
      <c r="A59" s="355"/>
      <c r="B59" s="500"/>
      <c r="C59" s="500"/>
      <c r="D59" s="500"/>
      <c r="E59" s="500"/>
      <c r="F59" s="500"/>
      <c r="G59" s="500"/>
      <c r="H59" s="500"/>
      <c r="I59" s="500"/>
    </row>
    <row r="60" spans="1:9" ht="12.75" customHeight="1">
      <c r="A60" s="516" t="s">
        <v>64</v>
      </c>
      <c r="B60" s="500"/>
      <c r="C60" s="500"/>
      <c r="D60" s="500"/>
      <c r="E60" s="500"/>
      <c r="F60" s="500"/>
      <c r="G60" s="500"/>
      <c r="H60" s="500"/>
      <c r="I60" s="500"/>
    </row>
    <row r="61" spans="1:12" ht="12.75" customHeight="1">
      <c r="A61" s="355"/>
      <c r="B61" s="434"/>
      <c r="C61" s="434" t="s">
        <v>471</v>
      </c>
      <c r="D61" s="434"/>
      <c r="E61" s="520"/>
      <c r="F61" s="434"/>
      <c r="G61" s="434" t="s">
        <v>472</v>
      </c>
      <c r="H61" s="434"/>
      <c r="I61" s="520"/>
      <c r="K61" s="434" t="s">
        <v>473</v>
      </c>
      <c r="L61" s="434"/>
    </row>
    <row r="62" spans="1:14" ht="38.25" customHeight="1" thickBot="1">
      <c r="A62" s="517"/>
      <c r="B62" s="482" t="s">
        <v>233</v>
      </c>
      <c r="C62" s="482" t="s">
        <v>234</v>
      </c>
      <c r="D62" s="482" t="s">
        <v>74</v>
      </c>
      <c r="E62" s="482" t="s">
        <v>235</v>
      </c>
      <c r="F62" s="482" t="s">
        <v>233</v>
      </c>
      <c r="G62" s="482" t="s">
        <v>234</v>
      </c>
      <c r="H62" s="482" t="s">
        <v>74</v>
      </c>
      <c r="I62" s="482" t="s">
        <v>235</v>
      </c>
      <c r="J62" s="482" t="s">
        <v>233</v>
      </c>
      <c r="K62" s="482" t="s">
        <v>234</v>
      </c>
      <c r="L62" s="482" t="s">
        <v>74</v>
      </c>
      <c r="M62" s="482" t="s">
        <v>235</v>
      </c>
      <c r="N62" s="482" t="s">
        <v>152</v>
      </c>
    </row>
    <row r="63" spans="1:9" ht="12.75" customHeight="1">
      <c r="A63" s="483"/>
      <c r="B63" s="484"/>
      <c r="C63" s="484"/>
      <c r="D63" s="484"/>
      <c r="E63" s="500"/>
      <c r="F63" s="484"/>
      <c r="G63" s="484"/>
      <c r="H63" s="484"/>
      <c r="I63" s="500"/>
    </row>
    <row r="64" spans="1:9" ht="12.75" customHeight="1">
      <c r="A64" s="481" t="s">
        <v>379</v>
      </c>
      <c r="B64" s="484"/>
      <c r="C64" s="484"/>
      <c r="D64" s="484"/>
      <c r="E64" s="500"/>
      <c r="I64" s="518"/>
    </row>
    <row r="65" spans="1:13" ht="12.75" customHeight="1">
      <c r="A65" s="485" t="s">
        <v>462</v>
      </c>
      <c r="B65" s="484"/>
      <c r="C65" s="484"/>
      <c r="D65" s="484"/>
      <c r="E65" s="484"/>
      <c r="F65" s="484"/>
      <c r="G65" s="484"/>
      <c r="H65" s="484"/>
      <c r="I65" s="484"/>
      <c r="J65" s="484"/>
      <c r="K65" s="484"/>
      <c r="L65" s="484"/>
      <c r="M65" s="484"/>
    </row>
    <row r="66" spans="1:13" ht="12.75" customHeight="1">
      <c r="A66" s="447" t="s">
        <v>668</v>
      </c>
      <c r="B66" s="484" t="s">
        <v>11</v>
      </c>
      <c r="C66" s="484" t="s">
        <v>11</v>
      </c>
      <c r="D66" s="484" t="s">
        <v>11</v>
      </c>
      <c r="E66" s="484" t="s">
        <v>11</v>
      </c>
      <c r="F66" s="484" t="s">
        <v>11</v>
      </c>
      <c r="G66" s="484" t="s">
        <v>11</v>
      </c>
      <c r="H66" s="484" t="s">
        <v>11</v>
      </c>
      <c r="I66" s="484" t="s">
        <v>11</v>
      </c>
      <c r="J66" s="484" t="s">
        <v>11</v>
      </c>
      <c r="K66" s="484" t="s">
        <v>11</v>
      </c>
      <c r="L66" s="484" t="s">
        <v>11</v>
      </c>
      <c r="M66" s="484" t="s">
        <v>11</v>
      </c>
    </row>
    <row r="67" spans="1:13" ht="12.75" customHeight="1">
      <c r="A67" s="447" t="s">
        <v>669</v>
      </c>
      <c r="B67" s="484" t="s">
        <v>11</v>
      </c>
      <c r="C67" s="484" t="s">
        <v>11</v>
      </c>
      <c r="D67" s="484" t="s">
        <v>11</v>
      </c>
      <c r="E67" s="484" t="s">
        <v>11</v>
      </c>
      <c r="F67" s="484" t="s">
        <v>11</v>
      </c>
      <c r="G67" s="484" t="s">
        <v>11</v>
      </c>
      <c r="H67" s="484" t="s">
        <v>11</v>
      </c>
      <c r="I67" s="484" t="s">
        <v>11</v>
      </c>
      <c r="J67" s="484" t="s">
        <v>11</v>
      </c>
      <c r="K67" s="484" t="s">
        <v>11</v>
      </c>
      <c r="L67" s="484" t="s">
        <v>11</v>
      </c>
      <c r="M67" s="484" t="s">
        <v>11</v>
      </c>
    </row>
    <row r="68" spans="1:13" ht="12.75" customHeight="1">
      <c r="A68" s="447" t="s">
        <v>670</v>
      </c>
      <c r="B68" s="484" t="s">
        <v>11</v>
      </c>
      <c r="C68" s="484" t="s">
        <v>11</v>
      </c>
      <c r="D68" s="484" t="s">
        <v>11</v>
      </c>
      <c r="E68" s="484" t="s">
        <v>11</v>
      </c>
      <c r="F68" s="484" t="s">
        <v>11</v>
      </c>
      <c r="G68" s="484" t="s">
        <v>11</v>
      </c>
      <c r="H68" s="484" t="s">
        <v>11</v>
      </c>
      <c r="I68" s="484" t="s">
        <v>11</v>
      </c>
      <c r="J68" s="484" t="s">
        <v>11</v>
      </c>
      <c r="K68" s="484" t="s">
        <v>11</v>
      </c>
      <c r="L68" s="484" t="s">
        <v>11</v>
      </c>
      <c r="M68" s="484" t="s">
        <v>11</v>
      </c>
    </row>
    <row r="69" spans="1:13" ht="12.75" customHeight="1">
      <c r="A69" s="447" t="s">
        <v>671</v>
      </c>
      <c r="B69" s="484" t="s">
        <v>11</v>
      </c>
      <c r="C69" s="484" t="s">
        <v>11</v>
      </c>
      <c r="D69" s="484" t="s">
        <v>11</v>
      </c>
      <c r="E69" s="484" t="s">
        <v>11</v>
      </c>
      <c r="F69" s="484" t="s">
        <v>11</v>
      </c>
      <c r="G69" s="484" t="s">
        <v>11</v>
      </c>
      <c r="H69" s="484" t="s">
        <v>11</v>
      </c>
      <c r="I69" s="484" t="s">
        <v>11</v>
      </c>
      <c r="J69" s="484" t="s">
        <v>11</v>
      </c>
      <c r="K69" s="484" t="s">
        <v>11</v>
      </c>
      <c r="L69" s="484" t="s">
        <v>11</v>
      </c>
      <c r="M69" s="484" t="s">
        <v>11</v>
      </c>
    </row>
    <row r="70" spans="1:13" ht="12.75" customHeight="1">
      <c r="A70" s="447" t="s">
        <v>672</v>
      </c>
      <c r="B70" s="484" t="s">
        <v>11</v>
      </c>
      <c r="C70" s="484" t="s">
        <v>11</v>
      </c>
      <c r="D70" s="484" t="s">
        <v>11</v>
      </c>
      <c r="E70" s="484" t="s">
        <v>11</v>
      </c>
      <c r="F70" s="484" t="s">
        <v>11</v>
      </c>
      <c r="G70" s="484" t="s">
        <v>11</v>
      </c>
      <c r="H70" s="484" t="s">
        <v>11</v>
      </c>
      <c r="I70" s="484" t="s">
        <v>11</v>
      </c>
      <c r="J70" s="484" t="s">
        <v>11</v>
      </c>
      <c r="K70" s="484" t="s">
        <v>11</v>
      </c>
      <c r="L70" s="484" t="s">
        <v>11</v>
      </c>
      <c r="M70" s="484" t="s">
        <v>11</v>
      </c>
    </row>
    <row r="71" spans="1:13" ht="12.75" customHeight="1">
      <c r="A71" s="486" t="s">
        <v>998</v>
      </c>
      <c r="B71" s="487" t="s">
        <v>11</v>
      </c>
      <c r="C71" s="487" t="s">
        <v>11</v>
      </c>
      <c r="D71" s="487" t="s">
        <v>11</v>
      </c>
      <c r="E71" s="487" t="s">
        <v>11</v>
      </c>
      <c r="F71" s="487" t="s">
        <v>11</v>
      </c>
      <c r="G71" s="487" t="s">
        <v>11</v>
      </c>
      <c r="H71" s="487" t="s">
        <v>11</v>
      </c>
      <c r="I71" s="487" t="s">
        <v>11</v>
      </c>
      <c r="J71" s="487" t="s">
        <v>11</v>
      </c>
      <c r="K71" s="487" t="s">
        <v>11</v>
      </c>
      <c r="L71" s="487" t="s">
        <v>11</v>
      </c>
      <c r="M71" s="487" t="s">
        <v>11</v>
      </c>
    </row>
    <row r="72" spans="1:13" ht="12.75" customHeight="1">
      <c r="A72" s="483"/>
      <c r="B72" s="484"/>
      <c r="C72" s="484"/>
      <c r="D72" s="484"/>
      <c r="E72" s="484"/>
      <c r="F72" s="484"/>
      <c r="G72" s="484"/>
      <c r="H72" s="484"/>
      <c r="I72" s="484"/>
      <c r="J72" s="484"/>
      <c r="K72" s="484"/>
      <c r="L72" s="484"/>
      <c r="M72" s="484"/>
    </row>
    <row r="73" spans="1:13" ht="12.75" customHeight="1">
      <c r="A73" s="485" t="s">
        <v>979</v>
      </c>
      <c r="B73" s="484"/>
      <c r="C73" s="484"/>
      <c r="D73" s="484"/>
      <c r="E73" s="484"/>
      <c r="F73" s="484"/>
      <c r="G73" s="484"/>
      <c r="H73" s="484"/>
      <c r="I73" s="484"/>
      <c r="J73" s="484"/>
      <c r="K73" s="484"/>
      <c r="L73" s="484"/>
      <c r="M73" s="484"/>
    </row>
    <row r="74" spans="1:13" ht="12.75" customHeight="1">
      <c r="A74" s="447" t="s">
        <v>673</v>
      </c>
      <c r="B74" s="484" t="s">
        <v>11</v>
      </c>
      <c r="C74" s="484" t="s">
        <v>11</v>
      </c>
      <c r="D74" s="484" t="s">
        <v>11</v>
      </c>
      <c r="E74" s="484" t="s">
        <v>11</v>
      </c>
      <c r="F74" s="484" t="s">
        <v>11</v>
      </c>
      <c r="G74" s="484" t="s">
        <v>11</v>
      </c>
      <c r="H74" s="484" t="s">
        <v>11</v>
      </c>
      <c r="I74" s="484" t="s">
        <v>11</v>
      </c>
      <c r="J74" s="484" t="s">
        <v>11</v>
      </c>
      <c r="K74" s="484" t="s">
        <v>11</v>
      </c>
      <c r="L74" s="484" t="s">
        <v>11</v>
      </c>
      <c r="M74" s="484" t="s">
        <v>11</v>
      </c>
    </row>
    <row r="75" spans="1:13" ht="12.75" customHeight="1">
      <c r="A75" s="447" t="s">
        <v>175</v>
      </c>
      <c r="B75" s="484" t="s">
        <v>11</v>
      </c>
      <c r="C75" s="484" t="s">
        <v>11</v>
      </c>
      <c r="D75" s="484" t="s">
        <v>11</v>
      </c>
      <c r="E75" s="484" t="s">
        <v>11</v>
      </c>
      <c r="F75" s="484" t="s">
        <v>11</v>
      </c>
      <c r="G75" s="484" t="s">
        <v>11</v>
      </c>
      <c r="H75" s="484" t="s">
        <v>11</v>
      </c>
      <c r="I75" s="484" t="s">
        <v>11</v>
      </c>
      <c r="J75" s="484" t="s">
        <v>11</v>
      </c>
      <c r="K75" s="484" t="s">
        <v>11</v>
      </c>
      <c r="L75" s="484" t="s">
        <v>11</v>
      </c>
      <c r="M75" s="484" t="s">
        <v>11</v>
      </c>
    </row>
    <row r="76" spans="1:13" ht="12.75" customHeight="1">
      <c r="A76" s="447" t="s">
        <v>674</v>
      </c>
      <c r="B76" s="484" t="s">
        <v>11</v>
      </c>
      <c r="C76" s="484" t="s">
        <v>11</v>
      </c>
      <c r="D76" s="484" t="s">
        <v>11</v>
      </c>
      <c r="E76" s="484" t="s">
        <v>11</v>
      </c>
      <c r="F76" s="484" t="s">
        <v>11</v>
      </c>
      <c r="G76" s="484" t="s">
        <v>11</v>
      </c>
      <c r="H76" s="484" t="s">
        <v>11</v>
      </c>
      <c r="I76" s="484" t="s">
        <v>11</v>
      </c>
      <c r="J76" s="484" t="s">
        <v>11</v>
      </c>
      <c r="K76" s="484" t="s">
        <v>11</v>
      </c>
      <c r="L76" s="484" t="s">
        <v>11</v>
      </c>
      <c r="M76" s="484" t="s">
        <v>11</v>
      </c>
    </row>
    <row r="77" spans="1:13" ht="12.75" customHeight="1">
      <c r="A77" s="447" t="s">
        <v>675</v>
      </c>
      <c r="B77" s="484" t="s">
        <v>11</v>
      </c>
      <c r="C77" s="484" t="s">
        <v>11</v>
      </c>
      <c r="D77" s="484" t="s">
        <v>11</v>
      </c>
      <c r="E77" s="484" t="s">
        <v>11</v>
      </c>
      <c r="F77" s="484" t="s">
        <v>11</v>
      </c>
      <c r="G77" s="484" t="s">
        <v>11</v>
      </c>
      <c r="H77" s="484" t="s">
        <v>11</v>
      </c>
      <c r="I77" s="484" t="s">
        <v>11</v>
      </c>
      <c r="J77" s="484" t="s">
        <v>11</v>
      </c>
      <c r="K77" s="484" t="s">
        <v>11</v>
      </c>
      <c r="L77" s="484" t="s">
        <v>11</v>
      </c>
      <c r="M77" s="484" t="s">
        <v>11</v>
      </c>
    </row>
    <row r="78" spans="1:13" ht="12.75" customHeight="1">
      <c r="A78" s="447" t="s">
        <v>676</v>
      </c>
      <c r="B78" s="484" t="s">
        <v>11</v>
      </c>
      <c r="C78" s="484" t="s">
        <v>11</v>
      </c>
      <c r="D78" s="484" t="s">
        <v>11</v>
      </c>
      <c r="E78" s="484" t="s">
        <v>11</v>
      </c>
      <c r="F78" s="484" t="s">
        <v>11</v>
      </c>
      <c r="G78" s="484" t="s">
        <v>11</v>
      </c>
      <c r="H78" s="484" t="s">
        <v>11</v>
      </c>
      <c r="I78" s="484" t="s">
        <v>11</v>
      </c>
      <c r="J78" s="484" t="s">
        <v>11</v>
      </c>
      <c r="K78" s="484" t="s">
        <v>11</v>
      </c>
      <c r="L78" s="484" t="s">
        <v>11</v>
      </c>
      <c r="M78" s="484" t="s">
        <v>11</v>
      </c>
    </row>
    <row r="79" spans="1:13" ht="12.75" customHeight="1">
      <c r="A79" s="447" t="s">
        <v>677</v>
      </c>
      <c r="B79" s="484" t="s">
        <v>11</v>
      </c>
      <c r="C79" s="484" t="s">
        <v>11</v>
      </c>
      <c r="D79" s="484" t="s">
        <v>11</v>
      </c>
      <c r="E79" s="484" t="s">
        <v>11</v>
      </c>
      <c r="F79" s="484" t="s">
        <v>11</v>
      </c>
      <c r="G79" s="484" t="s">
        <v>11</v>
      </c>
      <c r="H79" s="484" t="s">
        <v>11</v>
      </c>
      <c r="I79" s="484" t="s">
        <v>11</v>
      </c>
      <c r="J79" s="484" t="s">
        <v>11</v>
      </c>
      <c r="K79" s="484" t="s">
        <v>11</v>
      </c>
      <c r="L79" s="484" t="s">
        <v>11</v>
      </c>
      <c r="M79" s="484" t="s">
        <v>11</v>
      </c>
    </row>
    <row r="80" spans="1:13" ht="12.75" customHeight="1">
      <c r="A80" s="447" t="s">
        <v>70</v>
      </c>
      <c r="B80" s="484" t="s">
        <v>11</v>
      </c>
      <c r="C80" s="484" t="s">
        <v>11</v>
      </c>
      <c r="D80" s="484" t="s">
        <v>11</v>
      </c>
      <c r="E80" s="484" t="s">
        <v>11</v>
      </c>
      <c r="F80" s="484" t="s">
        <v>11</v>
      </c>
      <c r="G80" s="484" t="s">
        <v>11</v>
      </c>
      <c r="H80" s="484" t="s">
        <v>11</v>
      </c>
      <c r="I80" s="484" t="s">
        <v>11</v>
      </c>
      <c r="J80" s="484" t="s">
        <v>11</v>
      </c>
      <c r="K80" s="484" t="s">
        <v>11</v>
      </c>
      <c r="L80" s="484" t="s">
        <v>11</v>
      </c>
      <c r="M80" s="484" t="s">
        <v>11</v>
      </c>
    </row>
    <row r="81" spans="1:13" ht="12.75" customHeight="1">
      <c r="A81" s="447" t="s">
        <v>678</v>
      </c>
      <c r="B81" s="484" t="s">
        <v>11</v>
      </c>
      <c r="C81" s="484" t="s">
        <v>11</v>
      </c>
      <c r="D81" s="484" t="s">
        <v>11</v>
      </c>
      <c r="E81" s="484" t="s">
        <v>11</v>
      </c>
      <c r="F81" s="484" t="s">
        <v>11</v>
      </c>
      <c r="G81" s="484" t="s">
        <v>11</v>
      </c>
      <c r="H81" s="484" t="s">
        <v>11</v>
      </c>
      <c r="I81" s="484" t="s">
        <v>11</v>
      </c>
      <c r="J81" s="484" t="s">
        <v>11</v>
      </c>
      <c r="K81" s="484" t="s">
        <v>11</v>
      </c>
      <c r="L81" s="484" t="s">
        <v>11</v>
      </c>
      <c r="M81" s="484" t="s">
        <v>11</v>
      </c>
    </row>
    <row r="82" spans="1:13" ht="12.75" customHeight="1">
      <c r="A82" s="447" t="s">
        <v>679</v>
      </c>
      <c r="B82" s="484" t="s">
        <v>11</v>
      </c>
      <c r="C82" s="484" t="s">
        <v>11</v>
      </c>
      <c r="D82" s="484" t="s">
        <v>11</v>
      </c>
      <c r="E82" s="484" t="s">
        <v>11</v>
      </c>
      <c r="F82" s="484" t="s">
        <v>11</v>
      </c>
      <c r="G82" s="484" t="s">
        <v>11</v>
      </c>
      <c r="H82" s="484" t="s">
        <v>11</v>
      </c>
      <c r="I82" s="484" t="s">
        <v>11</v>
      </c>
      <c r="J82" s="484" t="s">
        <v>11</v>
      </c>
      <c r="K82" s="484" t="s">
        <v>11</v>
      </c>
      <c r="L82" s="484" t="s">
        <v>11</v>
      </c>
      <c r="M82" s="484" t="s">
        <v>11</v>
      </c>
    </row>
    <row r="83" spans="1:13" ht="12.75" customHeight="1">
      <c r="A83" s="447" t="s">
        <v>680</v>
      </c>
      <c r="B83" s="484" t="s">
        <v>11</v>
      </c>
      <c r="C83" s="484" t="s">
        <v>11</v>
      </c>
      <c r="D83" s="484" t="s">
        <v>11</v>
      </c>
      <c r="E83" s="484" t="s">
        <v>11</v>
      </c>
      <c r="F83" s="484" t="s">
        <v>11</v>
      </c>
      <c r="G83" s="484" t="s">
        <v>11</v>
      </c>
      <c r="H83" s="484" t="s">
        <v>11</v>
      </c>
      <c r="I83" s="484" t="s">
        <v>11</v>
      </c>
      <c r="J83" s="484" t="s">
        <v>11</v>
      </c>
      <c r="K83" s="484" t="s">
        <v>11</v>
      </c>
      <c r="L83" s="484" t="s">
        <v>11</v>
      </c>
      <c r="M83" s="484" t="s">
        <v>11</v>
      </c>
    </row>
    <row r="84" spans="1:13" ht="12.75" customHeight="1">
      <c r="A84" s="447" t="s">
        <v>681</v>
      </c>
      <c r="B84" s="484" t="s">
        <v>11</v>
      </c>
      <c r="C84" s="484" t="s">
        <v>11</v>
      </c>
      <c r="D84" s="484" t="s">
        <v>11</v>
      </c>
      <c r="E84" s="484" t="s">
        <v>11</v>
      </c>
      <c r="F84" s="484" t="s">
        <v>11</v>
      </c>
      <c r="G84" s="484" t="s">
        <v>11</v>
      </c>
      <c r="H84" s="484" t="s">
        <v>11</v>
      </c>
      <c r="I84" s="484" t="s">
        <v>11</v>
      </c>
      <c r="J84" s="484" t="s">
        <v>11</v>
      </c>
      <c r="K84" s="484" t="s">
        <v>11</v>
      </c>
      <c r="L84" s="484" t="s">
        <v>11</v>
      </c>
      <c r="M84" s="484" t="s">
        <v>11</v>
      </c>
    </row>
    <row r="85" spans="1:13" ht="12.75" customHeight="1">
      <c r="A85" s="447" t="s">
        <v>682</v>
      </c>
      <c r="B85" s="484" t="s">
        <v>11</v>
      </c>
      <c r="C85" s="484" t="s">
        <v>11</v>
      </c>
      <c r="D85" s="484" t="s">
        <v>11</v>
      </c>
      <c r="E85" s="484" t="s">
        <v>11</v>
      </c>
      <c r="F85" s="484" t="s">
        <v>11</v>
      </c>
      <c r="G85" s="484" t="s">
        <v>11</v>
      </c>
      <c r="H85" s="484" t="s">
        <v>11</v>
      </c>
      <c r="I85" s="484" t="s">
        <v>11</v>
      </c>
      <c r="J85" s="484" t="s">
        <v>11</v>
      </c>
      <c r="K85" s="484" t="s">
        <v>11</v>
      </c>
      <c r="L85" s="484" t="s">
        <v>11</v>
      </c>
      <c r="M85" s="484" t="s">
        <v>11</v>
      </c>
    </row>
    <row r="86" spans="1:13" ht="12.75" customHeight="1">
      <c r="A86" s="486" t="s">
        <v>683</v>
      </c>
      <c r="B86" s="488" t="s">
        <v>11</v>
      </c>
      <c r="C86" s="488" t="s">
        <v>11</v>
      </c>
      <c r="D86" s="488" t="s">
        <v>11</v>
      </c>
      <c r="E86" s="488" t="s">
        <v>11</v>
      </c>
      <c r="F86" s="488" t="s">
        <v>11</v>
      </c>
      <c r="G86" s="488" t="s">
        <v>11</v>
      </c>
      <c r="H86" s="488" t="s">
        <v>11</v>
      </c>
      <c r="I86" s="488" t="s">
        <v>11</v>
      </c>
      <c r="J86" s="488" t="s">
        <v>11</v>
      </c>
      <c r="K86" s="488" t="s">
        <v>11</v>
      </c>
      <c r="L86" s="488" t="s">
        <v>11</v>
      </c>
      <c r="M86" s="488" t="s">
        <v>11</v>
      </c>
    </row>
    <row r="87" spans="1:13" ht="12.75" customHeight="1">
      <c r="A87" s="489" t="s">
        <v>470</v>
      </c>
      <c r="B87" s="490" t="s">
        <v>11</v>
      </c>
      <c r="C87" s="491" t="s">
        <v>11</v>
      </c>
      <c r="D87" s="490" t="s">
        <v>11</v>
      </c>
      <c r="E87" s="490" t="s">
        <v>11</v>
      </c>
      <c r="F87" s="491" t="s">
        <v>11</v>
      </c>
      <c r="G87" s="490" t="s">
        <v>11</v>
      </c>
      <c r="H87" s="491" t="s">
        <v>11</v>
      </c>
      <c r="I87" s="491" t="s">
        <v>11</v>
      </c>
      <c r="J87" s="491" t="s">
        <v>11</v>
      </c>
      <c r="K87" s="491" t="s">
        <v>11</v>
      </c>
      <c r="L87" s="491" t="s">
        <v>11</v>
      </c>
      <c r="M87" s="491" t="s">
        <v>11</v>
      </c>
    </row>
    <row r="88" spans="1:9" ht="12.75" customHeight="1">
      <c r="A88" s="483"/>
      <c r="B88" s="484"/>
      <c r="C88" s="484"/>
      <c r="D88" s="484"/>
      <c r="E88" s="500"/>
      <c r="I88" s="518"/>
    </row>
    <row r="89" spans="1:9" ht="12.75" customHeight="1">
      <c r="A89" s="481" t="s">
        <v>231</v>
      </c>
      <c r="B89" s="484"/>
      <c r="C89" s="484"/>
      <c r="D89" s="484"/>
      <c r="E89" s="500"/>
      <c r="I89" s="518"/>
    </row>
    <row r="90" spans="1:9" ht="12.75" customHeight="1">
      <c r="A90" s="485" t="s">
        <v>598</v>
      </c>
      <c r="B90" s="484"/>
      <c r="C90" s="484"/>
      <c r="D90" s="484"/>
      <c r="E90" s="500"/>
      <c r="I90" s="518"/>
    </row>
    <row r="91" spans="1:13" ht="12.75" customHeight="1">
      <c r="A91" s="492" t="s">
        <v>82</v>
      </c>
      <c r="B91" s="484" t="s">
        <v>11</v>
      </c>
      <c r="C91" s="484" t="s">
        <v>11</v>
      </c>
      <c r="D91" s="484" t="s">
        <v>11</v>
      </c>
      <c r="E91" s="500" t="s">
        <v>11</v>
      </c>
      <c r="F91" s="484" t="s">
        <v>11</v>
      </c>
      <c r="G91" s="484" t="s">
        <v>11</v>
      </c>
      <c r="H91" s="484" t="s">
        <v>11</v>
      </c>
      <c r="I91" s="500" t="s">
        <v>11</v>
      </c>
      <c r="J91" s="484" t="s">
        <v>11</v>
      </c>
      <c r="K91" s="484" t="s">
        <v>11</v>
      </c>
      <c r="L91" s="484" t="s">
        <v>11</v>
      </c>
      <c r="M91" s="484" t="s">
        <v>11</v>
      </c>
    </row>
    <row r="92" spans="1:13" ht="12.75" customHeight="1">
      <c r="A92" s="492" t="s">
        <v>73</v>
      </c>
      <c r="B92" s="484" t="s">
        <v>11</v>
      </c>
      <c r="C92" s="484" t="s">
        <v>11</v>
      </c>
      <c r="D92" s="484" t="s">
        <v>11</v>
      </c>
      <c r="E92" s="500" t="s">
        <v>11</v>
      </c>
      <c r="F92" s="484" t="s">
        <v>11</v>
      </c>
      <c r="G92" s="484" t="s">
        <v>11</v>
      </c>
      <c r="H92" s="484" t="s">
        <v>11</v>
      </c>
      <c r="I92" s="500" t="s">
        <v>11</v>
      </c>
      <c r="J92" s="484" t="s">
        <v>11</v>
      </c>
      <c r="K92" s="484" t="s">
        <v>11</v>
      </c>
      <c r="L92" s="484" t="s">
        <v>11</v>
      </c>
      <c r="M92" s="484" t="s">
        <v>11</v>
      </c>
    </row>
    <row r="93" spans="1:13" ht="12.75" customHeight="1">
      <c r="A93" s="492" t="s">
        <v>548</v>
      </c>
      <c r="B93" s="484" t="s">
        <v>11</v>
      </c>
      <c r="C93" s="484" t="s">
        <v>11</v>
      </c>
      <c r="D93" s="484" t="s">
        <v>11</v>
      </c>
      <c r="E93" s="500" t="s">
        <v>11</v>
      </c>
      <c r="F93" s="484" t="s">
        <v>11</v>
      </c>
      <c r="G93" s="484" t="s">
        <v>11</v>
      </c>
      <c r="H93" s="484" t="s">
        <v>11</v>
      </c>
      <c r="I93" s="500" t="s">
        <v>11</v>
      </c>
      <c r="J93" s="484" t="s">
        <v>11</v>
      </c>
      <c r="K93" s="484" t="s">
        <v>11</v>
      </c>
      <c r="L93" s="484" t="s">
        <v>11</v>
      </c>
      <c r="M93" s="484" t="s">
        <v>11</v>
      </c>
    </row>
    <row r="94" spans="1:13" ht="12.75" customHeight="1">
      <c r="A94" s="492" t="s">
        <v>549</v>
      </c>
      <c r="B94" s="484" t="s">
        <v>11</v>
      </c>
      <c r="C94" s="484" t="s">
        <v>11</v>
      </c>
      <c r="D94" s="484" t="s">
        <v>11</v>
      </c>
      <c r="E94" s="500" t="s">
        <v>11</v>
      </c>
      <c r="F94" s="484" t="s">
        <v>11</v>
      </c>
      <c r="G94" s="484" t="s">
        <v>11</v>
      </c>
      <c r="H94" s="484" t="s">
        <v>11</v>
      </c>
      <c r="I94" s="500" t="s">
        <v>11</v>
      </c>
      <c r="J94" s="484" t="s">
        <v>11</v>
      </c>
      <c r="K94" s="484" t="s">
        <v>11</v>
      </c>
      <c r="L94" s="484" t="s">
        <v>11</v>
      </c>
      <c r="M94" s="484" t="s">
        <v>11</v>
      </c>
    </row>
    <row r="95" spans="1:13" ht="12.75" customHeight="1">
      <c r="A95" s="492" t="s">
        <v>83</v>
      </c>
      <c r="B95" s="484" t="s">
        <v>11</v>
      </c>
      <c r="C95" s="484" t="s">
        <v>11</v>
      </c>
      <c r="D95" s="484" t="s">
        <v>11</v>
      </c>
      <c r="E95" s="500" t="s">
        <v>11</v>
      </c>
      <c r="F95" s="484" t="s">
        <v>11</v>
      </c>
      <c r="G95" s="484" t="s">
        <v>11</v>
      </c>
      <c r="H95" s="484" t="s">
        <v>11</v>
      </c>
      <c r="I95" s="500" t="s">
        <v>11</v>
      </c>
      <c r="J95" s="484" t="s">
        <v>11</v>
      </c>
      <c r="K95" s="484" t="s">
        <v>11</v>
      </c>
      <c r="L95" s="484" t="s">
        <v>11</v>
      </c>
      <c r="M95" s="484" t="s">
        <v>11</v>
      </c>
    </row>
    <row r="96" spans="1:13" ht="12.75" customHeight="1">
      <c r="A96" s="492" t="s">
        <v>550</v>
      </c>
      <c r="B96" s="484" t="s">
        <v>11</v>
      </c>
      <c r="C96" s="484" t="s">
        <v>11</v>
      </c>
      <c r="D96" s="484" t="s">
        <v>11</v>
      </c>
      <c r="E96" s="500" t="s">
        <v>11</v>
      </c>
      <c r="F96" s="484" t="s">
        <v>11</v>
      </c>
      <c r="G96" s="484" t="s">
        <v>11</v>
      </c>
      <c r="H96" s="484" t="s">
        <v>11</v>
      </c>
      <c r="I96" s="500" t="s">
        <v>11</v>
      </c>
      <c r="J96" s="484" t="s">
        <v>11</v>
      </c>
      <c r="K96" s="484" t="s">
        <v>11</v>
      </c>
      <c r="L96" s="484" t="s">
        <v>11</v>
      </c>
      <c r="M96" s="484" t="s">
        <v>11</v>
      </c>
    </row>
    <row r="97" spans="1:13" ht="12.75" customHeight="1">
      <c r="A97" s="492" t="s">
        <v>253</v>
      </c>
      <c r="B97" s="484" t="s">
        <v>11</v>
      </c>
      <c r="C97" s="484" t="s">
        <v>11</v>
      </c>
      <c r="D97" s="484" t="s">
        <v>11</v>
      </c>
      <c r="E97" s="500" t="s">
        <v>11</v>
      </c>
      <c r="F97" s="484" t="s">
        <v>11</v>
      </c>
      <c r="G97" s="484" t="s">
        <v>11</v>
      </c>
      <c r="H97" s="484" t="s">
        <v>11</v>
      </c>
      <c r="I97" s="500" t="s">
        <v>11</v>
      </c>
      <c r="J97" s="484" t="s">
        <v>11</v>
      </c>
      <c r="K97" s="484" t="s">
        <v>11</v>
      </c>
      <c r="L97" s="484" t="s">
        <v>11</v>
      </c>
      <c r="M97" s="484" t="s">
        <v>11</v>
      </c>
    </row>
    <row r="98" spans="1:13" ht="12.75" customHeight="1">
      <c r="A98" s="492" t="s">
        <v>254</v>
      </c>
      <c r="B98" s="484" t="s">
        <v>11</v>
      </c>
      <c r="C98" s="484" t="s">
        <v>11</v>
      </c>
      <c r="D98" s="484" t="s">
        <v>11</v>
      </c>
      <c r="E98" s="500" t="s">
        <v>11</v>
      </c>
      <c r="F98" s="484" t="s">
        <v>11</v>
      </c>
      <c r="G98" s="484" t="s">
        <v>11</v>
      </c>
      <c r="H98" s="484" t="s">
        <v>11</v>
      </c>
      <c r="I98" s="500" t="s">
        <v>11</v>
      </c>
      <c r="J98" s="484" t="s">
        <v>11</v>
      </c>
      <c r="K98" s="484" t="s">
        <v>11</v>
      </c>
      <c r="L98" s="484" t="s">
        <v>11</v>
      </c>
      <c r="M98" s="484" t="s">
        <v>11</v>
      </c>
    </row>
    <row r="99" spans="1:13" ht="12.75" customHeight="1">
      <c r="A99" s="492" t="s">
        <v>88</v>
      </c>
      <c r="B99" s="484" t="s">
        <v>11</v>
      </c>
      <c r="C99" s="484" t="s">
        <v>11</v>
      </c>
      <c r="D99" s="484" t="s">
        <v>11</v>
      </c>
      <c r="E99" s="500" t="s">
        <v>11</v>
      </c>
      <c r="F99" s="484" t="s">
        <v>11</v>
      </c>
      <c r="G99" s="484" t="s">
        <v>11</v>
      </c>
      <c r="H99" s="484" t="s">
        <v>11</v>
      </c>
      <c r="I99" s="500" t="s">
        <v>11</v>
      </c>
      <c r="J99" s="484" t="s">
        <v>11</v>
      </c>
      <c r="K99" s="484" t="s">
        <v>11</v>
      </c>
      <c r="L99" s="484" t="s">
        <v>11</v>
      </c>
      <c r="M99" s="484" t="s">
        <v>11</v>
      </c>
    </row>
    <row r="100" spans="1:13" ht="12.75" customHeight="1">
      <c r="A100" s="492" t="s">
        <v>551</v>
      </c>
      <c r="B100" s="484" t="s">
        <v>11</v>
      </c>
      <c r="C100" s="484" t="s">
        <v>11</v>
      </c>
      <c r="D100" s="484" t="s">
        <v>11</v>
      </c>
      <c r="E100" s="500" t="s">
        <v>11</v>
      </c>
      <c r="F100" s="484" t="s">
        <v>11</v>
      </c>
      <c r="G100" s="484" t="s">
        <v>11</v>
      </c>
      <c r="H100" s="484" t="s">
        <v>11</v>
      </c>
      <c r="I100" s="500" t="s">
        <v>11</v>
      </c>
      <c r="J100" s="484" t="s">
        <v>11</v>
      </c>
      <c r="K100" s="484" t="s">
        <v>11</v>
      </c>
      <c r="L100" s="484" t="s">
        <v>11</v>
      </c>
      <c r="M100" s="484" t="s">
        <v>11</v>
      </c>
    </row>
    <row r="101" spans="1:13" ht="12.75" customHeight="1">
      <c r="A101" s="492" t="s">
        <v>552</v>
      </c>
      <c r="B101" s="484" t="s">
        <v>11</v>
      </c>
      <c r="C101" s="484" t="s">
        <v>11</v>
      </c>
      <c r="D101" s="484" t="s">
        <v>11</v>
      </c>
      <c r="E101" s="500" t="s">
        <v>11</v>
      </c>
      <c r="F101" s="484" t="s">
        <v>11</v>
      </c>
      <c r="G101" s="484" t="s">
        <v>11</v>
      </c>
      <c r="H101" s="484" t="s">
        <v>11</v>
      </c>
      <c r="I101" s="500" t="s">
        <v>11</v>
      </c>
      <c r="J101" s="484" t="s">
        <v>11</v>
      </c>
      <c r="K101" s="484" t="s">
        <v>11</v>
      </c>
      <c r="L101" s="484" t="s">
        <v>11</v>
      </c>
      <c r="M101" s="484" t="s">
        <v>11</v>
      </c>
    </row>
    <row r="102" spans="1:13" ht="12.75" customHeight="1">
      <c r="A102" s="492" t="s">
        <v>553</v>
      </c>
      <c r="B102" s="484" t="s">
        <v>11</v>
      </c>
      <c r="C102" s="484" t="s">
        <v>11</v>
      </c>
      <c r="D102" s="484" t="s">
        <v>11</v>
      </c>
      <c r="E102" s="500" t="s">
        <v>11</v>
      </c>
      <c r="F102" s="484" t="s">
        <v>11</v>
      </c>
      <c r="G102" s="484" t="s">
        <v>11</v>
      </c>
      <c r="H102" s="484" t="s">
        <v>11</v>
      </c>
      <c r="I102" s="500" t="s">
        <v>11</v>
      </c>
      <c r="J102" s="484" t="s">
        <v>11</v>
      </c>
      <c r="K102" s="484" t="s">
        <v>11</v>
      </c>
      <c r="L102" s="484" t="s">
        <v>11</v>
      </c>
      <c r="M102" s="484" t="s">
        <v>11</v>
      </c>
    </row>
    <row r="103" spans="1:13" ht="12.75" customHeight="1">
      <c r="A103" s="492" t="s">
        <v>554</v>
      </c>
      <c r="B103" s="484" t="s">
        <v>11</v>
      </c>
      <c r="C103" s="484" t="s">
        <v>11</v>
      </c>
      <c r="D103" s="484" t="s">
        <v>11</v>
      </c>
      <c r="E103" s="500" t="s">
        <v>11</v>
      </c>
      <c r="F103" s="484" t="s">
        <v>11</v>
      </c>
      <c r="G103" s="484" t="s">
        <v>11</v>
      </c>
      <c r="H103" s="484" t="s">
        <v>11</v>
      </c>
      <c r="I103" s="500" t="s">
        <v>11</v>
      </c>
      <c r="J103" s="484" t="s">
        <v>11</v>
      </c>
      <c r="K103" s="484" t="s">
        <v>11</v>
      </c>
      <c r="L103" s="484" t="s">
        <v>11</v>
      </c>
      <c r="M103" s="484" t="s">
        <v>11</v>
      </c>
    </row>
    <row r="104" spans="1:13" ht="12.75" customHeight="1">
      <c r="A104" s="492" t="s">
        <v>255</v>
      </c>
      <c r="B104" s="484" t="s">
        <v>11</v>
      </c>
      <c r="C104" s="484" t="s">
        <v>11</v>
      </c>
      <c r="D104" s="484" t="s">
        <v>11</v>
      </c>
      <c r="E104" s="500" t="s">
        <v>11</v>
      </c>
      <c r="F104" s="484" t="s">
        <v>11</v>
      </c>
      <c r="G104" s="484" t="s">
        <v>11</v>
      </c>
      <c r="H104" s="484" t="s">
        <v>11</v>
      </c>
      <c r="I104" s="500" t="s">
        <v>11</v>
      </c>
      <c r="J104" s="484" t="s">
        <v>11</v>
      </c>
      <c r="K104" s="484" t="s">
        <v>11</v>
      </c>
      <c r="L104" s="484" t="s">
        <v>11</v>
      </c>
      <c r="M104" s="484" t="s">
        <v>11</v>
      </c>
    </row>
    <row r="105" spans="1:13" ht="12.75" customHeight="1">
      <c r="A105" s="497" t="s">
        <v>598</v>
      </c>
      <c r="B105" s="353" t="s">
        <v>11</v>
      </c>
      <c r="C105" s="353" t="s">
        <v>11</v>
      </c>
      <c r="D105" s="353" t="s">
        <v>11</v>
      </c>
      <c r="E105" s="353" t="s">
        <v>11</v>
      </c>
      <c r="F105" s="353" t="s">
        <v>11</v>
      </c>
      <c r="G105" s="353" t="s">
        <v>11</v>
      </c>
      <c r="H105" s="353" t="s">
        <v>11</v>
      </c>
      <c r="I105" s="353" t="s">
        <v>11</v>
      </c>
      <c r="J105" s="353" t="s">
        <v>11</v>
      </c>
      <c r="K105" s="353" t="s">
        <v>11</v>
      </c>
      <c r="L105" s="353" t="s">
        <v>11</v>
      </c>
      <c r="M105" s="353" t="s">
        <v>11</v>
      </c>
    </row>
    <row r="106" spans="1:13" ht="12.75" customHeight="1">
      <c r="A106" s="498" t="s">
        <v>599</v>
      </c>
      <c r="B106" s="357"/>
      <c r="C106" s="357"/>
      <c r="D106" s="357"/>
      <c r="E106" s="357"/>
      <c r="F106" s="357"/>
      <c r="G106" s="357"/>
      <c r="H106" s="357"/>
      <c r="I106" s="357"/>
      <c r="J106" s="357"/>
      <c r="K106" s="357"/>
      <c r="L106" s="357"/>
      <c r="M106" s="357"/>
    </row>
    <row r="107" spans="1:13" ht="12.75" customHeight="1">
      <c r="A107" s="492" t="s">
        <v>555</v>
      </c>
      <c r="B107" s="484" t="s">
        <v>11</v>
      </c>
      <c r="C107" s="484" t="s">
        <v>11</v>
      </c>
      <c r="D107" s="484" t="s">
        <v>11</v>
      </c>
      <c r="E107" s="500" t="s">
        <v>11</v>
      </c>
      <c r="F107" s="484" t="s">
        <v>11</v>
      </c>
      <c r="G107" s="484" t="s">
        <v>11</v>
      </c>
      <c r="H107" s="484" t="s">
        <v>11</v>
      </c>
      <c r="I107" s="500" t="s">
        <v>11</v>
      </c>
      <c r="J107" s="484" t="s">
        <v>11</v>
      </c>
      <c r="K107" s="484" t="s">
        <v>11</v>
      </c>
      <c r="L107" s="484" t="s">
        <v>11</v>
      </c>
      <c r="M107" s="484" t="s">
        <v>11</v>
      </c>
    </row>
    <row r="108" spans="1:13" ht="12.75" customHeight="1">
      <c r="A108" s="492" t="s">
        <v>980</v>
      </c>
      <c r="B108" s="484" t="s">
        <v>11</v>
      </c>
      <c r="C108" s="484" t="s">
        <v>11</v>
      </c>
      <c r="D108" s="484" t="s">
        <v>11</v>
      </c>
      <c r="E108" s="500" t="s">
        <v>11</v>
      </c>
      <c r="F108" s="484" t="s">
        <v>11</v>
      </c>
      <c r="G108" s="484" t="s">
        <v>11</v>
      </c>
      <c r="H108" s="484" t="s">
        <v>11</v>
      </c>
      <c r="I108" s="500" t="s">
        <v>11</v>
      </c>
      <c r="J108" s="484" t="s">
        <v>11</v>
      </c>
      <c r="K108" s="484" t="s">
        <v>11</v>
      </c>
      <c r="L108" s="484" t="s">
        <v>11</v>
      </c>
      <c r="M108" s="484" t="s">
        <v>11</v>
      </c>
    </row>
    <row r="109" spans="1:13" ht="12.75" customHeight="1">
      <c r="A109" s="492" t="s">
        <v>86</v>
      </c>
      <c r="B109" s="484" t="s">
        <v>11</v>
      </c>
      <c r="C109" s="484" t="s">
        <v>11</v>
      </c>
      <c r="D109" s="484" t="s">
        <v>11</v>
      </c>
      <c r="E109" s="500" t="s">
        <v>11</v>
      </c>
      <c r="F109" s="484" t="s">
        <v>11</v>
      </c>
      <c r="G109" s="484" t="s">
        <v>11</v>
      </c>
      <c r="H109" s="484" t="s">
        <v>11</v>
      </c>
      <c r="I109" s="500" t="s">
        <v>11</v>
      </c>
      <c r="J109" s="484" t="s">
        <v>11</v>
      </c>
      <c r="K109" s="484" t="s">
        <v>11</v>
      </c>
      <c r="L109" s="484" t="s">
        <v>11</v>
      </c>
      <c r="M109" s="484" t="s">
        <v>11</v>
      </c>
    </row>
    <row r="110" spans="1:13" ht="12.75" customHeight="1">
      <c r="A110" s="492" t="s">
        <v>556</v>
      </c>
      <c r="B110" s="484" t="s">
        <v>11</v>
      </c>
      <c r="C110" s="484" t="s">
        <v>11</v>
      </c>
      <c r="D110" s="484" t="s">
        <v>11</v>
      </c>
      <c r="E110" s="500" t="s">
        <v>11</v>
      </c>
      <c r="F110" s="484" t="s">
        <v>11</v>
      </c>
      <c r="G110" s="484" t="s">
        <v>11</v>
      </c>
      <c r="H110" s="484" t="s">
        <v>11</v>
      </c>
      <c r="I110" s="500" t="s">
        <v>11</v>
      </c>
      <c r="J110" s="484" t="s">
        <v>11</v>
      </c>
      <c r="K110" s="484" t="s">
        <v>11</v>
      </c>
      <c r="L110" s="484" t="s">
        <v>11</v>
      </c>
      <c r="M110" s="484" t="s">
        <v>11</v>
      </c>
    </row>
    <row r="111" spans="1:13" ht="12.75" customHeight="1">
      <c r="A111" s="492" t="s">
        <v>72</v>
      </c>
      <c r="B111" s="484" t="s">
        <v>11</v>
      </c>
      <c r="C111" s="484" t="s">
        <v>11</v>
      </c>
      <c r="D111" s="484" t="s">
        <v>11</v>
      </c>
      <c r="E111" s="500" t="s">
        <v>11</v>
      </c>
      <c r="F111" s="484" t="s">
        <v>11</v>
      </c>
      <c r="G111" s="484" t="s">
        <v>11</v>
      </c>
      <c r="H111" s="484" t="s">
        <v>11</v>
      </c>
      <c r="I111" s="500" t="s">
        <v>11</v>
      </c>
      <c r="J111" s="484" t="s">
        <v>11</v>
      </c>
      <c r="K111" s="484" t="s">
        <v>11</v>
      </c>
      <c r="L111" s="484" t="s">
        <v>11</v>
      </c>
      <c r="M111" s="484" t="s">
        <v>11</v>
      </c>
    </row>
    <row r="112" spans="1:13" ht="12.75" customHeight="1">
      <c r="A112" s="492" t="s">
        <v>256</v>
      </c>
      <c r="B112" s="484" t="s">
        <v>11</v>
      </c>
      <c r="C112" s="484" t="s">
        <v>11</v>
      </c>
      <c r="D112" s="484" t="s">
        <v>11</v>
      </c>
      <c r="E112" s="500" t="s">
        <v>11</v>
      </c>
      <c r="F112" s="484" t="s">
        <v>11</v>
      </c>
      <c r="G112" s="484" t="s">
        <v>11</v>
      </c>
      <c r="H112" s="484" t="s">
        <v>11</v>
      </c>
      <c r="I112" s="500" t="s">
        <v>11</v>
      </c>
      <c r="J112" s="484" t="s">
        <v>11</v>
      </c>
      <c r="K112" s="484" t="s">
        <v>11</v>
      </c>
      <c r="L112" s="484" t="s">
        <v>11</v>
      </c>
      <c r="M112" s="484" t="s">
        <v>11</v>
      </c>
    </row>
    <row r="113" spans="1:13" ht="12.75" customHeight="1">
      <c r="A113" s="497" t="s">
        <v>600</v>
      </c>
      <c r="B113" s="353" t="s">
        <v>11</v>
      </c>
      <c r="C113" s="353" t="s">
        <v>11</v>
      </c>
      <c r="D113" s="353" t="s">
        <v>11</v>
      </c>
      <c r="E113" s="353" t="s">
        <v>11</v>
      </c>
      <c r="F113" s="353" t="s">
        <v>11</v>
      </c>
      <c r="G113" s="353" t="s">
        <v>11</v>
      </c>
      <c r="H113" s="353" t="s">
        <v>11</v>
      </c>
      <c r="I113" s="353" t="s">
        <v>11</v>
      </c>
      <c r="J113" s="353" t="s">
        <v>11</v>
      </c>
      <c r="K113" s="353" t="s">
        <v>11</v>
      </c>
      <c r="L113" s="353" t="s">
        <v>11</v>
      </c>
      <c r="M113" s="353" t="s">
        <v>11</v>
      </c>
    </row>
    <row r="114" spans="1:13" ht="13.5" thickBot="1">
      <c r="A114" s="519" t="s">
        <v>232</v>
      </c>
      <c r="B114" s="504" t="s">
        <v>11</v>
      </c>
      <c r="C114" s="504" t="s">
        <v>11</v>
      </c>
      <c r="D114" s="504" t="s">
        <v>11</v>
      </c>
      <c r="E114" s="504" t="s">
        <v>11</v>
      </c>
      <c r="F114" s="504" t="s">
        <v>11</v>
      </c>
      <c r="G114" s="504" t="s">
        <v>11</v>
      </c>
      <c r="H114" s="504" t="s">
        <v>11</v>
      </c>
      <c r="I114" s="504" t="s">
        <v>11</v>
      </c>
      <c r="J114" s="504" t="s">
        <v>11</v>
      </c>
      <c r="K114" s="504" t="s">
        <v>11</v>
      </c>
      <c r="L114" s="504" t="s">
        <v>11</v>
      </c>
      <c r="M114" s="504" t="s">
        <v>11</v>
      </c>
    </row>
    <row r="115" spans="1:13" ht="12.75" customHeight="1" thickTop="1">
      <c r="A115" s="460"/>
      <c r="B115" s="484"/>
      <c r="C115" s="484"/>
      <c r="D115" s="484"/>
      <c r="E115" s="500"/>
      <c r="F115" s="484"/>
      <c r="G115" s="484"/>
      <c r="H115" s="484"/>
      <c r="I115" s="500"/>
      <c r="J115" s="484"/>
      <c r="K115" s="484"/>
      <c r="L115" s="484"/>
      <c r="M115" s="484"/>
    </row>
    <row r="116" spans="1:9" s="342" customFormat="1" ht="12.75" customHeight="1">
      <c r="A116" s="81" t="s">
        <v>153</v>
      </c>
      <c r="B116" s="499"/>
      <c r="C116" s="499"/>
      <c r="D116" s="499"/>
      <c r="E116" s="500"/>
      <c r="F116" s="493"/>
      <c r="G116" s="499"/>
      <c r="H116" s="499"/>
      <c r="I116" s="499"/>
    </row>
    <row r="117" spans="1:9" s="342" customFormat="1" ht="12.75" customHeight="1">
      <c r="A117" s="374"/>
      <c r="B117" s="499"/>
      <c r="C117" s="499"/>
      <c r="D117" s="499"/>
      <c r="E117" s="500"/>
      <c r="F117" s="493"/>
      <c r="G117" s="499"/>
      <c r="H117" s="499"/>
      <c r="I117" s="499"/>
    </row>
    <row r="118" spans="1:9" ht="12.75" customHeight="1">
      <c r="A118" s="481" t="s">
        <v>128</v>
      </c>
      <c r="B118" s="506"/>
      <c r="C118" s="506"/>
      <c r="D118" s="506"/>
      <c r="E118" s="506"/>
      <c r="F118" s="506"/>
      <c r="G118" s="506"/>
      <c r="H118" s="506"/>
      <c r="I118" s="506"/>
    </row>
    <row r="119" spans="1:9" ht="12.75" customHeight="1">
      <c r="A119" s="559" t="s">
        <v>760</v>
      </c>
      <c r="B119" s="560"/>
      <c r="C119" s="560"/>
      <c r="D119" s="560"/>
      <c r="E119" s="560"/>
      <c r="F119" s="560"/>
      <c r="G119" s="560"/>
      <c r="H119" s="560"/>
      <c r="I119" s="560"/>
    </row>
    <row r="120" spans="1:9" ht="12.75" customHeight="1">
      <c r="A120" s="559" t="s">
        <v>765</v>
      </c>
      <c r="B120" s="560"/>
      <c r="C120" s="560"/>
      <c r="D120" s="560"/>
      <c r="E120" s="560"/>
      <c r="F120" s="560"/>
      <c r="G120" s="560"/>
      <c r="H120" s="560"/>
      <c r="I120" s="560"/>
    </row>
    <row r="121" ht="12.75" customHeight="1"/>
  </sheetData>
  <sheetProtection/>
  <mergeCells count="4">
    <mergeCell ref="B5:E5"/>
    <mergeCell ref="F5:I5"/>
    <mergeCell ref="A119:I119"/>
    <mergeCell ref="A120:I120"/>
  </mergeCells>
  <printOptions/>
  <pageMargins left="0.75" right="0.75" top="1" bottom="1" header="0.5" footer="0.5"/>
  <pageSetup fitToHeight="0" fitToWidth="1" horizontalDpi="600" verticalDpi="600" orientation="portrait" paperSize="9" scale="45" r:id="rId1"/>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A1:H30"/>
  <sheetViews>
    <sheetView view="pageBreakPreview" zoomScale="70" zoomScaleSheetLayoutView="70" zoomScalePageLayoutView="0" workbookViewId="0" topLeftCell="A1">
      <selection activeCell="B32" sqref="B32"/>
    </sheetView>
  </sheetViews>
  <sheetFormatPr defaultColWidth="9.140625" defaultRowHeight="12.75" customHeight="1"/>
  <cols>
    <col min="1" max="1" width="30.8515625" style="31" customWidth="1"/>
    <col min="2" max="3" width="11.28125" style="35" customWidth="1"/>
    <col min="4" max="4" width="13.57421875" style="35" customWidth="1"/>
    <col min="5" max="6" width="11.28125" style="35" customWidth="1"/>
    <col min="7" max="7" width="13.57421875" style="35" customWidth="1"/>
    <col min="8" max="8" width="13.57421875" style="31" customWidth="1"/>
    <col min="9" max="16384" width="9.140625" style="31" customWidth="1"/>
  </cols>
  <sheetData>
    <row r="1" ht="18" customHeight="1">
      <c r="A1" s="76" t="s">
        <v>972</v>
      </c>
    </row>
    <row r="2" ht="12.75" customHeight="1">
      <c r="A2" s="129" t="str">
        <f>"in £m "&amp;controlyear&amp;" prices unless stated"</f>
        <v>in £m 2014-15 prices unless stated</v>
      </c>
    </row>
    <row r="3" ht="12.75" customHeight="1">
      <c r="A3" s="33"/>
    </row>
    <row r="4" spans="1:7" ht="12.75" customHeight="1">
      <c r="A4" s="110"/>
      <c r="B4" s="1"/>
      <c r="C4" s="2" t="str">
        <f>controlyear</f>
        <v>2014-15</v>
      </c>
      <c r="D4" s="2"/>
      <c r="E4" s="554" t="s">
        <v>64</v>
      </c>
      <c r="F4" s="554"/>
      <c r="G4" s="554"/>
    </row>
    <row r="5" spans="1:8" ht="13.5" thickBot="1">
      <c r="A5" s="60"/>
      <c r="B5" s="60" t="s">
        <v>8</v>
      </c>
      <c r="C5" s="60" t="s">
        <v>412</v>
      </c>
      <c r="D5" s="60" t="s">
        <v>9</v>
      </c>
      <c r="E5" s="60" t="s">
        <v>65</v>
      </c>
      <c r="F5" s="60" t="s">
        <v>412</v>
      </c>
      <c r="G5" s="60" t="s">
        <v>9</v>
      </c>
      <c r="H5" s="60" t="s">
        <v>152</v>
      </c>
    </row>
    <row r="6" spans="1:6" ht="12.75" customHeight="1">
      <c r="A6" s="27"/>
      <c r="B6" s="27"/>
      <c r="C6" s="27"/>
      <c r="F6" s="27"/>
    </row>
    <row r="7" spans="1:7" ht="12.75" customHeight="1">
      <c r="A7" s="221" t="s">
        <v>112</v>
      </c>
      <c r="B7" s="73" t="s">
        <v>11</v>
      </c>
      <c r="C7" s="73" t="s">
        <v>11</v>
      </c>
      <c r="D7" s="73" t="s">
        <v>11</v>
      </c>
      <c r="E7" s="73" t="s">
        <v>11</v>
      </c>
      <c r="F7" s="73" t="s">
        <v>11</v>
      </c>
      <c r="G7" s="73" t="s">
        <v>11</v>
      </c>
    </row>
    <row r="8" spans="1:7" ht="12.75" customHeight="1">
      <c r="A8" s="31" t="s">
        <v>113</v>
      </c>
      <c r="B8" s="73" t="s">
        <v>11</v>
      </c>
      <c r="C8" s="73" t="s">
        <v>11</v>
      </c>
      <c r="D8" s="73" t="s">
        <v>11</v>
      </c>
      <c r="E8" s="73" t="s">
        <v>11</v>
      </c>
      <c r="F8" s="73" t="s">
        <v>11</v>
      </c>
      <c r="G8" s="73" t="s">
        <v>11</v>
      </c>
    </row>
    <row r="9" spans="1:7" ht="12.75" customHeight="1">
      <c r="A9" s="31" t="s">
        <v>174</v>
      </c>
      <c r="B9" s="73" t="s">
        <v>11</v>
      </c>
      <c r="C9" s="73" t="s">
        <v>11</v>
      </c>
      <c r="D9" s="73" t="s">
        <v>11</v>
      </c>
      <c r="E9" s="73" t="s">
        <v>11</v>
      </c>
      <c r="F9" s="73" t="s">
        <v>11</v>
      </c>
      <c r="G9" s="73" t="s">
        <v>11</v>
      </c>
    </row>
    <row r="10" spans="1:7" ht="12.75" customHeight="1">
      <c r="A10" s="221" t="s">
        <v>312</v>
      </c>
      <c r="B10" s="73" t="s">
        <v>11</v>
      </c>
      <c r="C10" s="73" t="s">
        <v>11</v>
      </c>
      <c r="D10" s="73" t="s">
        <v>11</v>
      </c>
      <c r="E10" s="73" t="s">
        <v>11</v>
      </c>
      <c r="F10" s="73" t="s">
        <v>11</v>
      </c>
      <c r="G10" s="73" t="s">
        <v>11</v>
      </c>
    </row>
    <row r="11" spans="1:7" ht="12.75" customHeight="1">
      <c r="A11" s="31" t="s">
        <v>257</v>
      </c>
      <c r="B11" s="73" t="s">
        <v>11</v>
      </c>
      <c r="C11" s="73" t="s">
        <v>11</v>
      </c>
      <c r="D11" s="73" t="s">
        <v>11</v>
      </c>
      <c r="E11" s="73" t="s">
        <v>11</v>
      </c>
      <c r="F11" s="73" t="s">
        <v>11</v>
      </c>
      <c r="G11" s="73" t="s">
        <v>11</v>
      </c>
    </row>
    <row r="12" spans="1:7" ht="12.75" customHeight="1">
      <c r="A12" s="31" t="s">
        <v>114</v>
      </c>
      <c r="B12" s="73" t="s">
        <v>11</v>
      </c>
      <c r="C12" s="73" t="s">
        <v>11</v>
      </c>
      <c r="D12" s="73" t="s">
        <v>11</v>
      </c>
      <c r="E12" s="73" t="s">
        <v>11</v>
      </c>
      <c r="F12" s="73" t="s">
        <v>11</v>
      </c>
      <c r="G12" s="73" t="s">
        <v>11</v>
      </c>
    </row>
    <row r="13" spans="1:7" ht="12.75" customHeight="1">
      <c r="A13" s="221" t="s">
        <v>557</v>
      </c>
      <c r="B13" s="68" t="s">
        <v>11</v>
      </c>
      <c r="C13" s="68" t="s">
        <v>11</v>
      </c>
      <c r="D13" s="68" t="s">
        <v>11</v>
      </c>
      <c r="E13" s="68" t="s">
        <v>11</v>
      </c>
      <c r="F13" s="68" t="s">
        <v>11</v>
      </c>
      <c r="G13" s="68" t="s">
        <v>11</v>
      </c>
    </row>
    <row r="14" spans="1:7" ht="12.75" customHeight="1">
      <c r="A14" s="221" t="s">
        <v>555</v>
      </c>
      <c r="B14" s="68" t="s">
        <v>11</v>
      </c>
      <c r="C14" s="68" t="s">
        <v>11</v>
      </c>
      <c r="D14" s="68" t="s">
        <v>11</v>
      </c>
      <c r="E14" s="68" t="s">
        <v>11</v>
      </c>
      <c r="F14" s="68" t="s">
        <v>11</v>
      </c>
      <c r="G14" s="68" t="s">
        <v>11</v>
      </c>
    </row>
    <row r="15" spans="1:7" ht="12.75" customHeight="1">
      <c r="A15" s="221" t="s">
        <v>86</v>
      </c>
      <c r="B15" s="68" t="s">
        <v>11</v>
      </c>
      <c r="C15" s="68" t="s">
        <v>11</v>
      </c>
      <c r="D15" s="68" t="s">
        <v>11</v>
      </c>
      <c r="E15" s="68" t="s">
        <v>11</v>
      </c>
      <c r="F15" s="68" t="s">
        <v>11</v>
      </c>
      <c r="G15" s="68" t="s">
        <v>11</v>
      </c>
    </row>
    <row r="16" spans="1:7" ht="12.75" customHeight="1">
      <c r="A16" s="31" t="s">
        <v>218</v>
      </c>
      <c r="B16" s="68" t="s">
        <v>11</v>
      </c>
      <c r="C16" s="68" t="s">
        <v>11</v>
      </c>
      <c r="D16" s="68" t="s">
        <v>11</v>
      </c>
      <c r="E16" s="68" t="s">
        <v>11</v>
      </c>
      <c r="F16" s="68" t="s">
        <v>11</v>
      </c>
      <c r="G16" s="68" t="s">
        <v>11</v>
      </c>
    </row>
    <row r="17" spans="1:7" ht="12.75" customHeight="1">
      <c r="A17" s="31" t="s">
        <v>258</v>
      </c>
      <c r="B17" s="68" t="s">
        <v>11</v>
      </c>
      <c r="C17" s="68" t="s">
        <v>11</v>
      </c>
      <c r="D17" s="68" t="s">
        <v>11</v>
      </c>
      <c r="E17" s="68" t="s">
        <v>11</v>
      </c>
      <c r="F17" s="68" t="s">
        <v>11</v>
      </c>
      <c r="G17" s="68" t="s">
        <v>11</v>
      </c>
    </row>
    <row r="18" spans="1:7" ht="12.75" customHeight="1">
      <c r="A18" s="222" t="s">
        <v>971</v>
      </c>
      <c r="B18" s="107" t="s">
        <v>11</v>
      </c>
      <c r="C18" s="107" t="s">
        <v>11</v>
      </c>
      <c r="D18" s="107" t="s">
        <v>11</v>
      </c>
      <c r="E18" s="107" t="s">
        <v>11</v>
      </c>
      <c r="F18" s="107" t="s">
        <v>11</v>
      </c>
      <c r="G18" s="107" t="s">
        <v>11</v>
      </c>
    </row>
    <row r="19" spans="1:7" ht="15" customHeight="1" thickBot="1">
      <c r="A19" s="74" t="s">
        <v>605</v>
      </c>
      <c r="B19" s="75" t="s">
        <v>11</v>
      </c>
      <c r="C19" s="75" t="s">
        <v>11</v>
      </c>
      <c r="D19" s="75" t="s">
        <v>11</v>
      </c>
      <c r="E19" s="75" t="s">
        <v>11</v>
      </c>
      <c r="F19" s="75" t="s">
        <v>11</v>
      </c>
      <c r="G19" s="75" t="s">
        <v>11</v>
      </c>
    </row>
    <row r="20" spans="1:7" ht="12.75" customHeight="1" thickTop="1">
      <c r="A20" s="1"/>
      <c r="B20" s="110"/>
      <c r="C20" s="110"/>
      <c r="D20" s="110"/>
      <c r="E20" s="110"/>
      <c r="F20" s="110"/>
      <c r="G20" s="110"/>
    </row>
    <row r="21" spans="1:7" ht="12.75" customHeight="1">
      <c r="A21" s="1"/>
      <c r="B21" s="110"/>
      <c r="C21" s="110"/>
      <c r="D21" s="110"/>
      <c r="E21" s="110"/>
      <c r="F21" s="110"/>
      <c r="G21" s="110"/>
    </row>
    <row r="22" spans="1:7" ht="12.75" customHeight="1">
      <c r="A22" s="81" t="s">
        <v>153</v>
      </c>
      <c r="B22" s="110"/>
      <c r="C22" s="110"/>
      <c r="D22" s="110"/>
      <c r="E22" s="110"/>
      <c r="F22" s="110"/>
      <c r="G22" s="110"/>
    </row>
    <row r="23" spans="1:7" ht="12.75" customHeight="1">
      <c r="A23" s="1"/>
      <c r="B23" s="110"/>
      <c r="C23" s="110"/>
      <c r="D23" s="110"/>
      <c r="E23" s="110"/>
      <c r="F23" s="110"/>
      <c r="G23" s="110"/>
    </row>
    <row r="24" spans="1:7" ht="7.5" customHeight="1">
      <c r="A24" s="1"/>
      <c r="B24" s="110"/>
      <c r="C24" s="110"/>
      <c r="D24" s="110"/>
      <c r="E24" s="110"/>
      <c r="F24" s="110"/>
      <c r="G24" s="110"/>
    </row>
    <row r="25" spans="1:7" ht="12.75">
      <c r="A25" s="25" t="s">
        <v>128</v>
      </c>
      <c r="B25" s="4"/>
      <c r="C25" s="4"/>
      <c r="D25" s="4"/>
      <c r="E25" s="4"/>
      <c r="F25" s="4"/>
      <c r="G25" s="4"/>
    </row>
    <row r="26" spans="1:7" ht="12.75">
      <c r="A26" s="25"/>
      <c r="B26" s="4"/>
      <c r="C26" s="4"/>
      <c r="D26" s="4"/>
      <c r="E26" s="4"/>
      <c r="F26" s="4"/>
      <c r="G26" s="4"/>
    </row>
    <row r="27" spans="1:7" ht="12.75">
      <c r="A27" s="129" t="s">
        <v>740</v>
      </c>
      <c r="B27" s="3"/>
      <c r="C27" s="3"/>
      <c r="D27" s="3"/>
      <c r="E27" s="3"/>
      <c r="F27" s="3"/>
      <c r="G27" s="3"/>
    </row>
    <row r="28" spans="1:7" ht="15" customHeight="1">
      <c r="A28" s="129" t="s">
        <v>1073</v>
      </c>
      <c r="B28" s="3"/>
      <c r="C28" s="3"/>
      <c r="D28" s="3"/>
      <c r="E28" s="3"/>
      <c r="F28" s="3"/>
      <c r="G28" s="3"/>
    </row>
    <row r="29" spans="1:8" ht="12.75" customHeight="1">
      <c r="A29" s="249"/>
      <c r="B29" s="247"/>
      <c r="C29" s="247"/>
      <c r="D29" s="247"/>
      <c r="E29" s="247"/>
      <c r="F29" s="247"/>
      <c r="G29" s="247"/>
      <c r="H29" s="249"/>
    </row>
    <row r="30" ht="12.75" customHeight="1">
      <c r="A30" s="35"/>
    </row>
  </sheetData>
  <sheetProtection/>
  <mergeCells count="1">
    <mergeCell ref="E4:G4"/>
  </mergeCells>
  <printOptions/>
  <pageMargins left="0.75" right="0.75" top="1" bottom="1" header="0.5" footer="0.5"/>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1"/>
  <sheetViews>
    <sheetView view="pageBreakPreview" zoomScale="60"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4" tint="-0.24997000396251678"/>
  </sheetPr>
  <dimension ref="A1:G26"/>
  <sheetViews>
    <sheetView view="pageBreakPreview" zoomScale="70" zoomScaleSheetLayoutView="70" zoomScalePageLayoutView="0" workbookViewId="0" topLeftCell="A1">
      <selection activeCell="A1" sqref="A1"/>
    </sheetView>
  </sheetViews>
  <sheetFormatPr defaultColWidth="9.140625" defaultRowHeight="12.75"/>
  <cols>
    <col min="1" max="1" width="37.421875" style="31" customWidth="1"/>
    <col min="2" max="2" width="10.7109375" style="35" customWidth="1"/>
    <col min="3" max="6" width="11.57421875" style="35" bestFit="1" customWidth="1"/>
    <col min="7" max="16384" width="9.140625" style="31" customWidth="1"/>
  </cols>
  <sheetData>
    <row r="1" ht="18" customHeight="1">
      <c r="A1" s="76" t="s">
        <v>973</v>
      </c>
    </row>
    <row r="2" ht="12.75" customHeight="1">
      <c r="A2" s="33"/>
    </row>
    <row r="3" spans="1:6" ht="12.75" customHeight="1">
      <c r="A3" s="110"/>
      <c r="B3" s="2"/>
      <c r="C3" s="1"/>
      <c r="D3" s="1"/>
      <c r="E3" s="1"/>
      <c r="F3" s="1"/>
    </row>
    <row r="4" spans="1:7" ht="13.5" thickBot="1">
      <c r="A4" s="61"/>
      <c r="B4" s="60" t="s">
        <v>243</v>
      </c>
      <c r="C4" s="60" t="s">
        <v>244</v>
      </c>
      <c r="D4" s="60" t="s">
        <v>245</v>
      </c>
      <c r="E4" s="60" t="s">
        <v>246</v>
      </c>
      <c r="F4" s="60" t="s">
        <v>247</v>
      </c>
      <c r="G4" s="110"/>
    </row>
    <row r="5" spans="1:2" ht="12.75" customHeight="1">
      <c r="A5" s="27"/>
      <c r="B5" s="27"/>
    </row>
    <row r="6" spans="1:6" ht="12.75" customHeight="1">
      <c r="A6" s="221" t="s">
        <v>112</v>
      </c>
      <c r="B6" s="73" t="s">
        <v>11</v>
      </c>
      <c r="C6" s="73" t="s">
        <v>11</v>
      </c>
      <c r="D6" s="73" t="s">
        <v>11</v>
      </c>
      <c r="E6" s="73" t="s">
        <v>11</v>
      </c>
      <c r="F6" s="73" t="s">
        <v>11</v>
      </c>
    </row>
    <row r="7" spans="1:6" ht="12.75" customHeight="1">
      <c r="A7" s="31" t="s">
        <v>113</v>
      </c>
      <c r="B7" s="73" t="s">
        <v>11</v>
      </c>
      <c r="C7" s="73" t="s">
        <v>11</v>
      </c>
      <c r="D7" s="73" t="s">
        <v>11</v>
      </c>
      <c r="E7" s="73" t="s">
        <v>11</v>
      </c>
      <c r="F7" s="73" t="s">
        <v>11</v>
      </c>
    </row>
    <row r="8" spans="1:6" ht="12.75" customHeight="1">
      <c r="A8" s="31" t="s">
        <v>174</v>
      </c>
      <c r="B8" s="73" t="s">
        <v>11</v>
      </c>
      <c r="C8" s="73" t="s">
        <v>11</v>
      </c>
      <c r="D8" s="73" t="s">
        <v>11</v>
      </c>
      <c r="E8" s="73" t="s">
        <v>11</v>
      </c>
      <c r="F8" s="73" t="s">
        <v>11</v>
      </c>
    </row>
    <row r="9" spans="1:6" ht="12.75" customHeight="1">
      <c r="A9" s="221" t="s">
        <v>312</v>
      </c>
      <c r="B9" s="73" t="s">
        <v>11</v>
      </c>
      <c r="C9" s="73" t="s">
        <v>11</v>
      </c>
      <c r="D9" s="73" t="s">
        <v>11</v>
      </c>
      <c r="E9" s="73" t="s">
        <v>11</v>
      </c>
      <c r="F9" s="73" t="s">
        <v>11</v>
      </c>
    </row>
    <row r="10" spans="1:6" ht="12.75" customHeight="1">
      <c r="A10" s="31" t="s">
        <v>257</v>
      </c>
      <c r="B10" s="73" t="s">
        <v>11</v>
      </c>
      <c r="C10" s="73" t="s">
        <v>11</v>
      </c>
      <c r="D10" s="73" t="s">
        <v>11</v>
      </c>
      <c r="E10" s="73" t="s">
        <v>11</v>
      </c>
      <c r="F10" s="73" t="s">
        <v>11</v>
      </c>
    </row>
    <row r="11" spans="1:6" ht="12.75" customHeight="1">
      <c r="A11" s="31" t="s">
        <v>114</v>
      </c>
      <c r="B11" s="73" t="s">
        <v>11</v>
      </c>
      <c r="C11" s="73" t="s">
        <v>11</v>
      </c>
      <c r="D11" s="73" t="s">
        <v>11</v>
      </c>
      <c r="E11" s="73" t="s">
        <v>11</v>
      </c>
      <c r="F11" s="73" t="s">
        <v>11</v>
      </c>
    </row>
    <row r="12" spans="1:6" ht="12.75" customHeight="1">
      <c r="A12" s="221" t="s">
        <v>557</v>
      </c>
      <c r="B12" s="68" t="s">
        <v>11</v>
      </c>
      <c r="C12" s="68" t="s">
        <v>11</v>
      </c>
      <c r="D12" s="68" t="s">
        <v>11</v>
      </c>
      <c r="E12" s="68" t="s">
        <v>11</v>
      </c>
      <c r="F12" s="68" t="s">
        <v>11</v>
      </c>
    </row>
    <row r="13" spans="1:6" ht="12.75" customHeight="1">
      <c r="A13" s="221" t="s">
        <v>555</v>
      </c>
      <c r="B13" s="68" t="s">
        <v>11</v>
      </c>
      <c r="C13" s="68" t="s">
        <v>11</v>
      </c>
      <c r="D13" s="68" t="s">
        <v>11</v>
      </c>
      <c r="E13" s="68" t="s">
        <v>11</v>
      </c>
      <c r="F13" s="68" t="s">
        <v>11</v>
      </c>
    </row>
    <row r="14" spans="1:6" ht="12.75" customHeight="1">
      <c r="A14" s="221" t="s">
        <v>86</v>
      </c>
      <c r="B14" s="68" t="s">
        <v>11</v>
      </c>
      <c r="C14" s="68" t="s">
        <v>11</v>
      </c>
      <c r="D14" s="68" t="s">
        <v>11</v>
      </c>
      <c r="E14" s="68" t="s">
        <v>11</v>
      </c>
      <c r="F14" s="68" t="s">
        <v>11</v>
      </c>
    </row>
    <row r="15" spans="1:6" ht="12.75" customHeight="1">
      <c r="A15" s="31" t="s">
        <v>218</v>
      </c>
      <c r="B15" s="68" t="s">
        <v>11</v>
      </c>
      <c r="C15" s="68" t="s">
        <v>11</v>
      </c>
      <c r="D15" s="68" t="s">
        <v>11</v>
      </c>
      <c r="E15" s="68" t="s">
        <v>11</v>
      </c>
      <c r="F15" s="68" t="s">
        <v>11</v>
      </c>
    </row>
    <row r="16" spans="1:6" ht="12.75" customHeight="1">
      <c r="A16" s="31" t="s">
        <v>258</v>
      </c>
      <c r="B16" s="68" t="s">
        <v>11</v>
      </c>
      <c r="C16" s="68" t="s">
        <v>11</v>
      </c>
      <c r="D16" s="68" t="s">
        <v>11</v>
      </c>
      <c r="E16" s="68" t="s">
        <v>11</v>
      </c>
      <c r="F16" s="68" t="s">
        <v>11</v>
      </c>
    </row>
    <row r="17" spans="1:6" ht="12.75" customHeight="1">
      <c r="A17" s="226" t="s">
        <v>971</v>
      </c>
      <c r="B17" s="107" t="s">
        <v>11</v>
      </c>
      <c r="C17" s="107" t="s">
        <v>11</v>
      </c>
      <c r="D17" s="107" t="s">
        <v>11</v>
      </c>
      <c r="E17" s="107" t="s">
        <v>11</v>
      </c>
      <c r="F17" s="107" t="s">
        <v>11</v>
      </c>
    </row>
    <row r="18" spans="1:6" ht="15" customHeight="1" thickBot="1">
      <c r="A18" s="74" t="s">
        <v>725</v>
      </c>
      <c r="B18" s="75" t="s">
        <v>11</v>
      </c>
      <c r="C18" s="75" t="s">
        <v>11</v>
      </c>
      <c r="D18" s="75" t="s">
        <v>11</v>
      </c>
      <c r="E18" s="75" t="s">
        <v>11</v>
      </c>
      <c r="F18" s="75" t="s">
        <v>11</v>
      </c>
    </row>
    <row r="19" spans="1:6" ht="12.75" customHeight="1" thickTop="1">
      <c r="A19" s="1"/>
      <c r="B19" s="110"/>
      <c r="C19" s="110"/>
      <c r="D19" s="110"/>
      <c r="E19" s="110"/>
      <c r="F19" s="110"/>
    </row>
    <row r="20" spans="1:6" ht="12.75" customHeight="1">
      <c r="A20" s="1"/>
      <c r="B20" s="110"/>
      <c r="C20" s="110"/>
      <c r="D20" s="110"/>
      <c r="E20" s="110"/>
      <c r="F20" s="110"/>
    </row>
    <row r="21" spans="1:6" ht="12.75" customHeight="1">
      <c r="A21" s="81" t="s">
        <v>153</v>
      </c>
      <c r="B21" s="110"/>
      <c r="C21" s="110"/>
      <c r="D21" s="110"/>
      <c r="E21" s="110"/>
      <c r="F21" s="110"/>
    </row>
    <row r="22" spans="1:6" ht="12.75" customHeight="1">
      <c r="A22" s="1"/>
      <c r="B22" s="110"/>
      <c r="C22" s="110"/>
      <c r="D22" s="110"/>
      <c r="E22" s="110"/>
      <c r="F22" s="110"/>
    </row>
    <row r="23" spans="1:6" ht="12.75">
      <c r="A23" s="27"/>
      <c r="B23" s="4"/>
      <c r="C23" s="4"/>
      <c r="D23" s="4"/>
      <c r="E23" s="4"/>
      <c r="F23" s="4"/>
    </row>
    <row r="24" spans="1:6" ht="12.75">
      <c r="A24" s="25" t="s">
        <v>146</v>
      </c>
      <c r="B24" s="4"/>
      <c r="C24" s="4"/>
      <c r="D24" s="4"/>
      <c r="E24" s="4"/>
      <c r="F24" s="4"/>
    </row>
    <row r="25" spans="1:6" ht="16.5" customHeight="1">
      <c r="A25" s="129" t="s">
        <v>760</v>
      </c>
      <c r="B25" s="3"/>
      <c r="C25" s="3"/>
      <c r="D25" s="3"/>
      <c r="E25" s="3"/>
      <c r="F25" s="3"/>
    </row>
    <row r="26" spans="1:6" ht="12.75" customHeight="1">
      <c r="A26" s="543" t="s">
        <v>974</v>
      </c>
      <c r="B26" s="543"/>
      <c r="C26" s="543"/>
      <c r="D26" s="543"/>
      <c r="E26" s="543"/>
      <c r="F26" s="543"/>
    </row>
  </sheetData>
  <sheetProtection/>
  <mergeCells count="1">
    <mergeCell ref="A26:F26"/>
  </mergeCells>
  <printOptions/>
  <pageMargins left="0.7" right="0.7" top="0.75" bottom="0.75" header="0.3" footer="0.3"/>
  <pageSetup horizontalDpi="600" verticalDpi="600" orientation="portrait" paperSize="9" scale="67" r:id="rId1"/>
</worksheet>
</file>

<file path=xl/worksheets/sheet21.xml><?xml version="1.0" encoding="utf-8"?>
<worksheet xmlns="http://schemas.openxmlformats.org/spreadsheetml/2006/main" xmlns:r="http://schemas.openxmlformats.org/officeDocument/2006/relationships">
  <sheetPr>
    <tabColor theme="4" tint="-0.24997000396251678"/>
    <pageSetUpPr fitToPage="1"/>
  </sheetPr>
  <dimension ref="A1:G48"/>
  <sheetViews>
    <sheetView zoomScaleSheetLayoutView="70" zoomScalePageLayoutView="0" workbookViewId="0" topLeftCell="A1">
      <selection activeCell="L25" sqref="L25"/>
    </sheetView>
  </sheetViews>
  <sheetFormatPr defaultColWidth="10.57421875" defaultRowHeight="12.75" customHeight="1"/>
  <cols>
    <col min="1" max="1" width="30.28125" style="33" bestFit="1" customWidth="1"/>
    <col min="2" max="7" width="10.7109375" style="33" customWidth="1"/>
    <col min="8" max="16384" width="10.57421875" style="33" customWidth="1"/>
  </cols>
  <sheetData>
    <row r="1" ht="18" customHeight="1">
      <c r="A1" s="76" t="s">
        <v>1091</v>
      </c>
    </row>
    <row r="2" ht="12.75" customHeight="1">
      <c r="A2" s="129" t="str">
        <f>"in £m "&amp;controlyear&amp;" prices unless stated"</f>
        <v>in £m 2014-15 prices unless stated</v>
      </c>
    </row>
    <row r="4" spans="1:7" ht="12.75" customHeight="1">
      <c r="A4" s="121"/>
      <c r="C4" s="26"/>
      <c r="D4" s="26"/>
      <c r="F4" s="26"/>
      <c r="G4" s="72" t="s">
        <v>242</v>
      </c>
    </row>
    <row r="5" spans="1:7" ht="15.75" customHeight="1" thickBot="1">
      <c r="A5" s="60"/>
      <c r="B5" s="60" t="s">
        <v>243</v>
      </c>
      <c r="C5" s="60" t="s">
        <v>244</v>
      </c>
      <c r="D5" s="60" t="s">
        <v>245</v>
      </c>
      <c r="E5" s="60" t="s">
        <v>246</v>
      </c>
      <c r="F5" s="60" t="s">
        <v>247</v>
      </c>
      <c r="G5" s="60" t="s">
        <v>80</v>
      </c>
    </row>
    <row r="6" spans="1:7" ht="12.75" customHeight="1">
      <c r="A6" s="110"/>
      <c r="B6" s="110"/>
      <c r="C6" s="110"/>
      <c r="D6" s="110"/>
      <c r="E6" s="110"/>
      <c r="F6" s="110"/>
      <c r="G6" s="110"/>
    </row>
    <row r="7" spans="1:7" ht="12.75" customHeight="1">
      <c r="A7" s="25" t="s">
        <v>766</v>
      </c>
      <c r="B7" s="73" t="s">
        <v>11</v>
      </c>
      <c r="C7" s="73" t="s">
        <v>11</v>
      </c>
      <c r="D7" s="73" t="s">
        <v>11</v>
      </c>
      <c r="E7" s="73" t="s">
        <v>11</v>
      </c>
      <c r="F7" s="73" t="s">
        <v>11</v>
      </c>
      <c r="G7" s="72" t="s">
        <v>11</v>
      </c>
    </row>
    <row r="8" spans="1:7" ht="12.75" customHeight="1">
      <c r="A8" s="27"/>
      <c r="B8" s="73" t="s">
        <v>11</v>
      </c>
      <c r="C8" s="73" t="s">
        <v>11</v>
      </c>
      <c r="D8" s="73" t="s">
        <v>11</v>
      </c>
      <c r="E8" s="73" t="s">
        <v>11</v>
      </c>
      <c r="F8" s="73" t="s">
        <v>11</v>
      </c>
      <c r="G8" s="72" t="s">
        <v>11</v>
      </c>
    </row>
    <row r="9" spans="1:7" ht="12.75" customHeight="1">
      <c r="A9" s="27"/>
      <c r="B9" s="73" t="s">
        <v>11</v>
      </c>
      <c r="C9" s="73" t="s">
        <v>11</v>
      </c>
      <c r="D9" s="73" t="s">
        <v>11</v>
      </c>
      <c r="E9" s="73" t="s">
        <v>11</v>
      </c>
      <c r="F9" s="73" t="s">
        <v>11</v>
      </c>
      <c r="G9" s="72" t="s">
        <v>11</v>
      </c>
    </row>
    <row r="10" spans="1:7" ht="12.75" customHeight="1">
      <c r="A10" s="27"/>
      <c r="B10" s="73" t="s">
        <v>11</v>
      </c>
      <c r="C10" s="73" t="s">
        <v>11</v>
      </c>
      <c r="D10" s="73" t="s">
        <v>11</v>
      </c>
      <c r="E10" s="73" t="s">
        <v>11</v>
      </c>
      <c r="F10" s="73" t="s">
        <v>11</v>
      </c>
      <c r="G10" s="72" t="s">
        <v>11</v>
      </c>
    </row>
    <row r="11" spans="1:7" ht="12.75" customHeight="1">
      <c r="A11" s="27"/>
      <c r="B11" s="73" t="s">
        <v>11</v>
      </c>
      <c r="C11" s="73" t="s">
        <v>11</v>
      </c>
      <c r="D11" s="73" t="s">
        <v>11</v>
      </c>
      <c r="E11" s="73" t="s">
        <v>11</v>
      </c>
      <c r="F11" s="73" t="s">
        <v>11</v>
      </c>
      <c r="G11" s="72" t="s">
        <v>11</v>
      </c>
    </row>
    <row r="12" spans="1:7" ht="12.75" customHeight="1">
      <c r="A12" s="27"/>
      <c r="B12" s="73" t="s">
        <v>11</v>
      </c>
      <c r="C12" s="73" t="s">
        <v>11</v>
      </c>
      <c r="D12" s="73" t="s">
        <v>11</v>
      </c>
      <c r="E12" s="73" t="s">
        <v>11</v>
      </c>
      <c r="F12" s="73" t="s">
        <v>11</v>
      </c>
      <c r="G12" s="72" t="s">
        <v>11</v>
      </c>
    </row>
    <row r="13" spans="1:7" ht="12.75" customHeight="1">
      <c r="A13" s="27"/>
      <c r="B13" s="73" t="s">
        <v>11</v>
      </c>
      <c r="C13" s="73" t="s">
        <v>11</v>
      </c>
      <c r="D13" s="73" t="s">
        <v>11</v>
      </c>
      <c r="E13" s="73" t="s">
        <v>11</v>
      </c>
      <c r="F13" s="73" t="s">
        <v>11</v>
      </c>
      <c r="G13" s="72" t="s">
        <v>11</v>
      </c>
    </row>
    <row r="14" spans="1:7" ht="12.75" customHeight="1">
      <c r="A14" s="27"/>
      <c r="B14" s="73" t="s">
        <v>11</v>
      </c>
      <c r="C14" s="73" t="s">
        <v>11</v>
      </c>
      <c r="D14" s="73" t="s">
        <v>11</v>
      </c>
      <c r="E14" s="73" t="s">
        <v>11</v>
      </c>
      <c r="F14" s="73" t="s">
        <v>11</v>
      </c>
      <c r="G14" s="72" t="s">
        <v>11</v>
      </c>
    </row>
    <row r="15" spans="1:7" ht="12.75" customHeight="1">
      <c r="A15" s="25"/>
      <c r="B15" s="73" t="s">
        <v>11</v>
      </c>
      <c r="C15" s="73" t="s">
        <v>11</v>
      </c>
      <c r="D15" s="73" t="s">
        <v>11</v>
      </c>
      <c r="E15" s="73" t="s">
        <v>11</v>
      </c>
      <c r="F15" s="73" t="s">
        <v>11</v>
      </c>
      <c r="G15" s="72" t="s">
        <v>11</v>
      </c>
    </row>
    <row r="16" spans="1:7" ht="12.75" customHeight="1">
      <c r="A16" s="25"/>
      <c r="B16" s="73"/>
      <c r="C16" s="73"/>
      <c r="D16" s="73"/>
      <c r="E16" s="73"/>
      <c r="F16" s="73"/>
      <c r="G16" s="72"/>
    </row>
    <row r="17" spans="1:7" ht="12.75" customHeight="1">
      <c r="A17" s="25" t="s">
        <v>161</v>
      </c>
      <c r="B17" s="151"/>
      <c r="C17" s="151"/>
      <c r="D17" s="151"/>
      <c r="E17" s="151"/>
      <c r="F17" s="151"/>
      <c r="G17" s="151"/>
    </row>
    <row r="18" spans="1:7" ht="12.75" customHeight="1">
      <c r="A18" s="27" t="s">
        <v>162</v>
      </c>
      <c r="B18" s="73" t="s">
        <v>11</v>
      </c>
      <c r="C18" s="73" t="s">
        <v>11</v>
      </c>
      <c r="D18" s="73" t="s">
        <v>11</v>
      </c>
      <c r="E18" s="73" t="s">
        <v>11</v>
      </c>
      <c r="F18" s="73" t="s">
        <v>11</v>
      </c>
      <c r="G18" s="72" t="s">
        <v>11</v>
      </c>
    </row>
    <row r="19" spans="1:7" ht="12.75" customHeight="1">
      <c r="A19" s="27" t="s">
        <v>163</v>
      </c>
      <c r="B19" s="73" t="s">
        <v>11</v>
      </c>
      <c r="C19" s="73" t="s">
        <v>11</v>
      </c>
      <c r="D19" s="73" t="s">
        <v>11</v>
      </c>
      <c r="E19" s="73" t="s">
        <v>11</v>
      </c>
      <c r="F19" s="73" t="s">
        <v>11</v>
      </c>
      <c r="G19" s="72" t="s">
        <v>11</v>
      </c>
    </row>
    <row r="20" spans="1:7" ht="12.75" customHeight="1">
      <c r="A20" s="27" t="s">
        <v>164</v>
      </c>
      <c r="B20" s="73" t="s">
        <v>11</v>
      </c>
      <c r="C20" s="73" t="s">
        <v>11</v>
      </c>
      <c r="D20" s="73" t="s">
        <v>11</v>
      </c>
      <c r="E20" s="73" t="s">
        <v>11</v>
      </c>
      <c r="F20" s="73" t="s">
        <v>11</v>
      </c>
      <c r="G20" s="72" t="s">
        <v>11</v>
      </c>
    </row>
    <row r="21" spans="1:7" ht="12.75" customHeight="1">
      <c r="A21" s="27"/>
      <c r="B21" s="73"/>
      <c r="C21" s="73"/>
      <c r="D21" s="73"/>
      <c r="E21" s="73"/>
      <c r="F21" s="73"/>
      <c r="G21" s="72"/>
    </row>
    <row r="22" spans="1:7" ht="12.75" customHeight="1">
      <c r="A22" s="27" t="s">
        <v>75</v>
      </c>
      <c r="B22" s="73" t="s">
        <v>11</v>
      </c>
      <c r="C22" s="73" t="s">
        <v>11</v>
      </c>
      <c r="D22" s="73" t="s">
        <v>11</v>
      </c>
      <c r="E22" s="73" t="s">
        <v>11</v>
      </c>
      <c r="F22" s="73" t="s">
        <v>11</v>
      </c>
      <c r="G22" s="72" t="s">
        <v>11</v>
      </c>
    </row>
    <row r="23" spans="1:7" ht="15.75" customHeight="1" thickBot="1">
      <c r="A23" s="74" t="s">
        <v>605</v>
      </c>
      <c r="B23" s="75" t="s">
        <v>11</v>
      </c>
      <c r="C23" s="75" t="s">
        <v>11</v>
      </c>
      <c r="D23" s="75" t="s">
        <v>11</v>
      </c>
      <c r="E23" s="75" t="s">
        <v>11</v>
      </c>
      <c r="F23" s="75" t="s">
        <v>11</v>
      </c>
      <c r="G23" s="75" t="s">
        <v>11</v>
      </c>
    </row>
    <row r="24" spans="1:7" ht="12.75" customHeight="1" thickTop="1">
      <c r="A24" s="1"/>
      <c r="B24" s="110"/>
      <c r="C24" s="110"/>
      <c r="D24" s="110"/>
      <c r="E24" s="110"/>
      <c r="F24" s="110"/>
      <c r="G24" s="110"/>
    </row>
    <row r="25" spans="1:7" ht="12.75" customHeight="1">
      <c r="A25" s="1"/>
      <c r="B25" s="110"/>
      <c r="C25" s="110"/>
      <c r="D25" s="110"/>
      <c r="E25" s="110"/>
      <c r="F25" s="110"/>
      <c r="G25" s="110"/>
    </row>
    <row r="26" spans="1:7" ht="12.75" customHeight="1">
      <c r="A26" s="81" t="s">
        <v>153</v>
      </c>
      <c r="B26" s="110"/>
      <c r="C26" s="110"/>
      <c r="D26" s="110"/>
      <c r="E26" s="110"/>
      <c r="F26" s="110"/>
      <c r="G26" s="110"/>
    </row>
    <row r="27" spans="1:7" ht="12.75" customHeight="1">
      <c r="A27" s="1"/>
      <c r="B27" s="110"/>
      <c r="C27" s="110"/>
      <c r="D27" s="110"/>
      <c r="E27" s="110"/>
      <c r="F27" s="110"/>
      <c r="G27" s="110"/>
    </row>
    <row r="28" spans="2:7" ht="12.75" customHeight="1">
      <c r="B28" s="43"/>
      <c r="C28" s="43"/>
      <c r="D28" s="43"/>
      <c r="E28" s="43"/>
      <c r="F28" s="43"/>
      <c r="G28" s="43"/>
    </row>
    <row r="29" spans="1:7" ht="12.75" customHeight="1">
      <c r="A29" s="56" t="s">
        <v>146</v>
      </c>
      <c r="B29" s="43"/>
      <c r="C29" s="43"/>
      <c r="D29" s="43"/>
      <c r="E29" s="43"/>
      <c r="F29" s="43"/>
      <c r="G29" s="43"/>
    </row>
    <row r="30" spans="1:7" ht="12.75" customHeight="1">
      <c r="A30" s="534" t="s">
        <v>760</v>
      </c>
      <c r="B30" s="535"/>
      <c r="C30" s="535"/>
      <c r="D30" s="535"/>
      <c r="E30" s="535"/>
      <c r="F30" s="535"/>
      <c r="G30" s="535"/>
    </row>
    <row r="31" spans="1:7" ht="12.75">
      <c r="A31" s="543" t="s">
        <v>1074</v>
      </c>
      <c r="B31" s="543"/>
      <c r="C31" s="543"/>
      <c r="D31" s="543"/>
      <c r="E31" s="543"/>
      <c r="F31" s="543"/>
      <c r="G31" s="535"/>
    </row>
    <row r="48" spans="1:7" ht="24" customHeight="1">
      <c r="A48" s="27"/>
      <c r="B48" s="27"/>
      <c r="C48" s="27"/>
      <c r="D48" s="27"/>
      <c r="E48" s="27"/>
      <c r="F48" s="27"/>
      <c r="G48" s="27"/>
    </row>
  </sheetData>
  <sheetProtection/>
  <mergeCells count="2">
    <mergeCell ref="A30:G30"/>
    <mergeCell ref="A31:G31"/>
  </mergeCells>
  <printOptions/>
  <pageMargins left="0.75" right="0.75" top="1" bottom="1" header="0.5" footer="0.5"/>
  <pageSetup fitToHeight="1" fitToWidth="1"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sheetPr>
    <tabColor theme="4" tint="-0.24997000396251678"/>
  </sheetPr>
  <dimension ref="A1:G41"/>
  <sheetViews>
    <sheetView view="pageBreakPreview" zoomScale="70" zoomScaleSheetLayoutView="70" zoomScalePageLayoutView="0" workbookViewId="0" topLeftCell="A1">
      <selection activeCell="I34" sqref="I34"/>
    </sheetView>
  </sheetViews>
  <sheetFormatPr defaultColWidth="10.57421875" defaultRowHeight="12.75"/>
  <cols>
    <col min="1" max="1" width="30.28125" style="33" bestFit="1" customWidth="1"/>
    <col min="2" max="7" width="10.7109375" style="33" customWidth="1"/>
    <col min="8" max="16384" width="10.57421875" style="33" customWidth="1"/>
  </cols>
  <sheetData>
    <row r="1" ht="18" customHeight="1">
      <c r="A1" s="76" t="s">
        <v>975</v>
      </c>
    </row>
    <row r="2" ht="12.75" customHeight="1"/>
    <row r="3" spans="1:7" ht="12.75" customHeight="1" thickBot="1">
      <c r="A3" s="60"/>
      <c r="B3" s="60" t="s">
        <v>243</v>
      </c>
      <c r="C3" s="60" t="s">
        <v>244</v>
      </c>
      <c r="D3" s="60" t="s">
        <v>245</v>
      </c>
      <c r="E3" s="60" t="s">
        <v>246</v>
      </c>
      <c r="F3" s="60" t="s">
        <v>247</v>
      </c>
      <c r="G3" s="110"/>
    </row>
    <row r="4" spans="1:7" ht="12.75" customHeight="1">
      <c r="A4" s="110"/>
      <c r="B4" s="110"/>
      <c r="C4" s="110"/>
      <c r="D4" s="110"/>
      <c r="E4" s="110"/>
      <c r="F4" s="110"/>
      <c r="G4" s="110"/>
    </row>
    <row r="5" spans="1:7" ht="12.75" customHeight="1">
      <c r="A5" s="25" t="s">
        <v>766</v>
      </c>
      <c r="B5" s="73" t="s">
        <v>11</v>
      </c>
      <c r="C5" s="73" t="s">
        <v>11</v>
      </c>
      <c r="D5" s="73" t="s">
        <v>11</v>
      </c>
      <c r="E5" s="73" t="s">
        <v>11</v>
      </c>
      <c r="F5" s="73" t="s">
        <v>11</v>
      </c>
      <c r="G5" s="110"/>
    </row>
    <row r="6" spans="1:7" ht="12.75" customHeight="1">
      <c r="A6" s="27"/>
      <c r="B6" s="73" t="s">
        <v>11</v>
      </c>
      <c r="C6" s="73" t="s">
        <v>11</v>
      </c>
      <c r="D6" s="73" t="s">
        <v>11</v>
      </c>
      <c r="E6" s="73" t="s">
        <v>11</v>
      </c>
      <c r="F6" s="73" t="s">
        <v>11</v>
      </c>
      <c r="G6" s="110"/>
    </row>
    <row r="7" spans="1:7" ht="12.75" customHeight="1">
      <c r="A7" s="27"/>
      <c r="B7" s="73" t="s">
        <v>11</v>
      </c>
      <c r="C7" s="73" t="s">
        <v>11</v>
      </c>
      <c r="D7" s="73" t="s">
        <v>11</v>
      </c>
      <c r="E7" s="73" t="s">
        <v>11</v>
      </c>
      <c r="F7" s="73" t="s">
        <v>11</v>
      </c>
      <c r="G7" s="110"/>
    </row>
    <row r="8" spans="1:7" ht="12.75" customHeight="1">
      <c r="A8" s="27"/>
      <c r="B8" s="73" t="s">
        <v>11</v>
      </c>
      <c r="C8" s="73" t="s">
        <v>11</v>
      </c>
      <c r="D8" s="73" t="s">
        <v>11</v>
      </c>
      <c r="E8" s="73" t="s">
        <v>11</v>
      </c>
      <c r="F8" s="73" t="s">
        <v>11</v>
      </c>
      <c r="G8" s="110"/>
    </row>
    <row r="9" spans="1:7" ht="12.75" customHeight="1">
      <c r="A9" s="27"/>
      <c r="B9" s="73" t="s">
        <v>11</v>
      </c>
      <c r="C9" s="73" t="s">
        <v>11</v>
      </c>
      <c r="D9" s="73" t="s">
        <v>11</v>
      </c>
      <c r="E9" s="73" t="s">
        <v>11</v>
      </c>
      <c r="F9" s="73" t="s">
        <v>11</v>
      </c>
      <c r="G9" s="110"/>
    </row>
    <row r="10" spans="1:7" ht="12.75" customHeight="1">
      <c r="A10" s="27"/>
      <c r="B10" s="73" t="s">
        <v>11</v>
      </c>
      <c r="C10" s="73" t="s">
        <v>11</v>
      </c>
      <c r="D10" s="73" t="s">
        <v>11</v>
      </c>
      <c r="E10" s="73" t="s">
        <v>11</v>
      </c>
      <c r="F10" s="73" t="s">
        <v>11</v>
      </c>
      <c r="G10" s="110"/>
    </row>
    <row r="11" spans="1:7" ht="12.75" customHeight="1">
      <c r="A11" s="27"/>
      <c r="B11" s="73" t="s">
        <v>11</v>
      </c>
      <c r="C11" s="73" t="s">
        <v>11</v>
      </c>
      <c r="D11" s="73" t="s">
        <v>11</v>
      </c>
      <c r="E11" s="73" t="s">
        <v>11</v>
      </c>
      <c r="F11" s="73" t="s">
        <v>11</v>
      </c>
      <c r="G11" s="110"/>
    </row>
    <row r="12" spans="1:7" ht="12.75" customHeight="1">
      <c r="A12" s="27"/>
      <c r="B12" s="73" t="s">
        <v>11</v>
      </c>
      <c r="C12" s="73" t="s">
        <v>11</v>
      </c>
      <c r="D12" s="73" t="s">
        <v>11</v>
      </c>
      <c r="E12" s="73" t="s">
        <v>11</v>
      </c>
      <c r="F12" s="73" t="s">
        <v>11</v>
      </c>
      <c r="G12" s="110"/>
    </row>
    <row r="13" spans="1:7" ht="12.75" customHeight="1">
      <c r="A13" s="25"/>
      <c r="B13" s="73" t="s">
        <v>11</v>
      </c>
      <c r="C13" s="73" t="s">
        <v>11</v>
      </c>
      <c r="D13" s="73" t="s">
        <v>11</v>
      </c>
      <c r="E13" s="73" t="s">
        <v>11</v>
      </c>
      <c r="F13" s="73" t="s">
        <v>11</v>
      </c>
      <c r="G13" s="110"/>
    </row>
    <row r="14" spans="1:7" ht="12.75" customHeight="1">
      <c r="A14" s="25"/>
      <c r="B14" s="73"/>
      <c r="C14" s="73"/>
      <c r="D14" s="73"/>
      <c r="E14" s="73"/>
      <c r="F14" s="73"/>
      <c r="G14" s="110"/>
    </row>
    <row r="15" spans="1:7" ht="12.75" customHeight="1">
      <c r="A15" s="25" t="s">
        <v>161</v>
      </c>
      <c r="B15" s="151"/>
      <c r="C15" s="151"/>
      <c r="D15" s="151"/>
      <c r="E15" s="151"/>
      <c r="F15" s="151"/>
      <c r="G15" s="182"/>
    </row>
    <row r="16" spans="1:7" ht="12.75" customHeight="1">
      <c r="A16" s="225" t="s">
        <v>726</v>
      </c>
      <c r="B16" s="73" t="s">
        <v>11</v>
      </c>
      <c r="C16" s="73" t="s">
        <v>11</v>
      </c>
      <c r="D16" s="73" t="s">
        <v>11</v>
      </c>
      <c r="E16" s="73" t="s">
        <v>11</v>
      </c>
      <c r="F16" s="73" t="s">
        <v>11</v>
      </c>
      <c r="G16" s="110"/>
    </row>
    <row r="17" spans="1:7" ht="12.75" customHeight="1">
      <c r="A17" s="225" t="s">
        <v>727</v>
      </c>
      <c r="B17" s="73" t="s">
        <v>11</v>
      </c>
      <c r="C17" s="73" t="s">
        <v>11</v>
      </c>
      <c r="D17" s="73" t="s">
        <v>11</v>
      </c>
      <c r="E17" s="73" t="s">
        <v>11</v>
      </c>
      <c r="F17" s="73" t="s">
        <v>11</v>
      </c>
      <c r="G17" s="110"/>
    </row>
    <row r="18" spans="1:7" ht="12.75" customHeight="1">
      <c r="A18" s="27"/>
      <c r="B18" s="73"/>
      <c r="C18" s="73"/>
      <c r="D18" s="73"/>
      <c r="E18" s="73"/>
      <c r="F18" s="73"/>
      <c r="G18" s="110"/>
    </row>
    <row r="19" spans="1:7" ht="12.75" customHeight="1" thickBot="1">
      <c r="A19" s="74" t="s">
        <v>605</v>
      </c>
      <c r="B19" s="75" t="s">
        <v>11</v>
      </c>
      <c r="C19" s="75" t="s">
        <v>11</v>
      </c>
      <c r="D19" s="75" t="s">
        <v>11</v>
      </c>
      <c r="E19" s="75" t="s">
        <v>11</v>
      </c>
      <c r="F19" s="75" t="s">
        <v>11</v>
      </c>
      <c r="G19" s="110"/>
    </row>
    <row r="20" spans="1:7" ht="12.75" customHeight="1" thickTop="1">
      <c r="A20" s="1"/>
      <c r="B20" s="110"/>
      <c r="C20" s="110"/>
      <c r="D20" s="110"/>
      <c r="E20" s="110"/>
      <c r="F20" s="110"/>
      <c r="G20" s="110"/>
    </row>
    <row r="21" spans="1:7" ht="12.75" customHeight="1">
      <c r="A21" s="1"/>
      <c r="B21" s="110"/>
      <c r="C21" s="110"/>
      <c r="D21" s="110"/>
      <c r="E21" s="110"/>
      <c r="F21" s="110"/>
      <c r="G21" s="110"/>
    </row>
    <row r="22" spans="1:7" ht="12.75" customHeight="1">
      <c r="A22" s="81" t="s">
        <v>153</v>
      </c>
      <c r="B22" s="110"/>
      <c r="C22" s="110"/>
      <c r="D22" s="110"/>
      <c r="E22" s="110"/>
      <c r="F22" s="110"/>
      <c r="G22" s="110"/>
    </row>
    <row r="23" spans="2:7" ht="12.75" customHeight="1">
      <c r="B23" s="43"/>
      <c r="C23" s="43"/>
      <c r="D23" s="43"/>
      <c r="E23" s="43"/>
      <c r="F23" s="43"/>
      <c r="G23" s="43"/>
    </row>
    <row r="24" spans="2:7" ht="12.75" customHeight="1">
      <c r="B24" s="43"/>
      <c r="C24" s="43"/>
      <c r="D24" s="43"/>
      <c r="E24" s="43"/>
      <c r="F24" s="43"/>
      <c r="G24" s="43"/>
    </row>
    <row r="25" spans="1:7" ht="12.75" customHeight="1">
      <c r="A25" s="56" t="s">
        <v>146</v>
      </c>
      <c r="B25" s="43"/>
      <c r="C25" s="43"/>
      <c r="D25" s="43"/>
      <c r="E25" s="43"/>
      <c r="F25" s="43"/>
      <c r="G25" s="43"/>
    </row>
    <row r="26" spans="1:7" ht="12.75" customHeight="1">
      <c r="A26" s="534" t="s">
        <v>760</v>
      </c>
      <c r="B26" s="535"/>
      <c r="C26" s="535"/>
      <c r="D26" s="535"/>
      <c r="E26" s="535"/>
      <c r="F26" s="535"/>
      <c r="G26" s="535"/>
    </row>
    <row r="27" spans="1:6" ht="12.75" customHeight="1">
      <c r="A27" s="543" t="s">
        <v>974</v>
      </c>
      <c r="B27" s="543"/>
      <c r="C27" s="543"/>
      <c r="D27" s="543"/>
      <c r="E27" s="543"/>
      <c r="F27" s="543"/>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spans="1:7" ht="24" customHeight="1">
      <c r="A41" s="27"/>
      <c r="B41" s="27"/>
      <c r="C41" s="27"/>
      <c r="D41" s="27"/>
      <c r="E41" s="27"/>
      <c r="F41" s="27"/>
      <c r="G41" s="27"/>
    </row>
  </sheetData>
  <sheetProtection/>
  <mergeCells count="2">
    <mergeCell ref="A26:G26"/>
    <mergeCell ref="A27:F27"/>
  </mergeCells>
  <printOptions/>
  <pageMargins left="0.7" right="0.7" top="0.75" bottom="0.75" header="0.3" footer="0.3"/>
  <pageSetup horizontalDpi="600" verticalDpi="600" orientation="portrait" paperSize="9" scale="55" r:id="rId1"/>
  <colBreaks count="1" manualBreakCount="1">
    <brk id="9" max="65535" man="1"/>
  </colBreaks>
</worksheet>
</file>

<file path=xl/worksheets/sheet23.xml><?xml version="1.0" encoding="utf-8"?>
<worksheet xmlns="http://schemas.openxmlformats.org/spreadsheetml/2006/main" xmlns:r="http://schemas.openxmlformats.org/officeDocument/2006/relationships">
  <sheetPr>
    <tabColor theme="4" tint="-0.24997000396251678"/>
    <pageSetUpPr fitToPage="1"/>
  </sheetPr>
  <dimension ref="A1:O25"/>
  <sheetViews>
    <sheetView view="pageBreakPreview" zoomScale="70" zoomScaleSheetLayoutView="70" zoomScalePageLayoutView="0" workbookViewId="0" topLeftCell="A1">
      <selection activeCell="G28" sqref="G28"/>
    </sheetView>
  </sheetViews>
  <sheetFormatPr defaultColWidth="9.140625" defaultRowHeight="12.75" customHeight="1"/>
  <cols>
    <col min="1" max="1" width="40.00390625" style="28" customWidth="1"/>
    <col min="2" max="3" width="11.28125" style="33" customWidth="1"/>
    <col min="4" max="4" width="12.57421875" style="33" customWidth="1"/>
    <col min="5" max="5" width="13.140625" style="33" customWidth="1"/>
    <col min="6" max="6" width="14.00390625" style="33" customWidth="1"/>
    <col min="7" max="7" width="12.7109375" style="33" customWidth="1"/>
    <col min="8" max="8" width="9.57421875" style="28" customWidth="1"/>
    <col min="9" max="26" width="14.57421875" style="28" customWidth="1"/>
    <col min="27" max="16384" width="9.140625" style="28" customWidth="1"/>
  </cols>
  <sheetData>
    <row r="1" ht="18">
      <c r="A1" s="76" t="s">
        <v>156</v>
      </c>
    </row>
    <row r="2" ht="12.75" customHeight="1">
      <c r="A2" s="129" t="str">
        <f>"in £m "&amp;controlyear&amp;" prices unless stated"</f>
        <v>in £m 2014-15 prices unless stated</v>
      </c>
    </row>
    <row r="3" ht="12.75" customHeight="1">
      <c r="A3" s="33"/>
    </row>
    <row r="4" spans="1:7" ht="12.75" customHeight="1">
      <c r="A4" s="59"/>
      <c r="B4" s="547" t="str">
        <f>controlyear</f>
        <v>2014-15</v>
      </c>
      <c r="C4" s="547"/>
      <c r="D4" s="547"/>
      <c r="E4" s="547" t="s">
        <v>64</v>
      </c>
      <c r="F4" s="547"/>
      <c r="G4" s="547"/>
    </row>
    <row r="5" spans="1:8" ht="13.5" thickBot="1">
      <c r="A5" s="122"/>
      <c r="B5" s="104" t="s">
        <v>8</v>
      </c>
      <c r="C5" s="104" t="s">
        <v>412</v>
      </c>
      <c r="D5" s="104" t="s">
        <v>9</v>
      </c>
      <c r="E5" s="104" t="s">
        <v>8</v>
      </c>
      <c r="F5" s="104" t="s">
        <v>412</v>
      </c>
      <c r="G5" s="104" t="s">
        <v>9</v>
      </c>
      <c r="H5" s="61" t="s">
        <v>152</v>
      </c>
    </row>
    <row r="6" ht="12.75" customHeight="1">
      <c r="A6" s="33"/>
    </row>
    <row r="7" spans="1:7" ht="12.75" customHeight="1">
      <c r="A7" s="338" t="s">
        <v>112</v>
      </c>
      <c r="B7" s="68" t="s">
        <v>11</v>
      </c>
      <c r="C7" s="68" t="s">
        <v>11</v>
      </c>
      <c r="D7" s="68" t="s">
        <v>11</v>
      </c>
      <c r="E7" s="68" t="s">
        <v>11</v>
      </c>
      <c r="F7" s="68" t="s">
        <v>11</v>
      </c>
      <c r="G7" s="68" t="s">
        <v>11</v>
      </c>
    </row>
    <row r="8" spans="1:7" ht="12.75" customHeight="1">
      <c r="A8" s="338" t="s">
        <v>113</v>
      </c>
      <c r="B8" s="68" t="s">
        <v>11</v>
      </c>
      <c r="C8" s="68" t="s">
        <v>11</v>
      </c>
      <c r="D8" s="68" t="s">
        <v>11</v>
      </c>
      <c r="E8" s="68" t="s">
        <v>11</v>
      </c>
      <c r="F8" s="68" t="s">
        <v>11</v>
      </c>
      <c r="G8" s="68" t="s">
        <v>11</v>
      </c>
    </row>
    <row r="9" spans="1:7" ht="12.75" customHeight="1">
      <c r="A9" s="338" t="s">
        <v>174</v>
      </c>
      <c r="B9" s="68" t="s">
        <v>11</v>
      </c>
      <c r="C9" s="68" t="s">
        <v>11</v>
      </c>
      <c r="D9" s="68" t="s">
        <v>11</v>
      </c>
      <c r="E9" s="68" t="s">
        <v>11</v>
      </c>
      <c r="F9" s="68" t="s">
        <v>11</v>
      </c>
      <c r="G9" s="68" t="s">
        <v>11</v>
      </c>
    </row>
    <row r="10" spans="1:7" ht="12.75" customHeight="1">
      <c r="A10" s="338" t="s">
        <v>312</v>
      </c>
      <c r="B10" s="68" t="s">
        <v>11</v>
      </c>
      <c r="C10" s="68" t="s">
        <v>11</v>
      </c>
      <c r="D10" s="68" t="s">
        <v>11</v>
      </c>
      <c r="E10" s="68" t="s">
        <v>11</v>
      </c>
      <c r="F10" s="68" t="s">
        <v>11</v>
      </c>
      <c r="G10" s="68" t="s">
        <v>11</v>
      </c>
    </row>
    <row r="11" spans="1:7" ht="12.75" customHeight="1">
      <c r="A11" s="338" t="s">
        <v>257</v>
      </c>
      <c r="B11" s="68" t="s">
        <v>11</v>
      </c>
      <c r="C11" s="68" t="s">
        <v>11</v>
      </c>
      <c r="D11" s="68" t="s">
        <v>11</v>
      </c>
      <c r="E11" s="68" t="s">
        <v>11</v>
      </c>
      <c r="F11" s="68" t="s">
        <v>11</v>
      </c>
      <c r="G11" s="68" t="s">
        <v>11</v>
      </c>
    </row>
    <row r="12" spans="1:7" ht="12.75" customHeight="1">
      <c r="A12" s="338" t="s">
        <v>114</v>
      </c>
      <c r="B12" s="68" t="s">
        <v>11</v>
      </c>
      <c r="C12" s="68" t="s">
        <v>11</v>
      </c>
      <c r="D12" s="68" t="s">
        <v>11</v>
      </c>
      <c r="E12" s="68" t="s">
        <v>11</v>
      </c>
      <c r="F12" s="68" t="s">
        <v>11</v>
      </c>
      <c r="G12" s="68" t="s">
        <v>11</v>
      </c>
    </row>
    <row r="13" spans="1:7" ht="12.75" customHeight="1">
      <c r="A13" s="338" t="s">
        <v>287</v>
      </c>
      <c r="B13" s="68" t="s">
        <v>11</v>
      </c>
      <c r="C13" s="68" t="s">
        <v>11</v>
      </c>
      <c r="D13" s="68" t="s">
        <v>11</v>
      </c>
      <c r="E13" s="68" t="s">
        <v>11</v>
      </c>
      <c r="F13" s="68" t="s">
        <v>11</v>
      </c>
      <c r="G13" s="68" t="s">
        <v>11</v>
      </c>
    </row>
    <row r="14" spans="1:7" ht="12.75" customHeight="1">
      <c r="A14" s="339" t="s">
        <v>606</v>
      </c>
      <c r="B14" s="68" t="s">
        <v>11</v>
      </c>
      <c r="C14" s="68" t="s">
        <v>11</v>
      </c>
      <c r="D14" s="68" t="s">
        <v>11</v>
      </c>
      <c r="E14" s="68" t="s">
        <v>11</v>
      </c>
      <c r="F14" s="68" t="s">
        <v>11</v>
      </c>
      <c r="G14" s="68" t="s">
        <v>11</v>
      </c>
    </row>
    <row r="15" spans="1:7" ht="12.75" customHeight="1">
      <c r="A15" s="339" t="s">
        <v>218</v>
      </c>
      <c r="B15" s="68" t="s">
        <v>11</v>
      </c>
      <c r="C15" s="68" t="s">
        <v>11</v>
      </c>
      <c r="D15" s="68" t="s">
        <v>11</v>
      </c>
      <c r="E15" s="68" t="s">
        <v>11</v>
      </c>
      <c r="F15" s="68" t="s">
        <v>11</v>
      </c>
      <c r="G15" s="68" t="s">
        <v>11</v>
      </c>
    </row>
    <row r="16" spans="1:7" ht="12.75" customHeight="1">
      <c r="A16" s="338" t="s">
        <v>115</v>
      </c>
      <c r="B16" s="68" t="s">
        <v>11</v>
      </c>
      <c r="C16" s="68" t="s">
        <v>11</v>
      </c>
      <c r="D16" s="68" t="s">
        <v>11</v>
      </c>
      <c r="E16" s="68" t="s">
        <v>11</v>
      </c>
      <c r="F16" s="68" t="s">
        <v>11</v>
      </c>
      <c r="G16" s="68" t="s">
        <v>11</v>
      </c>
    </row>
    <row r="17" spans="1:7" ht="15" customHeight="1" thickBot="1">
      <c r="A17" s="74" t="s">
        <v>116</v>
      </c>
      <c r="B17" s="75" t="s">
        <v>11</v>
      </c>
      <c r="C17" s="75" t="s">
        <v>11</v>
      </c>
      <c r="D17" s="75" t="s">
        <v>11</v>
      </c>
      <c r="E17" s="75" t="s">
        <v>11</v>
      </c>
      <c r="F17" s="75" t="s">
        <v>11</v>
      </c>
      <c r="G17" s="75" t="s">
        <v>11</v>
      </c>
    </row>
    <row r="18" spans="1:15" ht="12.75" customHeight="1" thickTop="1">
      <c r="A18" s="1"/>
      <c r="B18" s="110"/>
      <c r="C18" s="290"/>
      <c r="D18" s="110"/>
      <c r="E18" s="110"/>
      <c r="F18" s="290"/>
      <c r="G18" s="110"/>
      <c r="J18" s="110"/>
      <c r="K18" s="110"/>
      <c r="L18" s="110"/>
      <c r="M18" s="110"/>
      <c r="N18" s="110"/>
      <c r="O18" s="110"/>
    </row>
    <row r="19" spans="1:7" ht="12.75" customHeight="1">
      <c r="A19" s="81" t="s">
        <v>153</v>
      </c>
      <c r="B19" s="110"/>
      <c r="C19" s="110"/>
      <c r="D19" s="110"/>
      <c r="E19" s="110"/>
      <c r="F19" s="110"/>
      <c r="G19" s="110"/>
    </row>
    <row r="20" spans="1:7" ht="12.75" customHeight="1">
      <c r="A20" s="1"/>
      <c r="B20" s="110"/>
      <c r="C20" s="110"/>
      <c r="D20" s="110"/>
      <c r="E20" s="110"/>
      <c r="F20" s="110"/>
      <c r="G20" s="110"/>
    </row>
    <row r="21" spans="2:7" ht="12.75" customHeight="1">
      <c r="B21" s="110"/>
      <c r="C21" s="110"/>
      <c r="D21" s="110"/>
      <c r="E21" s="110"/>
      <c r="F21" s="110"/>
      <c r="G21" s="110"/>
    </row>
    <row r="22" spans="1:7" ht="15" customHeight="1">
      <c r="A22" s="126"/>
      <c r="B22" s="127"/>
      <c r="C22" s="127"/>
      <c r="D22" s="127"/>
      <c r="E22" s="127"/>
      <c r="F22" s="127"/>
      <c r="G22" s="127"/>
    </row>
    <row r="23" spans="1:7" ht="12.75">
      <c r="A23" s="1" t="s">
        <v>146</v>
      </c>
      <c r="B23" s="4"/>
      <c r="C23" s="4"/>
      <c r="D23" s="4"/>
      <c r="E23" s="4"/>
      <c r="F23" s="4"/>
      <c r="G23" s="4"/>
    </row>
    <row r="24" spans="1:7" ht="13.5" customHeight="1">
      <c r="A24" s="534" t="s">
        <v>767</v>
      </c>
      <c r="B24" s="535"/>
      <c r="C24" s="535"/>
      <c r="D24" s="535"/>
      <c r="E24" s="535"/>
      <c r="F24" s="535"/>
      <c r="G24" s="535"/>
    </row>
    <row r="25" ht="12.75" customHeight="1">
      <c r="A25" s="33"/>
    </row>
  </sheetData>
  <sheetProtection/>
  <mergeCells count="3">
    <mergeCell ref="B4:D4"/>
    <mergeCell ref="E4:G4"/>
    <mergeCell ref="A24:G24"/>
  </mergeCells>
  <printOptions/>
  <pageMargins left="0.75" right="0.75" top="1" bottom="1" header="0.5" footer="0.5"/>
  <pageSetup fitToHeight="1" fitToWidth="1" horizontalDpi="600" verticalDpi="600" orientation="portrait" paperSize="9" scale="70" r:id="rId1"/>
  <rowBreaks count="1" manualBreakCount="1">
    <brk id="24" max="255" man="1"/>
  </rowBreaks>
</worksheet>
</file>

<file path=xl/worksheets/sheet24.xml><?xml version="1.0" encoding="utf-8"?>
<worksheet xmlns="http://schemas.openxmlformats.org/spreadsheetml/2006/main" xmlns:r="http://schemas.openxmlformats.org/officeDocument/2006/relationships">
  <sheetPr>
    <tabColor theme="4" tint="-0.24997000396251678"/>
    <pageSetUpPr fitToPage="1"/>
  </sheetPr>
  <dimension ref="A1:H119"/>
  <sheetViews>
    <sheetView view="pageBreakPreview" zoomScale="70" zoomScaleSheetLayoutView="70" zoomScalePageLayoutView="0" workbookViewId="0" topLeftCell="A22">
      <selection activeCell="A2" sqref="A2"/>
    </sheetView>
  </sheetViews>
  <sheetFormatPr defaultColWidth="9.140625" defaultRowHeight="12.75"/>
  <cols>
    <col min="1" max="1" width="38.8515625" style="0" customWidth="1"/>
    <col min="2" max="3" width="11.28125" style="0" customWidth="1"/>
    <col min="4" max="4" width="12.7109375" style="0" customWidth="1"/>
    <col min="5" max="5" width="14.140625" style="0" customWidth="1"/>
    <col min="6" max="6" width="11.28125" style="0" customWidth="1"/>
    <col min="7" max="7" width="12.8515625" style="0" customWidth="1"/>
    <col min="8" max="8" width="10.7109375" style="0" customWidth="1"/>
  </cols>
  <sheetData>
    <row r="1" spans="1:8" ht="18">
      <c r="A1" s="76" t="s">
        <v>1081</v>
      </c>
      <c r="B1" s="33"/>
      <c r="C1" s="33"/>
      <c r="D1" s="33"/>
      <c r="E1" s="33"/>
      <c r="F1" s="33"/>
      <c r="G1" s="33"/>
      <c r="H1" s="28"/>
    </row>
    <row r="2" spans="1:8" ht="12.75">
      <c r="A2" s="129" t="str">
        <f>"in £m "&amp;controlyear&amp;" prices unless stated"</f>
        <v>in £m 2014-15 prices unless stated</v>
      </c>
      <c r="B2" s="33"/>
      <c r="C2" s="33"/>
      <c r="D2" s="33"/>
      <c r="E2" s="33"/>
      <c r="F2" s="33"/>
      <c r="G2" s="33"/>
      <c r="H2" s="28"/>
    </row>
    <row r="3" spans="1:8" ht="15">
      <c r="A3" s="186"/>
      <c r="B3" s="33"/>
      <c r="C3" s="33"/>
      <c r="D3" s="33"/>
      <c r="E3" s="33"/>
      <c r="F3" s="33"/>
      <c r="G3" s="33"/>
      <c r="H3" s="28"/>
    </row>
    <row r="4" spans="1:8" ht="12.75">
      <c r="A4" s="59"/>
      <c r="B4" s="547" t="str">
        <f>controlyear</f>
        <v>2014-15</v>
      </c>
      <c r="C4" s="547"/>
      <c r="D4" s="547"/>
      <c r="E4" s="547" t="s">
        <v>64</v>
      </c>
      <c r="F4" s="547"/>
      <c r="G4" s="547"/>
      <c r="H4" s="28"/>
    </row>
    <row r="5" spans="1:8" ht="13.5" thickBot="1">
      <c r="A5" s="122"/>
      <c r="B5" s="104" t="s">
        <v>8</v>
      </c>
      <c r="C5" s="104" t="s">
        <v>412</v>
      </c>
      <c r="D5" s="104" t="s">
        <v>9</v>
      </c>
      <c r="E5" s="104" t="s">
        <v>8</v>
      </c>
      <c r="F5" s="104" t="s">
        <v>412</v>
      </c>
      <c r="G5" s="104" t="s">
        <v>9</v>
      </c>
      <c r="H5" s="61" t="s">
        <v>152</v>
      </c>
    </row>
    <row r="6" spans="1:8" ht="12.75">
      <c r="A6" s="1" t="s">
        <v>112</v>
      </c>
      <c r="B6" s="68"/>
      <c r="C6" s="68"/>
      <c r="D6" s="68"/>
      <c r="E6" s="33"/>
      <c r="F6" s="68"/>
      <c r="G6" s="33"/>
      <c r="H6" s="28"/>
    </row>
    <row r="7" spans="1:8" ht="12.75">
      <c r="A7" s="316" t="s">
        <v>259</v>
      </c>
      <c r="B7" s="68" t="s">
        <v>11</v>
      </c>
      <c r="C7" s="68" t="s">
        <v>11</v>
      </c>
      <c r="D7" s="68" t="s">
        <v>11</v>
      </c>
      <c r="E7" s="68" t="s">
        <v>11</v>
      </c>
      <c r="F7" s="68" t="s">
        <v>11</v>
      </c>
      <c r="G7" s="68" t="s">
        <v>11</v>
      </c>
      <c r="H7" s="28"/>
    </row>
    <row r="8" spans="1:8" ht="12.75">
      <c r="A8" s="316" t="s">
        <v>260</v>
      </c>
      <c r="B8" s="68" t="s">
        <v>11</v>
      </c>
      <c r="C8" s="68" t="s">
        <v>11</v>
      </c>
      <c r="D8" s="68" t="s">
        <v>11</v>
      </c>
      <c r="E8" s="68" t="s">
        <v>11</v>
      </c>
      <c r="F8" s="68" t="s">
        <v>11</v>
      </c>
      <c r="G8" s="68" t="s">
        <v>11</v>
      </c>
      <c r="H8" s="28"/>
    </row>
    <row r="9" spans="1:8" ht="12.75">
      <c r="A9" s="316" t="s">
        <v>261</v>
      </c>
      <c r="B9" s="68" t="s">
        <v>11</v>
      </c>
      <c r="C9" s="68" t="s">
        <v>11</v>
      </c>
      <c r="D9" s="68" t="s">
        <v>11</v>
      </c>
      <c r="E9" s="68" t="s">
        <v>11</v>
      </c>
      <c r="F9" s="68" t="s">
        <v>11</v>
      </c>
      <c r="G9" s="68" t="s">
        <v>11</v>
      </c>
      <c r="H9" s="28"/>
    </row>
    <row r="10" spans="1:8" ht="12.75">
      <c r="A10" s="316" t="s">
        <v>262</v>
      </c>
      <c r="B10" s="68" t="s">
        <v>11</v>
      </c>
      <c r="C10" s="68" t="s">
        <v>11</v>
      </c>
      <c r="D10" s="68" t="s">
        <v>11</v>
      </c>
      <c r="E10" s="68" t="s">
        <v>11</v>
      </c>
      <c r="F10" s="68" t="s">
        <v>11</v>
      </c>
      <c r="G10" s="68" t="s">
        <v>11</v>
      </c>
      <c r="H10" s="28"/>
    </row>
    <row r="11" spans="1:8" ht="12.75">
      <c r="A11" s="316" t="s">
        <v>263</v>
      </c>
      <c r="B11" s="68" t="s">
        <v>11</v>
      </c>
      <c r="C11" s="68" t="s">
        <v>11</v>
      </c>
      <c r="D11" s="68" t="s">
        <v>11</v>
      </c>
      <c r="E11" s="68" t="s">
        <v>11</v>
      </c>
      <c r="F11" s="68" t="s">
        <v>11</v>
      </c>
      <c r="G11" s="68" t="s">
        <v>11</v>
      </c>
      <c r="H11" s="28"/>
    </row>
    <row r="12" spans="1:8" ht="12.75">
      <c r="A12" s="316" t="s">
        <v>264</v>
      </c>
      <c r="B12" s="68" t="s">
        <v>11</v>
      </c>
      <c r="C12" s="68" t="s">
        <v>11</v>
      </c>
      <c r="D12" s="68" t="s">
        <v>11</v>
      </c>
      <c r="E12" s="68" t="s">
        <v>11</v>
      </c>
      <c r="F12" s="68" t="s">
        <v>11</v>
      </c>
      <c r="G12" s="68" t="s">
        <v>11</v>
      </c>
      <c r="H12" s="28"/>
    </row>
    <row r="13" spans="1:8" ht="12.75">
      <c r="A13" s="416" t="s">
        <v>265</v>
      </c>
      <c r="B13" s="107" t="s">
        <v>11</v>
      </c>
      <c r="C13" s="107" t="s">
        <v>11</v>
      </c>
      <c r="D13" s="107" t="s">
        <v>11</v>
      </c>
      <c r="E13" s="107" t="s">
        <v>11</v>
      </c>
      <c r="F13" s="107" t="s">
        <v>11</v>
      </c>
      <c r="G13" s="107" t="s">
        <v>11</v>
      </c>
      <c r="H13" s="160"/>
    </row>
    <row r="14" spans="1:8" ht="12.75">
      <c r="A14" s="1" t="s">
        <v>607</v>
      </c>
      <c r="B14" s="110" t="s">
        <v>11</v>
      </c>
      <c r="C14" s="110" t="s">
        <v>11</v>
      </c>
      <c r="D14" s="110" t="s">
        <v>11</v>
      </c>
      <c r="E14" s="110" t="s">
        <v>11</v>
      </c>
      <c r="F14" s="110" t="s">
        <v>11</v>
      </c>
      <c r="G14" s="110" t="s">
        <v>11</v>
      </c>
      <c r="H14" s="28"/>
    </row>
    <row r="15" spans="1:8" ht="12.75">
      <c r="A15" s="1"/>
      <c r="B15" s="110"/>
      <c r="C15" s="110"/>
      <c r="D15" s="110"/>
      <c r="E15" s="110"/>
      <c r="F15" s="110"/>
      <c r="G15" s="110"/>
      <c r="H15" s="28"/>
    </row>
    <row r="16" spans="1:8" ht="12.75">
      <c r="A16" s="1" t="s">
        <v>113</v>
      </c>
      <c r="B16" s="110"/>
      <c r="C16" s="110"/>
      <c r="D16" s="110"/>
      <c r="E16" s="110"/>
      <c r="F16" s="110"/>
      <c r="G16" s="110"/>
      <c r="H16" s="28"/>
    </row>
    <row r="17" spans="1:8" ht="12.75">
      <c r="A17" s="305" t="s">
        <v>266</v>
      </c>
      <c r="B17" s="68" t="s">
        <v>11</v>
      </c>
      <c r="C17" s="68" t="s">
        <v>11</v>
      </c>
      <c r="D17" s="68" t="s">
        <v>11</v>
      </c>
      <c r="E17" s="68" t="s">
        <v>11</v>
      </c>
      <c r="F17" s="68" t="s">
        <v>11</v>
      </c>
      <c r="G17" s="68" t="s">
        <v>11</v>
      </c>
      <c r="H17" s="28"/>
    </row>
    <row r="18" spans="1:8" ht="12.75">
      <c r="A18" s="305" t="s">
        <v>267</v>
      </c>
      <c r="B18" s="68" t="s">
        <v>11</v>
      </c>
      <c r="C18" s="68" t="s">
        <v>11</v>
      </c>
      <c r="D18" s="68" t="s">
        <v>11</v>
      </c>
      <c r="E18" s="68" t="s">
        <v>11</v>
      </c>
      <c r="F18" s="68" t="s">
        <v>11</v>
      </c>
      <c r="G18" s="68" t="s">
        <v>11</v>
      </c>
      <c r="H18" s="28"/>
    </row>
    <row r="19" spans="1:8" ht="12.75">
      <c r="A19" s="305" t="s">
        <v>268</v>
      </c>
      <c r="B19" s="68" t="s">
        <v>11</v>
      </c>
      <c r="C19" s="68" t="s">
        <v>11</v>
      </c>
      <c r="D19" s="68" t="s">
        <v>11</v>
      </c>
      <c r="E19" s="68" t="s">
        <v>11</v>
      </c>
      <c r="F19" s="68" t="s">
        <v>11</v>
      </c>
      <c r="G19" s="68" t="s">
        <v>11</v>
      </c>
      <c r="H19" s="28"/>
    </row>
    <row r="20" spans="1:8" ht="12.75">
      <c r="A20" s="305" t="s">
        <v>269</v>
      </c>
      <c r="B20" s="68" t="s">
        <v>11</v>
      </c>
      <c r="C20" s="68" t="s">
        <v>11</v>
      </c>
      <c r="D20" s="68" t="s">
        <v>11</v>
      </c>
      <c r="E20" s="68" t="s">
        <v>11</v>
      </c>
      <c r="F20" s="68" t="s">
        <v>11</v>
      </c>
      <c r="G20" s="68" t="s">
        <v>11</v>
      </c>
      <c r="H20" s="28"/>
    </row>
    <row r="21" spans="1:8" ht="12.75">
      <c r="A21" s="305" t="s">
        <v>522</v>
      </c>
      <c r="B21" s="68" t="s">
        <v>11</v>
      </c>
      <c r="C21" s="68" t="s">
        <v>11</v>
      </c>
      <c r="D21" s="68" t="s">
        <v>11</v>
      </c>
      <c r="E21" s="68" t="s">
        <v>11</v>
      </c>
      <c r="F21" s="68" t="s">
        <v>11</v>
      </c>
      <c r="G21" s="68" t="s">
        <v>11</v>
      </c>
      <c r="H21" s="28"/>
    </row>
    <row r="22" spans="1:8" ht="12.75">
      <c r="A22" s="305" t="s">
        <v>270</v>
      </c>
      <c r="B22" s="68" t="s">
        <v>11</v>
      </c>
      <c r="C22" s="68" t="s">
        <v>11</v>
      </c>
      <c r="D22" s="68" t="s">
        <v>11</v>
      </c>
      <c r="E22" s="68" t="s">
        <v>11</v>
      </c>
      <c r="F22" s="68" t="s">
        <v>11</v>
      </c>
      <c r="G22" s="68" t="s">
        <v>11</v>
      </c>
      <c r="H22" s="28"/>
    </row>
    <row r="23" spans="1:8" ht="12.75">
      <c r="A23" s="305" t="s">
        <v>271</v>
      </c>
      <c r="B23" s="68" t="s">
        <v>11</v>
      </c>
      <c r="C23" s="68" t="s">
        <v>11</v>
      </c>
      <c r="D23" s="68" t="s">
        <v>11</v>
      </c>
      <c r="E23" s="68" t="s">
        <v>11</v>
      </c>
      <c r="F23" s="68" t="s">
        <v>11</v>
      </c>
      <c r="G23" s="68" t="s">
        <v>11</v>
      </c>
      <c r="H23" s="28"/>
    </row>
    <row r="24" spans="1:8" ht="12.75">
      <c r="A24" s="305" t="s">
        <v>272</v>
      </c>
      <c r="B24" s="68" t="s">
        <v>11</v>
      </c>
      <c r="C24" s="68" t="s">
        <v>11</v>
      </c>
      <c r="D24" s="68" t="s">
        <v>11</v>
      </c>
      <c r="E24" s="68" t="s">
        <v>11</v>
      </c>
      <c r="F24" s="68" t="s">
        <v>11</v>
      </c>
      <c r="G24" s="68" t="s">
        <v>11</v>
      </c>
      <c r="H24" s="28"/>
    </row>
    <row r="25" spans="1:8" ht="12.75" customHeight="1">
      <c r="A25" s="305" t="s">
        <v>618</v>
      </c>
      <c r="B25" s="68" t="s">
        <v>11</v>
      </c>
      <c r="C25" s="68" t="s">
        <v>11</v>
      </c>
      <c r="D25" s="68" t="s">
        <v>11</v>
      </c>
      <c r="E25" s="68" t="s">
        <v>11</v>
      </c>
      <c r="F25" s="68" t="s">
        <v>11</v>
      </c>
      <c r="G25" s="68" t="s">
        <v>11</v>
      </c>
      <c r="H25" s="28"/>
    </row>
    <row r="26" spans="1:8" ht="12.75">
      <c r="A26" s="305" t="s">
        <v>273</v>
      </c>
      <c r="B26" s="68" t="s">
        <v>11</v>
      </c>
      <c r="C26" s="68" t="s">
        <v>11</v>
      </c>
      <c r="D26" s="68" t="s">
        <v>11</v>
      </c>
      <c r="E26" s="68" t="s">
        <v>11</v>
      </c>
      <c r="F26" s="68" t="s">
        <v>11</v>
      </c>
      <c r="G26" s="68" t="s">
        <v>11</v>
      </c>
      <c r="H26" s="28"/>
    </row>
    <row r="27" spans="1:8" ht="12.75">
      <c r="A27" s="305" t="s">
        <v>274</v>
      </c>
      <c r="B27" s="68" t="s">
        <v>11</v>
      </c>
      <c r="C27" s="68" t="s">
        <v>11</v>
      </c>
      <c r="D27" s="68" t="s">
        <v>11</v>
      </c>
      <c r="E27" s="68" t="s">
        <v>11</v>
      </c>
      <c r="F27" s="68" t="s">
        <v>11</v>
      </c>
      <c r="G27" s="68" t="s">
        <v>11</v>
      </c>
      <c r="H27" s="28"/>
    </row>
    <row r="28" spans="1:8" ht="12.75">
      <c r="A28" s="331" t="s">
        <v>275</v>
      </c>
      <c r="B28" s="107" t="s">
        <v>11</v>
      </c>
      <c r="C28" s="107" t="s">
        <v>11</v>
      </c>
      <c r="D28" s="107" t="s">
        <v>11</v>
      </c>
      <c r="E28" s="107" t="s">
        <v>11</v>
      </c>
      <c r="F28" s="107" t="s">
        <v>11</v>
      </c>
      <c r="G28" s="107" t="s">
        <v>11</v>
      </c>
      <c r="H28" s="160"/>
    </row>
    <row r="29" spans="1:8" ht="12.75">
      <c r="A29" s="1" t="s">
        <v>608</v>
      </c>
      <c r="B29" s="110" t="s">
        <v>11</v>
      </c>
      <c r="C29" s="110" t="s">
        <v>11</v>
      </c>
      <c r="D29" s="110" t="s">
        <v>11</v>
      </c>
      <c r="E29" s="110" t="s">
        <v>11</v>
      </c>
      <c r="F29" s="110" t="s">
        <v>11</v>
      </c>
      <c r="G29" s="110" t="s">
        <v>11</v>
      </c>
      <c r="H29" s="28"/>
    </row>
    <row r="30" spans="1:8" ht="12.75">
      <c r="A30" s="129"/>
      <c r="B30" s="68"/>
      <c r="C30" s="68"/>
      <c r="D30" s="68"/>
      <c r="E30" s="68"/>
      <c r="F30" s="68"/>
      <c r="G30" s="68"/>
      <c r="H30" s="28"/>
    </row>
    <row r="31" spans="1:8" ht="12.75">
      <c r="A31" s="1" t="s">
        <v>174</v>
      </c>
      <c r="B31" s="68"/>
      <c r="C31" s="68"/>
      <c r="D31" s="68"/>
      <c r="E31" s="68"/>
      <c r="F31" s="68"/>
      <c r="G31" s="68"/>
      <c r="H31" s="28"/>
    </row>
    <row r="32" spans="1:8" ht="12.75">
      <c r="A32" s="305" t="s">
        <v>382</v>
      </c>
      <c r="B32" s="68" t="s">
        <v>11</v>
      </c>
      <c r="C32" s="68" t="s">
        <v>11</v>
      </c>
      <c r="D32" s="68" t="s">
        <v>11</v>
      </c>
      <c r="E32" s="68" t="s">
        <v>11</v>
      </c>
      <c r="F32" s="68" t="s">
        <v>11</v>
      </c>
      <c r="G32" s="68" t="s">
        <v>11</v>
      </c>
      <c r="H32" s="28"/>
    </row>
    <row r="33" spans="1:8" ht="12.75">
      <c r="A33" s="305" t="s">
        <v>383</v>
      </c>
      <c r="B33" s="68" t="s">
        <v>11</v>
      </c>
      <c r="C33" s="68" t="s">
        <v>11</v>
      </c>
      <c r="D33" s="68" t="s">
        <v>11</v>
      </c>
      <c r="E33" s="68" t="s">
        <v>11</v>
      </c>
      <c r="F33" s="68" t="s">
        <v>11</v>
      </c>
      <c r="G33" s="68" t="s">
        <v>11</v>
      </c>
      <c r="H33" s="28"/>
    </row>
    <row r="34" spans="1:8" ht="12.75">
      <c r="A34" s="305" t="s">
        <v>384</v>
      </c>
      <c r="B34" s="68" t="s">
        <v>11</v>
      </c>
      <c r="C34" s="68" t="s">
        <v>11</v>
      </c>
      <c r="D34" s="68" t="s">
        <v>11</v>
      </c>
      <c r="E34" s="68" t="s">
        <v>11</v>
      </c>
      <c r="F34" s="68" t="s">
        <v>11</v>
      </c>
      <c r="G34" s="68" t="s">
        <v>11</v>
      </c>
      <c r="H34" s="28"/>
    </row>
    <row r="35" spans="1:8" ht="12.75">
      <c r="A35" s="305" t="s">
        <v>385</v>
      </c>
      <c r="B35" s="68" t="s">
        <v>11</v>
      </c>
      <c r="C35" s="68" t="s">
        <v>11</v>
      </c>
      <c r="D35" s="68" t="s">
        <v>11</v>
      </c>
      <c r="E35" s="68" t="s">
        <v>11</v>
      </c>
      <c r="F35" s="68" t="s">
        <v>11</v>
      </c>
      <c r="G35" s="68" t="s">
        <v>11</v>
      </c>
      <c r="H35" s="28"/>
    </row>
    <row r="36" spans="1:8" ht="12.75">
      <c r="A36" s="305" t="s">
        <v>386</v>
      </c>
      <c r="B36" s="68" t="s">
        <v>11</v>
      </c>
      <c r="C36" s="68" t="s">
        <v>11</v>
      </c>
      <c r="D36" s="68" t="s">
        <v>11</v>
      </c>
      <c r="E36" s="68" t="s">
        <v>11</v>
      </c>
      <c r="F36" s="68" t="s">
        <v>11</v>
      </c>
      <c r="G36" s="68" t="s">
        <v>11</v>
      </c>
      <c r="H36" s="28"/>
    </row>
    <row r="37" spans="1:8" ht="12.75">
      <c r="A37" s="305" t="s">
        <v>387</v>
      </c>
      <c r="B37" s="68" t="s">
        <v>11</v>
      </c>
      <c r="C37" s="68" t="s">
        <v>11</v>
      </c>
      <c r="D37" s="68" t="s">
        <v>11</v>
      </c>
      <c r="E37" s="68" t="s">
        <v>11</v>
      </c>
      <c r="F37" s="68" t="s">
        <v>11</v>
      </c>
      <c r="G37" s="68" t="s">
        <v>11</v>
      </c>
      <c r="H37" s="28"/>
    </row>
    <row r="38" spans="1:8" ht="12.75">
      <c r="A38" s="305" t="s">
        <v>388</v>
      </c>
      <c r="B38" s="68" t="s">
        <v>11</v>
      </c>
      <c r="C38" s="68" t="s">
        <v>11</v>
      </c>
      <c r="D38" s="68" t="s">
        <v>11</v>
      </c>
      <c r="E38" s="68" t="s">
        <v>11</v>
      </c>
      <c r="F38" s="68" t="s">
        <v>11</v>
      </c>
      <c r="G38" s="68" t="s">
        <v>11</v>
      </c>
      <c r="H38" s="28"/>
    </row>
    <row r="39" spans="1:8" ht="12.75">
      <c r="A39" s="331" t="s">
        <v>389</v>
      </c>
      <c r="B39" s="107" t="s">
        <v>11</v>
      </c>
      <c r="C39" s="107" t="s">
        <v>11</v>
      </c>
      <c r="D39" s="107" t="s">
        <v>11</v>
      </c>
      <c r="E39" s="107" t="s">
        <v>11</v>
      </c>
      <c r="F39" s="107" t="s">
        <v>11</v>
      </c>
      <c r="G39" s="107" t="s">
        <v>11</v>
      </c>
      <c r="H39" s="160"/>
    </row>
    <row r="40" spans="1:8" ht="12.75">
      <c r="A40" s="1" t="s">
        <v>609</v>
      </c>
      <c r="B40" s="110" t="s">
        <v>11</v>
      </c>
      <c r="C40" s="110" t="s">
        <v>11</v>
      </c>
      <c r="D40" s="110" t="s">
        <v>11</v>
      </c>
      <c r="E40" s="110" t="s">
        <v>11</v>
      </c>
      <c r="F40" s="110" t="s">
        <v>11</v>
      </c>
      <c r="G40" s="110" t="s">
        <v>11</v>
      </c>
      <c r="H40" s="28"/>
    </row>
    <row r="41" spans="1:8" ht="12.75">
      <c r="A41" s="1"/>
      <c r="B41" s="110"/>
      <c r="C41" s="110"/>
      <c r="D41" s="110"/>
      <c r="E41" s="110"/>
      <c r="F41" s="110"/>
      <c r="G41" s="110"/>
      <c r="H41" s="28"/>
    </row>
    <row r="42" spans="1:8" ht="12.75">
      <c r="A42" s="55" t="s">
        <v>312</v>
      </c>
      <c r="B42" s="110"/>
      <c r="C42" s="110"/>
      <c r="D42" s="110"/>
      <c r="E42" s="110"/>
      <c r="F42" s="110"/>
      <c r="G42" s="110"/>
      <c r="H42" s="28"/>
    </row>
    <row r="43" spans="1:8" ht="12.75">
      <c r="A43" s="308" t="s">
        <v>175</v>
      </c>
      <c r="B43" s="68" t="s">
        <v>11</v>
      </c>
      <c r="C43" s="68" t="s">
        <v>11</v>
      </c>
      <c r="D43" s="68" t="s">
        <v>11</v>
      </c>
      <c r="E43" s="68" t="s">
        <v>11</v>
      </c>
      <c r="F43" s="68" t="s">
        <v>11</v>
      </c>
      <c r="G43" s="68" t="s">
        <v>11</v>
      </c>
      <c r="H43" s="28"/>
    </row>
    <row r="44" spans="1:8" ht="12.75">
      <c r="A44" s="308" t="s">
        <v>191</v>
      </c>
      <c r="B44" s="68" t="s">
        <v>11</v>
      </c>
      <c r="C44" s="68" t="s">
        <v>11</v>
      </c>
      <c r="D44" s="68" t="s">
        <v>11</v>
      </c>
      <c r="E44" s="68" t="s">
        <v>11</v>
      </c>
      <c r="F44" s="68" t="s">
        <v>11</v>
      </c>
      <c r="G44" s="68" t="s">
        <v>11</v>
      </c>
      <c r="H44" s="28"/>
    </row>
    <row r="45" spans="1:8" ht="12.75">
      <c r="A45" s="308" t="s">
        <v>390</v>
      </c>
      <c r="B45" s="68" t="s">
        <v>11</v>
      </c>
      <c r="C45" s="68" t="s">
        <v>11</v>
      </c>
      <c r="D45" s="68" t="s">
        <v>11</v>
      </c>
      <c r="E45" s="68" t="s">
        <v>11</v>
      </c>
      <c r="F45" s="68" t="s">
        <v>11</v>
      </c>
      <c r="G45" s="68" t="s">
        <v>11</v>
      </c>
      <c r="H45" s="28"/>
    </row>
    <row r="46" spans="1:8" ht="12.75">
      <c r="A46" s="308" t="s">
        <v>391</v>
      </c>
      <c r="B46" s="68" t="s">
        <v>11</v>
      </c>
      <c r="C46" s="68" t="s">
        <v>11</v>
      </c>
      <c r="D46" s="68" t="s">
        <v>11</v>
      </c>
      <c r="E46" s="68" t="s">
        <v>11</v>
      </c>
      <c r="F46" s="68" t="s">
        <v>11</v>
      </c>
      <c r="G46" s="68" t="s">
        <v>11</v>
      </c>
      <c r="H46" s="28"/>
    </row>
    <row r="47" spans="1:8" ht="12.75">
      <c r="A47" s="308" t="s">
        <v>392</v>
      </c>
      <c r="B47" s="68" t="s">
        <v>11</v>
      </c>
      <c r="C47" s="68" t="s">
        <v>11</v>
      </c>
      <c r="D47" s="68" t="s">
        <v>11</v>
      </c>
      <c r="E47" s="68" t="s">
        <v>11</v>
      </c>
      <c r="F47" s="68" t="s">
        <v>11</v>
      </c>
      <c r="G47" s="68" t="s">
        <v>11</v>
      </c>
      <c r="H47" s="28"/>
    </row>
    <row r="48" spans="1:8" ht="12.75">
      <c r="A48" s="308" t="s">
        <v>393</v>
      </c>
      <c r="B48" s="68" t="s">
        <v>11</v>
      </c>
      <c r="C48" s="68" t="s">
        <v>11</v>
      </c>
      <c r="D48" s="68" t="s">
        <v>11</v>
      </c>
      <c r="E48" s="68" t="s">
        <v>11</v>
      </c>
      <c r="F48" s="68" t="s">
        <v>11</v>
      </c>
      <c r="G48" s="68" t="s">
        <v>11</v>
      </c>
      <c r="H48" s="28"/>
    </row>
    <row r="49" spans="1:8" ht="12.75">
      <c r="A49" s="308" t="s">
        <v>394</v>
      </c>
      <c r="B49" s="68" t="s">
        <v>11</v>
      </c>
      <c r="C49" s="68" t="s">
        <v>11</v>
      </c>
      <c r="D49" s="68" t="s">
        <v>11</v>
      </c>
      <c r="E49" s="68" t="s">
        <v>11</v>
      </c>
      <c r="F49" s="68" t="s">
        <v>11</v>
      </c>
      <c r="G49" s="68" t="s">
        <v>11</v>
      </c>
      <c r="H49" s="28"/>
    </row>
    <row r="50" spans="1:8" ht="12.75">
      <c r="A50" s="332" t="s">
        <v>276</v>
      </c>
      <c r="B50" s="107" t="s">
        <v>11</v>
      </c>
      <c r="C50" s="107" t="s">
        <v>11</v>
      </c>
      <c r="D50" s="107" t="s">
        <v>11</v>
      </c>
      <c r="E50" s="107" t="s">
        <v>11</v>
      </c>
      <c r="F50" s="107" t="s">
        <v>11</v>
      </c>
      <c r="G50" s="107" t="s">
        <v>11</v>
      </c>
      <c r="H50" s="160"/>
    </row>
    <row r="51" spans="1:8" ht="12.75">
      <c r="A51" s="1" t="s">
        <v>610</v>
      </c>
      <c r="B51" s="110" t="s">
        <v>11</v>
      </c>
      <c r="C51" s="110" t="s">
        <v>11</v>
      </c>
      <c r="D51" s="110" t="s">
        <v>11</v>
      </c>
      <c r="E51" s="110" t="s">
        <v>11</v>
      </c>
      <c r="F51" s="110" t="s">
        <v>11</v>
      </c>
      <c r="G51" s="110" t="s">
        <v>11</v>
      </c>
      <c r="H51" s="28"/>
    </row>
    <row r="52" spans="1:8" ht="12.75">
      <c r="A52" s="1"/>
      <c r="B52" s="110"/>
      <c r="C52" s="110"/>
      <c r="D52" s="110"/>
      <c r="E52" s="110"/>
      <c r="F52" s="110"/>
      <c r="G52" s="110"/>
      <c r="H52" s="28"/>
    </row>
    <row r="53" spans="1:8" ht="12.75">
      <c r="A53" s="1" t="s">
        <v>257</v>
      </c>
      <c r="B53" s="110"/>
      <c r="C53" s="110"/>
      <c r="D53" s="110"/>
      <c r="E53" s="110"/>
      <c r="F53" s="110"/>
      <c r="G53" s="110"/>
      <c r="H53" s="28"/>
    </row>
    <row r="54" spans="1:8" ht="12.75">
      <c r="A54" s="305" t="s">
        <v>277</v>
      </c>
      <c r="B54" s="68" t="s">
        <v>11</v>
      </c>
      <c r="C54" s="68" t="s">
        <v>11</v>
      </c>
      <c r="D54" s="68" t="s">
        <v>11</v>
      </c>
      <c r="E54" s="68" t="s">
        <v>11</v>
      </c>
      <c r="F54" s="68" t="s">
        <v>11</v>
      </c>
      <c r="G54" s="68" t="s">
        <v>11</v>
      </c>
      <c r="H54" s="28"/>
    </row>
    <row r="55" spans="1:8" ht="12.75">
      <c r="A55" s="305" t="s">
        <v>278</v>
      </c>
      <c r="B55" s="68" t="s">
        <v>11</v>
      </c>
      <c r="C55" s="68" t="s">
        <v>11</v>
      </c>
      <c r="D55" s="68" t="s">
        <v>11</v>
      </c>
      <c r="E55" s="68" t="s">
        <v>11</v>
      </c>
      <c r="F55" s="68" t="s">
        <v>11</v>
      </c>
      <c r="G55" s="68" t="s">
        <v>11</v>
      </c>
      <c r="H55" s="28"/>
    </row>
    <row r="56" spans="1:8" ht="12.75">
      <c r="A56" s="305" t="s">
        <v>619</v>
      </c>
      <c r="B56" s="68" t="s">
        <v>11</v>
      </c>
      <c r="C56" s="68" t="s">
        <v>11</v>
      </c>
      <c r="D56" s="68" t="s">
        <v>11</v>
      </c>
      <c r="E56" s="68" t="s">
        <v>11</v>
      </c>
      <c r="F56" s="68" t="s">
        <v>11</v>
      </c>
      <c r="G56" s="68" t="s">
        <v>11</v>
      </c>
      <c r="H56" s="28"/>
    </row>
    <row r="57" spans="1:8" ht="12.75">
      <c r="A57" s="305" t="s">
        <v>279</v>
      </c>
      <c r="B57" s="68" t="s">
        <v>11</v>
      </c>
      <c r="C57" s="68" t="s">
        <v>11</v>
      </c>
      <c r="D57" s="68" t="s">
        <v>11</v>
      </c>
      <c r="E57" s="68" t="s">
        <v>11</v>
      </c>
      <c r="F57" s="68" t="s">
        <v>11</v>
      </c>
      <c r="G57" s="68" t="s">
        <v>11</v>
      </c>
      <c r="H57" s="28"/>
    </row>
    <row r="58" spans="1:8" ht="12.75">
      <c r="A58" s="305" t="s">
        <v>280</v>
      </c>
      <c r="B58" s="68" t="s">
        <v>11</v>
      </c>
      <c r="C58" s="68" t="s">
        <v>11</v>
      </c>
      <c r="D58" s="68" t="s">
        <v>11</v>
      </c>
      <c r="E58" s="68" t="s">
        <v>11</v>
      </c>
      <c r="F58" s="68" t="s">
        <v>11</v>
      </c>
      <c r="G58" s="68" t="s">
        <v>11</v>
      </c>
      <c r="H58" s="28"/>
    </row>
    <row r="59" spans="1:8" ht="12.75">
      <c r="A59" s="305" t="s">
        <v>281</v>
      </c>
      <c r="B59" s="68" t="s">
        <v>11</v>
      </c>
      <c r="C59" s="68" t="s">
        <v>11</v>
      </c>
      <c r="D59" s="68" t="s">
        <v>11</v>
      </c>
      <c r="E59" s="68" t="s">
        <v>11</v>
      </c>
      <c r="F59" s="68" t="s">
        <v>11</v>
      </c>
      <c r="G59" s="68" t="s">
        <v>11</v>
      </c>
      <c r="H59" s="28"/>
    </row>
    <row r="60" spans="1:8" ht="12.75">
      <c r="A60" s="305" t="s">
        <v>282</v>
      </c>
      <c r="B60" s="68" t="s">
        <v>11</v>
      </c>
      <c r="C60" s="68" t="s">
        <v>11</v>
      </c>
      <c r="D60" s="68" t="s">
        <v>11</v>
      </c>
      <c r="E60" s="68" t="s">
        <v>11</v>
      </c>
      <c r="F60" s="68" t="s">
        <v>11</v>
      </c>
      <c r="G60" s="68" t="s">
        <v>11</v>
      </c>
      <c r="H60" s="28"/>
    </row>
    <row r="61" spans="1:8" ht="12.75">
      <c r="A61" s="305" t="s">
        <v>560</v>
      </c>
      <c r="B61" s="68" t="s">
        <v>11</v>
      </c>
      <c r="C61" s="68" t="s">
        <v>11</v>
      </c>
      <c r="D61" s="68" t="s">
        <v>11</v>
      </c>
      <c r="E61" s="68" t="s">
        <v>11</v>
      </c>
      <c r="F61" s="68" t="s">
        <v>11</v>
      </c>
      <c r="G61" s="68" t="s">
        <v>11</v>
      </c>
      <c r="H61" s="28"/>
    </row>
    <row r="62" spans="1:8" ht="12.75">
      <c r="A62" s="331" t="s">
        <v>561</v>
      </c>
      <c r="B62" s="107" t="s">
        <v>11</v>
      </c>
      <c r="C62" s="107" t="s">
        <v>11</v>
      </c>
      <c r="D62" s="107" t="s">
        <v>11</v>
      </c>
      <c r="E62" s="107" t="s">
        <v>11</v>
      </c>
      <c r="F62" s="107" t="s">
        <v>11</v>
      </c>
      <c r="G62" s="107" t="s">
        <v>11</v>
      </c>
      <c r="H62" s="160"/>
    </row>
    <row r="63" spans="1:8" ht="12.75">
      <c r="A63" s="1" t="s">
        <v>611</v>
      </c>
      <c r="B63" s="110" t="s">
        <v>11</v>
      </c>
      <c r="C63" s="110" t="s">
        <v>11</v>
      </c>
      <c r="D63" s="110" t="s">
        <v>11</v>
      </c>
      <c r="E63" s="110" t="s">
        <v>11</v>
      </c>
      <c r="F63" s="110" t="s">
        <v>11</v>
      </c>
      <c r="G63" s="110" t="s">
        <v>11</v>
      </c>
      <c r="H63" s="28"/>
    </row>
    <row r="64" spans="1:8" ht="12.75">
      <c r="A64" s="1"/>
      <c r="B64" s="110"/>
      <c r="C64" s="110"/>
      <c r="D64" s="110"/>
      <c r="E64" s="110"/>
      <c r="F64" s="110"/>
      <c r="G64" s="110"/>
      <c r="H64" s="28"/>
    </row>
    <row r="65" spans="1:8" ht="12.75">
      <c r="A65" s="1" t="s">
        <v>114</v>
      </c>
      <c r="B65" s="110"/>
      <c r="C65" s="110"/>
      <c r="D65" s="110"/>
      <c r="E65" s="110"/>
      <c r="F65" s="110"/>
      <c r="G65" s="110"/>
      <c r="H65" s="28"/>
    </row>
    <row r="66" spans="1:8" ht="12.75">
      <c r="A66" s="305" t="s">
        <v>283</v>
      </c>
      <c r="B66" s="68" t="s">
        <v>11</v>
      </c>
      <c r="C66" s="68" t="s">
        <v>11</v>
      </c>
      <c r="D66" s="68" t="s">
        <v>11</v>
      </c>
      <c r="E66" s="68" t="s">
        <v>11</v>
      </c>
      <c r="F66" s="68" t="s">
        <v>11</v>
      </c>
      <c r="G66" s="68" t="s">
        <v>11</v>
      </c>
      <c r="H66" s="28"/>
    </row>
    <row r="67" spans="1:8" ht="12.75">
      <c r="A67" s="305" t="s">
        <v>284</v>
      </c>
      <c r="B67" s="68" t="s">
        <v>11</v>
      </c>
      <c r="C67" s="68" t="s">
        <v>11</v>
      </c>
      <c r="D67" s="68" t="s">
        <v>11</v>
      </c>
      <c r="E67" s="68" t="s">
        <v>11</v>
      </c>
      <c r="F67" s="68" t="s">
        <v>11</v>
      </c>
      <c r="G67" s="68" t="s">
        <v>11</v>
      </c>
      <c r="H67" s="28"/>
    </row>
    <row r="68" spans="1:8" ht="12.75">
      <c r="A68" s="305" t="s">
        <v>285</v>
      </c>
      <c r="B68" s="68" t="s">
        <v>11</v>
      </c>
      <c r="C68" s="68" t="s">
        <v>11</v>
      </c>
      <c r="D68" s="68" t="s">
        <v>11</v>
      </c>
      <c r="E68" s="68" t="s">
        <v>11</v>
      </c>
      <c r="F68" s="68" t="s">
        <v>11</v>
      </c>
      <c r="G68" s="68" t="s">
        <v>11</v>
      </c>
      <c r="H68" s="28"/>
    </row>
    <row r="69" spans="1:8" ht="12.75">
      <c r="A69" s="305" t="s">
        <v>286</v>
      </c>
      <c r="B69" s="68" t="s">
        <v>11</v>
      </c>
      <c r="C69" s="68" t="s">
        <v>11</v>
      </c>
      <c r="D69" s="68" t="s">
        <v>11</v>
      </c>
      <c r="E69" s="68" t="s">
        <v>11</v>
      </c>
      <c r="F69" s="68" t="s">
        <v>11</v>
      </c>
      <c r="G69" s="68" t="s">
        <v>11</v>
      </c>
      <c r="H69" s="28"/>
    </row>
    <row r="70" spans="1:8" ht="12.75">
      <c r="A70" s="331" t="s">
        <v>617</v>
      </c>
      <c r="B70" s="107" t="s">
        <v>11</v>
      </c>
      <c r="C70" s="107" t="s">
        <v>11</v>
      </c>
      <c r="D70" s="107" t="s">
        <v>11</v>
      </c>
      <c r="E70" s="107" t="s">
        <v>11</v>
      </c>
      <c r="F70" s="107" t="s">
        <v>11</v>
      </c>
      <c r="G70" s="107" t="s">
        <v>11</v>
      </c>
      <c r="H70" s="160"/>
    </row>
    <row r="71" spans="1:8" ht="12.75">
      <c r="A71" s="1" t="s">
        <v>612</v>
      </c>
      <c r="B71" s="110" t="s">
        <v>11</v>
      </c>
      <c r="C71" s="110" t="s">
        <v>11</v>
      </c>
      <c r="D71" s="110" t="s">
        <v>11</v>
      </c>
      <c r="E71" s="110" t="s">
        <v>11</v>
      </c>
      <c r="F71" s="110" t="s">
        <v>11</v>
      </c>
      <c r="G71" s="110" t="s">
        <v>11</v>
      </c>
      <c r="H71" s="28"/>
    </row>
    <row r="72" spans="1:8" ht="12.75">
      <c r="A72" s="59"/>
      <c r="H72" s="28"/>
    </row>
    <row r="73" spans="1:8" ht="12.75">
      <c r="A73" s="1" t="s">
        <v>287</v>
      </c>
      <c r="H73" s="28"/>
    </row>
    <row r="74" spans="1:8" ht="12.75">
      <c r="A74" s="308" t="s">
        <v>288</v>
      </c>
      <c r="B74" s="228" t="s">
        <v>11</v>
      </c>
      <c r="C74" s="228" t="s">
        <v>11</v>
      </c>
      <c r="D74" s="228" t="s">
        <v>11</v>
      </c>
      <c r="E74" s="228" t="s">
        <v>11</v>
      </c>
      <c r="F74" s="228" t="s">
        <v>11</v>
      </c>
      <c r="G74" s="228" t="s">
        <v>11</v>
      </c>
      <c r="H74" s="28"/>
    </row>
    <row r="75" spans="1:8" ht="12.75">
      <c r="A75" s="308" t="s">
        <v>289</v>
      </c>
      <c r="B75" s="228" t="s">
        <v>11</v>
      </c>
      <c r="C75" s="228" t="s">
        <v>11</v>
      </c>
      <c r="D75" s="228" t="s">
        <v>11</v>
      </c>
      <c r="E75" s="228" t="s">
        <v>11</v>
      </c>
      <c r="F75" s="228" t="s">
        <v>11</v>
      </c>
      <c r="G75" s="228" t="s">
        <v>11</v>
      </c>
      <c r="H75" s="28"/>
    </row>
    <row r="76" spans="1:8" ht="12.75">
      <c r="A76" s="305" t="s">
        <v>290</v>
      </c>
      <c r="B76" s="228" t="s">
        <v>11</v>
      </c>
      <c r="C76" s="228" t="s">
        <v>11</v>
      </c>
      <c r="D76" s="228" t="s">
        <v>11</v>
      </c>
      <c r="E76" s="228" t="s">
        <v>11</v>
      </c>
      <c r="F76" s="228" t="s">
        <v>11</v>
      </c>
      <c r="G76" s="228" t="s">
        <v>11</v>
      </c>
      <c r="H76" s="28"/>
    </row>
    <row r="77" spans="1:8" ht="12.75">
      <c r="A77" s="305" t="s">
        <v>291</v>
      </c>
      <c r="B77" s="228" t="s">
        <v>11</v>
      </c>
      <c r="C77" s="228" t="s">
        <v>11</v>
      </c>
      <c r="D77" s="228" t="s">
        <v>11</v>
      </c>
      <c r="E77" s="228" t="s">
        <v>11</v>
      </c>
      <c r="F77" s="228" t="s">
        <v>11</v>
      </c>
      <c r="G77" s="228" t="s">
        <v>11</v>
      </c>
      <c r="H77" s="28"/>
    </row>
    <row r="78" spans="1:8" ht="12.75">
      <c r="A78" s="305" t="s">
        <v>292</v>
      </c>
      <c r="B78" s="68" t="s">
        <v>11</v>
      </c>
      <c r="C78" s="68" t="s">
        <v>11</v>
      </c>
      <c r="D78" s="68" t="s">
        <v>11</v>
      </c>
      <c r="E78" s="68" t="s">
        <v>11</v>
      </c>
      <c r="F78" s="68" t="s">
        <v>11</v>
      </c>
      <c r="G78" s="68" t="s">
        <v>11</v>
      </c>
      <c r="H78" s="28"/>
    </row>
    <row r="79" spans="1:8" ht="12.75">
      <c r="A79" s="305" t="s">
        <v>293</v>
      </c>
      <c r="B79" s="68" t="s">
        <v>11</v>
      </c>
      <c r="C79" s="68" t="s">
        <v>11</v>
      </c>
      <c r="D79" s="68" t="s">
        <v>11</v>
      </c>
      <c r="E79" s="68" t="s">
        <v>11</v>
      </c>
      <c r="F79" s="68" t="s">
        <v>11</v>
      </c>
      <c r="G79" s="68" t="s">
        <v>11</v>
      </c>
      <c r="H79" s="28"/>
    </row>
    <row r="80" spans="1:8" ht="12.75">
      <c r="A80" s="305" t="s">
        <v>294</v>
      </c>
      <c r="B80" s="68" t="s">
        <v>11</v>
      </c>
      <c r="C80" s="68" t="s">
        <v>11</v>
      </c>
      <c r="D80" s="68" t="s">
        <v>11</v>
      </c>
      <c r="E80" s="68" t="s">
        <v>11</v>
      </c>
      <c r="F80" s="68" t="s">
        <v>11</v>
      </c>
      <c r="G80" s="68" t="s">
        <v>11</v>
      </c>
      <c r="H80" s="28"/>
    </row>
    <row r="81" spans="1:8" ht="12.75">
      <c r="A81" s="305" t="s">
        <v>295</v>
      </c>
      <c r="B81" s="68" t="s">
        <v>11</v>
      </c>
      <c r="C81" s="68" t="s">
        <v>11</v>
      </c>
      <c r="D81" s="68" t="s">
        <v>11</v>
      </c>
      <c r="E81" s="68" t="s">
        <v>11</v>
      </c>
      <c r="F81" s="68" t="s">
        <v>11</v>
      </c>
      <c r="G81" s="68" t="s">
        <v>11</v>
      </c>
      <c r="H81" s="28"/>
    </row>
    <row r="82" spans="1:8" ht="12.75">
      <c r="A82" s="305" t="s">
        <v>296</v>
      </c>
      <c r="B82" s="68" t="s">
        <v>11</v>
      </c>
      <c r="C82" s="68" t="s">
        <v>11</v>
      </c>
      <c r="D82" s="68" t="s">
        <v>11</v>
      </c>
      <c r="E82" s="68" t="s">
        <v>11</v>
      </c>
      <c r="F82" s="68" t="s">
        <v>11</v>
      </c>
      <c r="G82" s="68" t="s">
        <v>11</v>
      </c>
      <c r="H82" s="28"/>
    </row>
    <row r="83" spans="1:8" ht="12.75">
      <c r="A83" s="305" t="s">
        <v>297</v>
      </c>
      <c r="B83" s="68" t="s">
        <v>11</v>
      </c>
      <c r="C83" s="68" t="s">
        <v>11</v>
      </c>
      <c r="D83" s="68" t="s">
        <v>11</v>
      </c>
      <c r="E83" s="68" t="s">
        <v>11</v>
      </c>
      <c r="F83" s="68" t="s">
        <v>11</v>
      </c>
      <c r="G83" s="68" t="s">
        <v>11</v>
      </c>
      <c r="H83" s="28"/>
    </row>
    <row r="84" spans="1:8" ht="12.75">
      <c r="A84" s="331" t="s">
        <v>298</v>
      </c>
      <c r="B84" s="107" t="s">
        <v>11</v>
      </c>
      <c r="C84" s="107" t="s">
        <v>11</v>
      </c>
      <c r="D84" s="107" t="s">
        <v>11</v>
      </c>
      <c r="E84" s="107" t="s">
        <v>11</v>
      </c>
      <c r="F84" s="107" t="s">
        <v>11</v>
      </c>
      <c r="G84" s="107" t="s">
        <v>11</v>
      </c>
      <c r="H84" s="160"/>
    </row>
    <row r="85" spans="1:8" ht="12.75">
      <c r="A85" s="1" t="s">
        <v>613</v>
      </c>
      <c r="B85" s="110" t="s">
        <v>11</v>
      </c>
      <c r="C85" s="110" t="s">
        <v>11</v>
      </c>
      <c r="D85" s="110" t="s">
        <v>11</v>
      </c>
      <c r="E85" s="110" t="s">
        <v>11</v>
      </c>
      <c r="F85" s="110" t="s">
        <v>11</v>
      </c>
      <c r="G85" s="110" t="s">
        <v>11</v>
      </c>
      <c r="H85" s="28"/>
    </row>
    <row r="86" spans="1:8" ht="12.75">
      <c r="A86" s="59"/>
      <c r="H86" s="28"/>
    </row>
    <row r="87" spans="1:8" ht="12.75">
      <c r="A87" s="1" t="s">
        <v>606</v>
      </c>
      <c r="H87" s="28"/>
    </row>
    <row r="88" spans="1:8" ht="12.75">
      <c r="A88" s="140" t="s">
        <v>300</v>
      </c>
      <c r="B88" s="68" t="s">
        <v>11</v>
      </c>
      <c r="C88" s="68" t="s">
        <v>11</v>
      </c>
      <c r="D88" s="68" t="s">
        <v>11</v>
      </c>
      <c r="E88" s="68" t="s">
        <v>11</v>
      </c>
      <c r="F88" s="68" t="s">
        <v>11</v>
      </c>
      <c r="G88" s="68" t="s">
        <v>11</v>
      </c>
      <c r="H88" s="28"/>
    </row>
    <row r="89" spans="1:8" ht="12.75">
      <c r="A89" s="331" t="s">
        <v>301</v>
      </c>
      <c r="B89" s="107" t="s">
        <v>11</v>
      </c>
      <c r="C89" s="107" t="s">
        <v>11</v>
      </c>
      <c r="D89" s="107" t="s">
        <v>11</v>
      </c>
      <c r="E89" s="107" t="s">
        <v>11</v>
      </c>
      <c r="F89" s="107" t="s">
        <v>11</v>
      </c>
      <c r="G89" s="107" t="s">
        <v>11</v>
      </c>
      <c r="H89" s="160"/>
    </row>
    <row r="90" spans="1:8" ht="12.75">
      <c r="A90" s="1" t="s">
        <v>614</v>
      </c>
      <c r="B90" s="110" t="s">
        <v>11</v>
      </c>
      <c r="C90" s="110" t="s">
        <v>11</v>
      </c>
      <c r="D90" s="110" t="s">
        <v>11</v>
      </c>
      <c r="E90" s="110" t="s">
        <v>11</v>
      </c>
      <c r="F90" s="110" t="s">
        <v>11</v>
      </c>
      <c r="G90" s="110" t="s">
        <v>11</v>
      </c>
      <c r="H90" s="28"/>
    </row>
    <row r="91" spans="1:8" ht="12.75">
      <c r="A91" s="59"/>
      <c r="H91" s="28"/>
    </row>
    <row r="92" spans="1:8" ht="12.75">
      <c r="A92" s="55" t="s">
        <v>218</v>
      </c>
      <c r="H92" s="28"/>
    </row>
    <row r="93" spans="1:8" ht="12.75">
      <c r="A93" s="317" t="s">
        <v>302</v>
      </c>
      <c r="B93" s="68" t="s">
        <v>11</v>
      </c>
      <c r="C93" s="68" t="s">
        <v>11</v>
      </c>
      <c r="D93" s="68" t="s">
        <v>11</v>
      </c>
      <c r="E93" s="68" t="s">
        <v>11</v>
      </c>
      <c r="F93" s="68" t="s">
        <v>11</v>
      </c>
      <c r="G93" s="68" t="s">
        <v>11</v>
      </c>
      <c r="H93" s="28"/>
    </row>
    <row r="94" spans="1:8" ht="12.75">
      <c r="A94" s="140" t="s">
        <v>303</v>
      </c>
      <c r="B94" s="68" t="s">
        <v>11</v>
      </c>
      <c r="C94" s="68" t="s">
        <v>11</v>
      </c>
      <c r="D94" s="68" t="s">
        <v>11</v>
      </c>
      <c r="E94" s="68" t="s">
        <v>11</v>
      </c>
      <c r="F94" s="68" t="s">
        <v>11</v>
      </c>
      <c r="G94" s="68" t="s">
        <v>11</v>
      </c>
      <c r="H94" s="28"/>
    </row>
    <row r="95" spans="1:8" ht="12.75">
      <c r="A95" s="331" t="s">
        <v>304</v>
      </c>
      <c r="B95" s="107" t="s">
        <v>11</v>
      </c>
      <c r="C95" s="107" t="s">
        <v>11</v>
      </c>
      <c r="D95" s="107" t="s">
        <v>11</v>
      </c>
      <c r="E95" s="107" t="s">
        <v>11</v>
      </c>
      <c r="F95" s="107" t="s">
        <v>11</v>
      </c>
      <c r="G95" s="107" t="s">
        <v>11</v>
      </c>
      <c r="H95" s="160"/>
    </row>
    <row r="96" spans="1:8" ht="12.75">
      <c r="A96" s="1" t="s">
        <v>615</v>
      </c>
      <c r="B96" s="110" t="s">
        <v>11</v>
      </c>
      <c r="C96" s="110" t="s">
        <v>11</v>
      </c>
      <c r="D96" s="110" t="s">
        <v>11</v>
      </c>
      <c r="E96" s="110" t="s">
        <v>11</v>
      </c>
      <c r="F96" s="110" t="s">
        <v>11</v>
      </c>
      <c r="G96" s="110" t="s">
        <v>11</v>
      </c>
      <c r="H96" s="28"/>
    </row>
    <row r="97" ht="12.75">
      <c r="H97" s="28"/>
    </row>
    <row r="98" spans="1:8" ht="12.75">
      <c r="A98" s="1" t="s">
        <v>115</v>
      </c>
      <c r="B98" s="68"/>
      <c r="C98" s="68"/>
      <c r="D98" s="68"/>
      <c r="E98" s="68"/>
      <c r="F98" s="68"/>
      <c r="G98" s="68"/>
      <c r="H98" s="28"/>
    </row>
    <row r="99" spans="1:8" ht="12.75">
      <c r="A99" s="305" t="s">
        <v>562</v>
      </c>
      <c r="B99" s="68" t="s">
        <v>11</v>
      </c>
      <c r="C99" s="68" t="s">
        <v>11</v>
      </c>
      <c r="D99" s="68" t="s">
        <v>11</v>
      </c>
      <c r="E99" s="68" t="s">
        <v>11</v>
      </c>
      <c r="F99" s="68" t="s">
        <v>11</v>
      </c>
      <c r="G99" s="68" t="s">
        <v>11</v>
      </c>
      <c r="H99" s="28"/>
    </row>
    <row r="100" spans="1:8" ht="12.75">
      <c r="A100" s="305" t="s">
        <v>305</v>
      </c>
      <c r="B100" s="68" t="s">
        <v>11</v>
      </c>
      <c r="C100" s="68" t="s">
        <v>11</v>
      </c>
      <c r="D100" s="68" t="s">
        <v>11</v>
      </c>
      <c r="E100" s="68" t="s">
        <v>11</v>
      </c>
      <c r="F100" s="68" t="s">
        <v>11</v>
      </c>
      <c r="G100" s="68" t="s">
        <v>11</v>
      </c>
      <c r="H100" s="28"/>
    </row>
    <row r="101" spans="1:8" ht="12.75">
      <c r="A101" s="305" t="s">
        <v>306</v>
      </c>
      <c r="B101" s="68" t="s">
        <v>11</v>
      </c>
      <c r="C101" s="68" t="s">
        <v>11</v>
      </c>
      <c r="D101" s="68" t="s">
        <v>11</v>
      </c>
      <c r="E101" s="68" t="s">
        <v>11</v>
      </c>
      <c r="F101" s="68" t="s">
        <v>11</v>
      </c>
      <c r="G101" s="68" t="s">
        <v>11</v>
      </c>
      <c r="H101" s="28"/>
    </row>
    <row r="102" spans="1:8" ht="12.75">
      <c r="A102" s="305" t="s">
        <v>307</v>
      </c>
      <c r="B102" s="68" t="s">
        <v>11</v>
      </c>
      <c r="C102" s="68" t="s">
        <v>11</v>
      </c>
      <c r="D102" s="68" t="s">
        <v>11</v>
      </c>
      <c r="E102" s="68" t="s">
        <v>11</v>
      </c>
      <c r="F102" s="68" t="s">
        <v>11</v>
      </c>
      <c r="G102" s="68" t="s">
        <v>11</v>
      </c>
      <c r="H102" s="28"/>
    </row>
    <row r="103" spans="1:8" ht="12.75">
      <c r="A103" s="305" t="s">
        <v>308</v>
      </c>
      <c r="B103" s="68" t="s">
        <v>11</v>
      </c>
      <c r="C103" s="68" t="s">
        <v>11</v>
      </c>
      <c r="D103" s="68" t="s">
        <v>11</v>
      </c>
      <c r="E103" s="68" t="s">
        <v>11</v>
      </c>
      <c r="F103" s="68" t="s">
        <v>11</v>
      </c>
      <c r="G103" s="68" t="s">
        <v>11</v>
      </c>
      <c r="H103" s="28"/>
    </row>
    <row r="104" spans="1:8" ht="12.75">
      <c r="A104" s="305" t="s">
        <v>309</v>
      </c>
      <c r="B104" s="68" t="s">
        <v>11</v>
      </c>
      <c r="C104" s="68" t="s">
        <v>11</v>
      </c>
      <c r="D104" s="68" t="s">
        <v>11</v>
      </c>
      <c r="E104" s="68" t="s">
        <v>11</v>
      </c>
      <c r="F104" s="68" t="s">
        <v>11</v>
      </c>
      <c r="G104" s="68" t="s">
        <v>11</v>
      </c>
      <c r="H104" s="28"/>
    </row>
    <row r="105" spans="1:8" ht="12.75">
      <c r="A105" s="305" t="s">
        <v>310</v>
      </c>
      <c r="B105" s="68" t="s">
        <v>11</v>
      </c>
      <c r="C105" s="68" t="s">
        <v>11</v>
      </c>
      <c r="D105" s="68" t="s">
        <v>11</v>
      </c>
      <c r="E105" s="68" t="s">
        <v>11</v>
      </c>
      <c r="F105" s="68" t="s">
        <v>11</v>
      </c>
      <c r="G105" s="68" t="s">
        <v>11</v>
      </c>
      <c r="H105" s="28"/>
    </row>
    <row r="106" spans="1:8" ht="12.75">
      <c r="A106" s="305" t="s">
        <v>620</v>
      </c>
      <c r="B106" s="68" t="s">
        <v>11</v>
      </c>
      <c r="C106" s="68" t="s">
        <v>11</v>
      </c>
      <c r="D106" s="68" t="s">
        <v>11</v>
      </c>
      <c r="E106" s="68" t="s">
        <v>11</v>
      </c>
      <c r="F106" s="68" t="s">
        <v>11</v>
      </c>
      <c r="G106" s="68" t="s">
        <v>11</v>
      </c>
      <c r="H106" s="28"/>
    </row>
    <row r="107" spans="1:8" ht="12.75">
      <c r="A107" s="331" t="s">
        <v>168</v>
      </c>
      <c r="B107" s="107" t="s">
        <v>11</v>
      </c>
      <c r="C107" s="107" t="s">
        <v>11</v>
      </c>
      <c r="D107" s="107" t="s">
        <v>11</v>
      </c>
      <c r="E107" s="107" t="s">
        <v>11</v>
      </c>
      <c r="F107" s="107" t="s">
        <v>11</v>
      </c>
      <c r="G107" s="107" t="s">
        <v>11</v>
      </c>
      <c r="H107" s="160"/>
    </row>
    <row r="108" spans="1:8" ht="12.75">
      <c r="A108" s="1" t="s">
        <v>616</v>
      </c>
      <c r="B108" s="110" t="s">
        <v>11</v>
      </c>
      <c r="C108" s="110" t="s">
        <v>11</v>
      </c>
      <c r="D108" s="110" t="s">
        <v>11</v>
      </c>
      <c r="E108" s="110" t="s">
        <v>11</v>
      </c>
      <c r="F108" s="110" t="s">
        <v>11</v>
      </c>
      <c r="G108" s="110" t="s">
        <v>11</v>
      </c>
      <c r="H108" s="28"/>
    </row>
    <row r="109" spans="1:8" ht="12.75">
      <c r="A109" s="59"/>
      <c r="H109" s="28"/>
    </row>
    <row r="110" spans="1:8" ht="12.75">
      <c r="A110" s="112" t="s">
        <v>189</v>
      </c>
      <c r="B110" s="109" t="s">
        <v>11</v>
      </c>
      <c r="C110" s="109" t="s">
        <v>11</v>
      </c>
      <c r="D110" s="109" t="s">
        <v>11</v>
      </c>
      <c r="E110" s="109" t="s">
        <v>11</v>
      </c>
      <c r="F110" s="109" t="s">
        <v>11</v>
      </c>
      <c r="G110" s="109" t="s">
        <v>11</v>
      </c>
      <c r="H110" s="409"/>
    </row>
    <row r="111" spans="1:8" ht="12.75">
      <c r="A111" s="1"/>
      <c r="B111" s="110"/>
      <c r="C111" s="110"/>
      <c r="D111" s="110"/>
      <c r="E111" s="110"/>
      <c r="F111" s="110"/>
      <c r="G111" s="110"/>
      <c r="H111" s="28"/>
    </row>
    <row r="112" spans="1:8" ht="12.75">
      <c r="A112" s="81" t="s">
        <v>153</v>
      </c>
      <c r="B112" s="110"/>
      <c r="C112" s="110"/>
      <c r="D112" s="110"/>
      <c r="E112" s="110"/>
      <c r="F112" s="110"/>
      <c r="G112" s="110"/>
      <c r="H112" s="28"/>
    </row>
    <row r="113" spans="1:8" ht="12.75">
      <c r="A113" s="33"/>
      <c r="B113" s="33"/>
      <c r="C113" s="33"/>
      <c r="D113" s="33"/>
      <c r="E113" s="33"/>
      <c r="F113" s="33"/>
      <c r="G113" s="33"/>
      <c r="H113" s="28"/>
    </row>
    <row r="114" spans="1:8" ht="12.75">
      <c r="A114" s="33"/>
      <c r="B114" s="33"/>
      <c r="C114" s="33"/>
      <c r="D114" s="33"/>
      <c r="E114" s="33"/>
      <c r="F114" s="33"/>
      <c r="G114" s="33"/>
      <c r="H114" s="28"/>
    </row>
    <row r="115" spans="1:8" ht="12.75">
      <c r="A115" s="1" t="s">
        <v>146</v>
      </c>
      <c r="B115" s="33"/>
      <c r="C115" s="33"/>
      <c r="D115" s="33"/>
      <c r="E115" s="33"/>
      <c r="F115" s="33"/>
      <c r="G115" s="33"/>
      <c r="H115" s="28"/>
    </row>
    <row r="116" spans="1:8" ht="12.75">
      <c r="A116" s="534" t="s">
        <v>760</v>
      </c>
      <c r="B116" s="535"/>
      <c r="C116" s="535"/>
      <c r="D116" s="535"/>
      <c r="E116" s="535"/>
      <c r="F116" s="535"/>
      <c r="G116" s="535"/>
      <c r="H116" s="28"/>
    </row>
    <row r="117" spans="1:8" ht="12.75">
      <c r="A117" s="59"/>
      <c r="B117" s="4"/>
      <c r="C117" s="4"/>
      <c r="D117" s="4"/>
      <c r="E117" s="4"/>
      <c r="F117" s="4"/>
      <c r="G117" s="4"/>
      <c r="H117" s="28"/>
    </row>
    <row r="118" spans="1:8" ht="12.75">
      <c r="A118" s="271"/>
      <c r="B118" s="271"/>
      <c r="C118" s="271"/>
      <c r="D118" s="271"/>
      <c r="E118" s="271"/>
      <c r="F118" s="271"/>
      <c r="G118" s="271"/>
      <c r="H118" s="271"/>
    </row>
    <row r="119" spans="1:8" ht="12.75">
      <c r="A119" s="59"/>
      <c r="B119" s="4"/>
      <c r="C119" s="4"/>
      <c r="D119" s="4"/>
      <c r="E119" s="4"/>
      <c r="F119" s="4"/>
      <c r="G119" s="4"/>
      <c r="H119" s="28"/>
    </row>
  </sheetData>
  <sheetProtection/>
  <mergeCells count="3">
    <mergeCell ref="A116:G116"/>
    <mergeCell ref="B4:D4"/>
    <mergeCell ref="E4:G4"/>
  </mergeCells>
  <printOptions/>
  <pageMargins left="0.75" right="0.75" top="1" bottom="1" header="0.5" footer="0.5"/>
  <pageSetup fitToHeight="1" fitToWidth="1" horizontalDpi="600" verticalDpi="600" orientation="portrait" paperSize="9" scale="48" r:id="rId1"/>
</worksheet>
</file>

<file path=xl/worksheets/sheet25.xml><?xml version="1.0" encoding="utf-8"?>
<worksheet xmlns="http://schemas.openxmlformats.org/spreadsheetml/2006/main" xmlns:r="http://schemas.openxmlformats.org/officeDocument/2006/relationships">
  <sheetPr>
    <tabColor theme="4" tint="-0.24997000396251678"/>
    <pageSetUpPr fitToPage="1"/>
  </sheetPr>
  <dimension ref="A1:G57"/>
  <sheetViews>
    <sheetView view="pageBreakPreview" zoomScale="70" zoomScaleSheetLayoutView="70" zoomScalePageLayoutView="0" workbookViewId="0" topLeftCell="A22">
      <selection activeCell="A16" sqref="A16"/>
    </sheetView>
  </sheetViews>
  <sheetFormatPr defaultColWidth="9.140625" defaultRowHeight="12.75"/>
  <cols>
    <col min="1" max="1" width="64.57421875" style="0" customWidth="1"/>
    <col min="2" max="2" width="11.57421875" style="0" customWidth="1"/>
    <col min="3" max="3" width="10.140625" style="0" customWidth="1"/>
    <col min="4" max="4" width="13.140625" style="0" customWidth="1"/>
    <col min="5" max="5" width="13.57421875" style="0" customWidth="1"/>
    <col min="6" max="6" width="10.421875" style="0" customWidth="1"/>
    <col min="7" max="7" width="12.7109375" style="0" customWidth="1"/>
  </cols>
  <sheetData>
    <row r="1" spans="1:4" ht="18">
      <c r="A1" s="76" t="s">
        <v>190</v>
      </c>
      <c r="B1" s="129"/>
      <c r="C1" s="129"/>
      <c r="D1" s="129"/>
    </row>
    <row r="2" spans="1:7" ht="12.75">
      <c r="A2" s="129" t="str">
        <f>"in £m "&amp;controlyear&amp;" prices unless stated"</f>
        <v>in £m 2014-15 prices unless stated</v>
      </c>
      <c r="B2" s="129"/>
      <c r="C2" s="129"/>
      <c r="D2" s="129"/>
      <c r="G2" s="181"/>
    </row>
    <row r="3" spans="1:7" ht="12.75">
      <c r="A3" s="33"/>
      <c r="B3" s="129"/>
      <c r="C3" s="129"/>
      <c r="D3" s="129"/>
      <c r="G3" s="181"/>
    </row>
    <row r="4" spans="1:7" ht="12.75">
      <c r="A4" s="56" t="s">
        <v>1075</v>
      </c>
      <c r="B4" s="561" t="str">
        <f>controlyear</f>
        <v>2014-15</v>
      </c>
      <c r="C4" s="562"/>
      <c r="D4" s="562"/>
      <c r="E4" s="561" t="s">
        <v>64</v>
      </c>
      <c r="F4" s="562"/>
      <c r="G4" s="562"/>
    </row>
    <row r="5" spans="1:7" ht="13.5" thickBot="1">
      <c r="A5" s="61"/>
      <c r="B5" s="60" t="s">
        <v>8</v>
      </c>
      <c r="C5" s="60" t="s">
        <v>412</v>
      </c>
      <c r="D5" s="60" t="s">
        <v>27</v>
      </c>
      <c r="E5" s="60" t="s">
        <v>8</v>
      </c>
      <c r="F5" s="60" t="s">
        <v>412</v>
      </c>
      <c r="G5" s="60" t="s">
        <v>27</v>
      </c>
    </row>
    <row r="6" spans="2:4" ht="12.75">
      <c r="B6" s="73"/>
      <c r="C6" s="73"/>
      <c r="D6" s="73"/>
    </row>
    <row r="7" spans="1:4" ht="12.75">
      <c r="A7" s="25" t="s">
        <v>158</v>
      </c>
      <c r="B7" s="25"/>
      <c r="C7" s="25"/>
      <c r="D7" s="25"/>
    </row>
    <row r="8" spans="1:7" ht="12.75">
      <c r="A8" s="225" t="s">
        <v>484</v>
      </c>
      <c r="B8" s="115" t="s">
        <v>11</v>
      </c>
      <c r="C8" s="115" t="s">
        <v>11</v>
      </c>
      <c r="D8" s="115" t="s">
        <v>11</v>
      </c>
      <c r="E8" s="115" t="s">
        <v>11</v>
      </c>
      <c r="F8" s="115" t="s">
        <v>11</v>
      </c>
      <c r="G8" s="115" t="s">
        <v>11</v>
      </c>
    </row>
    <row r="9" spans="1:7" ht="12.75">
      <c r="A9" s="221" t="s">
        <v>485</v>
      </c>
      <c r="B9" s="115" t="s">
        <v>11</v>
      </c>
      <c r="C9" s="115" t="s">
        <v>11</v>
      </c>
      <c r="D9" s="115" t="s">
        <v>11</v>
      </c>
      <c r="E9" s="115" t="s">
        <v>11</v>
      </c>
      <c r="F9" s="115" t="s">
        <v>11</v>
      </c>
      <c r="G9" s="115" t="s">
        <v>11</v>
      </c>
    </row>
    <row r="10" spans="1:7" ht="12.75">
      <c r="A10" s="225" t="s">
        <v>976</v>
      </c>
      <c r="B10" s="115" t="s">
        <v>11</v>
      </c>
      <c r="C10" s="115" t="s">
        <v>11</v>
      </c>
      <c r="D10" s="115" t="s">
        <v>11</v>
      </c>
      <c r="E10" s="115" t="s">
        <v>11</v>
      </c>
      <c r="F10" s="115" t="s">
        <v>11</v>
      </c>
      <c r="G10" s="115" t="s">
        <v>11</v>
      </c>
    </row>
    <row r="11" spans="1:7" ht="12.75">
      <c r="A11" s="112" t="s">
        <v>219</v>
      </c>
      <c r="B11" s="159" t="s">
        <v>11</v>
      </c>
      <c r="C11" s="159" t="s">
        <v>11</v>
      </c>
      <c r="D11" s="159" t="s">
        <v>11</v>
      </c>
      <c r="E11" s="159" t="s">
        <v>11</v>
      </c>
      <c r="F11" s="159" t="s">
        <v>11</v>
      </c>
      <c r="G11" s="159" t="s">
        <v>11</v>
      </c>
    </row>
    <row r="12" spans="1:4" ht="12.75">
      <c r="A12" s="25"/>
      <c r="B12" s="26"/>
      <c r="C12" s="26"/>
      <c r="D12" s="26"/>
    </row>
    <row r="13" spans="1:4" ht="12.75">
      <c r="A13" s="25" t="s">
        <v>159</v>
      </c>
      <c r="B13" s="26"/>
      <c r="C13" s="26"/>
      <c r="D13" s="26"/>
    </row>
    <row r="14" spans="1:7" ht="12.75">
      <c r="A14" s="225" t="s">
        <v>484</v>
      </c>
      <c r="B14" s="115" t="s">
        <v>11</v>
      </c>
      <c r="C14" s="115" t="s">
        <v>11</v>
      </c>
      <c r="D14" s="115" t="s">
        <v>11</v>
      </c>
      <c r="E14" s="115" t="s">
        <v>11</v>
      </c>
      <c r="F14" s="115" t="s">
        <v>11</v>
      </c>
      <c r="G14" s="115" t="s">
        <v>11</v>
      </c>
    </row>
    <row r="15" spans="1:7" ht="12.75">
      <c r="A15" s="221" t="s">
        <v>485</v>
      </c>
      <c r="B15" s="115" t="s">
        <v>11</v>
      </c>
      <c r="C15" s="115" t="s">
        <v>11</v>
      </c>
      <c r="D15" s="115" t="s">
        <v>11</v>
      </c>
      <c r="E15" s="115" t="s">
        <v>11</v>
      </c>
      <c r="F15" s="115" t="s">
        <v>11</v>
      </c>
      <c r="G15" s="115" t="s">
        <v>11</v>
      </c>
    </row>
    <row r="16" spans="1:7" ht="12.75">
      <c r="A16" s="225" t="s">
        <v>1079</v>
      </c>
      <c r="B16" s="115" t="s">
        <v>11</v>
      </c>
      <c r="C16" s="115" t="s">
        <v>11</v>
      </c>
      <c r="D16" s="115" t="s">
        <v>11</v>
      </c>
      <c r="E16" s="115" t="s">
        <v>11</v>
      </c>
      <c r="F16" s="115" t="s">
        <v>11</v>
      </c>
      <c r="G16" s="115" t="s">
        <v>11</v>
      </c>
    </row>
    <row r="17" spans="1:7" ht="12.75">
      <c r="A17" s="112" t="s">
        <v>219</v>
      </c>
      <c r="B17" s="159" t="s">
        <v>11</v>
      </c>
      <c r="C17" s="159" t="s">
        <v>11</v>
      </c>
      <c r="D17" s="159" t="s">
        <v>11</v>
      </c>
      <c r="E17" s="159" t="s">
        <v>11</v>
      </c>
      <c r="F17" s="159" t="s">
        <v>11</v>
      </c>
      <c r="G17" s="159" t="s">
        <v>11</v>
      </c>
    </row>
    <row r="18" spans="1:4" ht="12.75">
      <c r="A18" s="1"/>
      <c r="B18" s="2"/>
      <c r="C18" s="2"/>
      <c r="D18" s="2"/>
    </row>
    <row r="19" ht="12.75">
      <c r="D19" s="113"/>
    </row>
    <row r="20" spans="1:7" ht="12.75">
      <c r="A20" s="25" t="s">
        <v>454</v>
      </c>
      <c r="D20" s="299"/>
      <c r="F20" s="299"/>
      <c r="G20" s="299"/>
    </row>
    <row r="21" spans="1:7" ht="13.5" thickBot="1">
      <c r="A21" s="60"/>
      <c r="B21" s="104" t="str">
        <f>controlyear</f>
        <v>2014-15</v>
      </c>
      <c r="C21" s="60"/>
      <c r="D21" s="60"/>
      <c r="E21" s="132" t="s">
        <v>64</v>
      </c>
      <c r="F21" s="60"/>
      <c r="G21" s="60"/>
    </row>
    <row r="22" spans="1:7" ht="12.75">
      <c r="A22" s="110"/>
      <c r="B22" s="2"/>
      <c r="C22" s="110"/>
      <c r="D22" s="110"/>
      <c r="E22" s="47"/>
      <c r="F22" s="110"/>
      <c r="G22" s="110"/>
    </row>
    <row r="23" spans="1:5" ht="12.75">
      <c r="A23" s="27" t="s">
        <v>160</v>
      </c>
      <c r="B23" s="115" t="s">
        <v>11</v>
      </c>
      <c r="C23" s="114"/>
      <c r="D23" s="114"/>
      <c r="E23" s="137" t="s">
        <v>11</v>
      </c>
    </row>
    <row r="24" ht="12.75">
      <c r="A24" s="225" t="s">
        <v>475</v>
      </c>
    </row>
    <row r="25" spans="1:5" ht="12.75">
      <c r="A25" s="310" t="s">
        <v>621</v>
      </c>
      <c r="B25" s="115" t="s">
        <v>11</v>
      </c>
      <c r="C25" s="114"/>
      <c r="D25" s="114"/>
      <c r="E25" s="115" t="s">
        <v>11</v>
      </c>
    </row>
    <row r="26" ht="12.75">
      <c r="A26" s="225" t="s">
        <v>476</v>
      </c>
    </row>
    <row r="27" spans="1:5" ht="12.75">
      <c r="A27" s="310" t="s">
        <v>621</v>
      </c>
      <c r="B27" s="115" t="s">
        <v>11</v>
      </c>
      <c r="C27" s="114"/>
      <c r="D27" s="114"/>
      <c r="E27" s="115" t="s">
        <v>11</v>
      </c>
    </row>
    <row r="28" spans="1:7" ht="12.75">
      <c r="A28" s="112" t="s">
        <v>977</v>
      </c>
      <c r="B28" s="159" t="s">
        <v>11</v>
      </c>
      <c r="C28" s="112"/>
      <c r="D28" s="112"/>
      <c r="E28" s="159" t="s">
        <v>11</v>
      </c>
      <c r="F28" s="112"/>
      <c r="G28" s="112"/>
    </row>
    <row r="29" spans="1:4" ht="12.75">
      <c r="A29" s="25"/>
      <c r="B29" s="26"/>
      <c r="C29" s="2"/>
      <c r="D29" s="2"/>
    </row>
    <row r="30" spans="1:4" ht="12.75">
      <c r="A30" s="124" t="s">
        <v>153</v>
      </c>
      <c r="B30" s="110"/>
      <c r="C30" s="110"/>
      <c r="D30" s="110"/>
    </row>
    <row r="32" spans="1:4" ht="12.75">
      <c r="A32" s="113" t="s">
        <v>457</v>
      </c>
      <c r="B32" s="113"/>
      <c r="C32" s="113"/>
      <c r="D32" s="3"/>
    </row>
    <row r="33" spans="1:5" ht="28.5" customHeight="1" thickBot="1">
      <c r="A33" s="134"/>
      <c r="B33" s="104" t="str">
        <f>"Annual "&amp;controlyear</f>
        <v>Annual 2014-15</v>
      </c>
      <c r="C33" s="104" t="s">
        <v>478</v>
      </c>
      <c r="D33" s="104" t="str">
        <f>"Cumulative to "&amp;controlyear</f>
        <v>Cumulative to 2014-15</v>
      </c>
      <c r="E33" s="104" t="s">
        <v>633</v>
      </c>
    </row>
    <row r="34" spans="1:3" ht="12.75">
      <c r="A34" s="133"/>
      <c r="B34" s="1"/>
      <c r="C34" s="130"/>
    </row>
    <row r="35" ht="12.75">
      <c r="A35" s="55" t="s">
        <v>213</v>
      </c>
    </row>
    <row r="36" spans="1:5" ht="12.75">
      <c r="A36" s="316" t="s">
        <v>214</v>
      </c>
      <c r="B36" s="151" t="s">
        <v>11</v>
      </c>
      <c r="C36" s="151" t="s">
        <v>11</v>
      </c>
      <c r="D36" s="296"/>
      <c r="E36" s="296"/>
    </row>
    <row r="37" spans="1:5" ht="12.75">
      <c r="A37" s="316" t="s">
        <v>215</v>
      </c>
      <c r="B37" s="296"/>
      <c r="C37" s="221"/>
      <c r="D37" s="151" t="s">
        <v>11</v>
      </c>
      <c r="E37" s="151" t="s">
        <v>11</v>
      </c>
    </row>
    <row r="38" spans="1:3" ht="12.75">
      <c r="A38" s="55" t="s">
        <v>216</v>
      </c>
      <c r="B38" s="136"/>
      <c r="C38" s="136"/>
    </row>
    <row r="39" spans="1:5" ht="12.75">
      <c r="A39" s="316" t="s">
        <v>217</v>
      </c>
      <c r="B39" s="221"/>
      <c r="C39" s="221"/>
      <c r="D39" s="151" t="s">
        <v>11</v>
      </c>
      <c r="E39" s="151" t="s">
        <v>11</v>
      </c>
    </row>
    <row r="40" spans="1:5" ht="12.75">
      <c r="A40" s="316" t="s">
        <v>218</v>
      </c>
      <c r="B40" s="322"/>
      <c r="D40" s="151" t="s">
        <v>11</v>
      </c>
      <c r="E40" s="151" t="s">
        <v>11</v>
      </c>
    </row>
    <row r="41" spans="1:5" ht="12.75">
      <c r="A41" s="316"/>
      <c r="B41" s="322"/>
      <c r="D41" s="151"/>
      <c r="E41" s="151"/>
    </row>
    <row r="42" spans="1:5" ht="12.75">
      <c r="A42" s="124" t="s">
        <v>153</v>
      </c>
      <c r="B42" s="322"/>
      <c r="D42" s="151"/>
      <c r="E42" s="151"/>
    </row>
    <row r="44" ht="12.75">
      <c r="A44" s="381" t="s">
        <v>1076</v>
      </c>
    </row>
    <row r="45" spans="1:7" ht="13.5" thickBot="1">
      <c r="A45" s="134"/>
      <c r="B45" s="60" t="str">
        <f>controlyear</f>
        <v>2014-15</v>
      </c>
      <c r="C45" s="60"/>
      <c r="D45" s="104"/>
      <c r="E45" s="132" t="s">
        <v>64</v>
      </c>
      <c r="F45" s="61"/>
      <c r="G45" s="104"/>
    </row>
    <row r="47" ht="12.75">
      <c r="A47" s="297" t="s">
        <v>508</v>
      </c>
    </row>
    <row r="48" spans="1:5" ht="12.75">
      <c r="A48" s="310" t="s">
        <v>978</v>
      </c>
      <c r="B48" s="115" t="s">
        <v>11</v>
      </c>
      <c r="E48" s="115" t="s">
        <v>11</v>
      </c>
    </row>
    <row r="49" spans="1:5" ht="12.75">
      <c r="A49" s="297" t="s">
        <v>517</v>
      </c>
      <c r="B49" s="115"/>
      <c r="E49" s="115"/>
    </row>
    <row r="50" spans="1:5" ht="12.75">
      <c r="A50" s="310" t="s">
        <v>728</v>
      </c>
      <c r="B50" s="115" t="s">
        <v>11</v>
      </c>
      <c r="E50" s="115" t="s">
        <v>11</v>
      </c>
    </row>
    <row r="51" spans="1:7" ht="12.75">
      <c r="A51" s="112" t="s">
        <v>622</v>
      </c>
      <c r="B51" s="159" t="s">
        <v>11</v>
      </c>
      <c r="C51" s="112"/>
      <c r="D51" s="112"/>
      <c r="E51" s="159" t="s">
        <v>11</v>
      </c>
      <c r="F51" s="112"/>
      <c r="G51" s="112"/>
    </row>
    <row r="52" ht="12.75">
      <c r="A52" s="221"/>
    </row>
    <row r="53" spans="1:2" ht="12.75">
      <c r="A53" s="180" t="s">
        <v>153</v>
      </c>
      <c r="B53" s="110"/>
    </row>
    <row r="55" spans="1:4" ht="12.75">
      <c r="A55" s="563" t="s">
        <v>146</v>
      </c>
      <c r="B55" s="535"/>
      <c r="C55" s="4"/>
      <c r="D55" s="4"/>
    </row>
    <row r="56" spans="1:4" ht="12.75" customHeight="1">
      <c r="A56" s="129" t="s">
        <v>768</v>
      </c>
      <c r="B56" s="3"/>
      <c r="C56" s="3"/>
      <c r="D56" s="3"/>
    </row>
    <row r="57" spans="1:4" ht="12.75">
      <c r="A57" s="129" t="s">
        <v>769</v>
      </c>
      <c r="B57" s="3"/>
      <c r="C57" s="3"/>
      <c r="D57" s="3"/>
    </row>
  </sheetData>
  <sheetProtection/>
  <mergeCells count="3">
    <mergeCell ref="E4:G4"/>
    <mergeCell ref="B4:D4"/>
    <mergeCell ref="A55:B55"/>
  </mergeCells>
  <printOptions/>
  <pageMargins left="0.75" right="0.75" top="1" bottom="1" header="0.5" footer="0.5"/>
  <pageSetup fitToHeight="1" fitToWidth="1" horizontalDpi="600" verticalDpi="600" orientation="portrait" paperSize="9" scale="60" r:id="rId1"/>
</worksheet>
</file>

<file path=xl/worksheets/sheet26.xml><?xml version="1.0" encoding="utf-8"?>
<worksheet xmlns="http://schemas.openxmlformats.org/spreadsheetml/2006/main" xmlns:r="http://schemas.openxmlformats.org/officeDocument/2006/relationships">
  <sheetPr>
    <tabColor theme="4" tint="-0.24997000396251678"/>
    <pageSetUpPr fitToPage="1"/>
  </sheetPr>
  <dimension ref="A1:K91"/>
  <sheetViews>
    <sheetView view="pageBreakPreview" zoomScale="70" zoomScaleSheetLayoutView="70" zoomScalePageLayoutView="0" workbookViewId="0" topLeftCell="A1">
      <selection activeCell="G23" sqref="G23"/>
    </sheetView>
  </sheetViews>
  <sheetFormatPr defaultColWidth="9.140625" defaultRowHeight="12.75" customHeight="1"/>
  <cols>
    <col min="1" max="1" width="14.28125" style="33" customWidth="1"/>
    <col min="2" max="9" width="15.140625" style="33" customWidth="1"/>
    <col min="10" max="10" width="22.00390625" style="33" customWidth="1"/>
    <col min="11" max="11" width="11.00390625" style="28" customWidth="1"/>
    <col min="12" max="12" width="11.57421875" style="28" customWidth="1"/>
    <col min="13" max="13" width="30.28125" style="28" customWidth="1"/>
    <col min="14" max="16" width="9.140625" style="28" customWidth="1"/>
    <col min="17" max="17" width="7.57421875" style="28" customWidth="1"/>
    <col min="18" max="16384" width="9.140625" style="28" customWidth="1"/>
  </cols>
  <sheetData>
    <row r="1" ht="18" customHeight="1">
      <c r="A1" s="76" t="s">
        <v>1007</v>
      </c>
    </row>
    <row r="2" ht="12.75" customHeight="1">
      <c r="A2" s="129" t="str">
        <f>"in £m "&amp;controlyear&amp;" prices unless stated"</f>
        <v>in £m 2014-15 prices unless stated</v>
      </c>
    </row>
    <row r="3" ht="12.75" customHeight="1">
      <c r="A3" s="129"/>
    </row>
    <row r="4" spans="1:11" ht="12.75" customHeight="1">
      <c r="A4" s="32"/>
      <c r="B4" s="561" t="str">
        <f>controlyear</f>
        <v>2014-15</v>
      </c>
      <c r="C4" s="561"/>
      <c r="D4" s="561"/>
      <c r="E4" s="561"/>
      <c r="F4" s="561"/>
      <c r="G4" s="561"/>
      <c r="H4" s="561"/>
      <c r="I4" s="561"/>
      <c r="J4" s="561"/>
      <c r="K4" s="33"/>
    </row>
    <row r="5" spans="1:10" ht="26.25" thickBot="1">
      <c r="A5" s="61" t="s">
        <v>119</v>
      </c>
      <c r="B5" s="60" t="s">
        <v>120</v>
      </c>
      <c r="C5" s="60" t="s">
        <v>121</v>
      </c>
      <c r="D5" s="60" t="s">
        <v>126</v>
      </c>
      <c r="E5" s="60" t="s">
        <v>122</v>
      </c>
      <c r="F5" s="60" t="s">
        <v>123</v>
      </c>
      <c r="G5" s="60" t="s">
        <v>118</v>
      </c>
      <c r="H5" s="60" t="s">
        <v>98</v>
      </c>
      <c r="I5" s="60" t="s">
        <v>124</v>
      </c>
      <c r="J5" s="60" t="s">
        <v>10</v>
      </c>
    </row>
    <row r="6" spans="1:10" ht="12.75" customHeight="1">
      <c r="A6" s="27"/>
      <c r="B6" s="73"/>
      <c r="C6" s="73"/>
      <c r="D6" s="73"/>
      <c r="E6" s="73"/>
      <c r="F6" s="73"/>
      <c r="G6" s="73"/>
      <c r="H6" s="73"/>
      <c r="I6" s="73"/>
      <c r="J6" s="73"/>
    </row>
    <row r="7" spans="1:10" ht="12.75" customHeight="1">
      <c r="A7" s="27" t="s">
        <v>125</v>
      </c>
      <c r="B7" s="73" t="s">
        <v>11</v>
      </c>
      <c r="C7" s="73" t="s">
        <v>11</v>
      </c>
      <c r="D7" s="73" t="s">
        <v>11</v>
      </c>
      <c r="E7" s="73" t="s">
        <v>11</v>
      </c>
      <c r="F7" s="73" t="s">
        <v>11</v>
      </c>
      <c r="G7" s="73" t="s">
        <v>11</v>
      </c>
      <c r="H7" s="73" t="s">
        <v>11</v>
      </c>
      <c r="I7" s="73" t="s">
        <v>11</v>
      </c>
      <c r="J7" s="73" t="s">
        <v>11</v>
      </c>
    </row>
    <row r="8" spans="1:10" ht="12.75" customHeight="1">
      <c r="A8" s="27" t="s">
        <v>117</v>
      </c>
      <c r="B8" s="73" t="s">
        <v>11</v>
      </c>
      <c r="C8" s="73" t="s">
        <v>11</v>
      </c>
      <c r="D8" s="73" t="s">
        <v>11</v>
      </c>
      <c r="E8" s="73" t="s">
        <v>11</v>
      </c>
      <c r="F8" s="73" t="s">
        <v>11</v>
      </c>
      <c r="G8" s="73" t="s">
        <v>11</v>
      </c>
      <c r="H8" s="73" t="s">
        <v>11</v>
      </c>
      <c r="I8" s="73" t="s">
        <v>11</v>
      </c>
      <c r="J8" s="73" t="s">
        <v>11</v>
      </c>
    </row>
    <row r="9" spans="1:10" ht="12.75" customHeight="1">
      <c r="A9" s="27" t="s">
        <v>13</v>
      </c>
      <c r="B9" s="73" t="s">
        <v>11</v>
      </c>
      <c r="C9" s="73" t="s">
        <v>11</v>
      </c>
      <c r="D9" s="73" t="s">
        <v>11</v>
      </c>
      <c r="E9" s="73" t="s">
        <v>11</v>
      </c>
      <c r="F9" s="73" t="s">
        <v>11</v>
      </c>
      <c r="G9" s="73" t="s">
        <v>11</v>
      </c>
      <c r="H9" s="73" t="s">
        <v>11</v>
      </c>
      <c r="I9" s="73" t="s">
        <v>11</v>
      </c>
      <c r="J9" s="73" t="s">
        <v>11</v>
      </c>
    </row>
    <row r="10" spans="1:10" ht="12.75" customHeight="1" thickBot="1">
      <c r="A10" s="74" t="s">
        <v>111</v>
      </c>
      <c r="B10" s="75" t="s">
        <v>11</v>
      </c>
      <c r="C10" s="75" t="s">
        <v>11</v>
      </c>
      <c r="D10" s="75" t="s">
        <v>11</v>
      </c>
      <c r="E10" s="75" t="s">
        <v>11</v>
      </c>
      <c r="F10" s="75" t="s">
        <v>11</v>
      </c>
      <c r="G10" s="75" t="s">
        <v>11</v>
      </c>
      <c r="H10" s="75" t="s">
        <v>11</v>
      </c>
      <c r="I10" s="75" t="s">
        <v>11</v>
      </c>
      <c r="J10" s="75" t="s">
        <v>11</v>
      </c>
    </row>
    <row r="11" spans="1:10" ht="12.75" customHeight="1" thickTop="1">
      <c r="A11" s="59"/>
      <c r="B11" s="68"/>
      <c r="C11" s="68"/>
      <c r="D11" s="68"/>
      <c r="E11" s="68"/>
      <c r="F11" s="68"/>
      <c r="G11" s="68"/>
      <c r="H11" s="68"/>
      <c r="I11" s="68"/>
      <c r="J11" s="68"/>
    </row>
    <row r="12" spans="1:10" ht="12.75" customHeight="1">
      <c r="A12" s="32"/>
      <c r="B12" s="561" t="s">
        <v>64</v>
      </c>
      <c r="C12" s="561"/>
      <c r="D12" s="561"/>
      <c r="E12" s="561"/>
      <c r="F12" s="561"/>
      <c r="G12" s="561"/>
      <c r="H12" s="561"/>
      <c r="I12" s="561"/>
      <c r="J12" s="561"/>
    </row>
    <row r="13" spans="1:10" ht="12.75" customHeight="1" thickBot="1">
      <c r="A13" s="61" t="s">
        <v>119</v>
      </c>
      <c r="B13" s="60" t="s">
        <v>120</v>
      </c>
      <c r="C13" s="60" t="s">
        <v>121</v>
      </c>
      <c r="D13" s="60" t="s">
        <v>126</v>
      </c>
      <c r="E13" s="60" t="s">
        <v>122</v>
      </c>
      <c r="F13" s="60" t="s">
        <v>123</v>
      </c>
      <c r="G13" s="60" t="s">
        <v>118</v>
      </c>
      <c r="H13" s="60" t="s">
        <v>98</v>
      </c>
      <c r="I13" s="60" t="s">
        <v>124</v>
      </c>
      <c r="J13" s="60" t="s">
        <v>10</v>
      </c>
    </row>
    <row r="14" spans="1:10" ht="12.75" customHeight="1">
      <c r="A14" s="27"/>
      <c r="B14" s="73"/>
      <c r="C14" s="73"/>
      <c r="D14" s="73"/>
      <c r="E14" s="73"/>
      <c r="F14" s="73"/>
      <c r="G14" s="73"/>
      <c r="H14" s="73"/>
      <c r="I14" s="73"/>
      <c r="J14" s="73"/>
    </row>
    <row r="15" spans="1:10" ht="12.75" customHeight="1">
      <c r="A15" s="27" t="s">
        <v>125</v>
      </c>
      <c r="B15" s="73" t="s">
        <v>11</v>
      </c>
      <c r="C15" s="73" t="s">
        <v>11</v>
      </c>
      <c r="D15" s="73" t="s">
        <v>11</v>
      </c>
      <c r="E15" s="73" t="s">
        <v>11</v>
      </c>
      <c r="F15" s="73" t="s">
        <v>11</v>
      </c>
      <c r="G15" s="73" t="s">
        <v>11</v>
      </c>
      <c r="H15" s="73" t="s">
        <v>11</v>
      </c>
      <c r="I15" s="73" t="s">
        <v>11</v>
      </c>
      <c r="J15" s="73" t="s">
        <v>11</v>
      </c>
    </row>
    <row r="16" spans="1:10" ht="12.75" customHeight="1">
      <c r="A16" s="27" t="s">
        <v>117</v>
      </c>
      <c r="B16" s="73" t="s">
        <v>11</v>
      </c>
      <c r="C16" s="73" t="s">
        <v>11</v>
      </c>
      <c r="D16" s="73" t="s">
        <v>11</v>
      </c>
      <c r="E16" s="73" t="s">
        <v>11</v>
      </c>
      <c r="F16" s="73" t="s">
        <v>11</v>
      </c>
      <c r="G16" s="73" t="s">
        <v>11</v>
      </c>
      <c r="H16" s="73" t="s">
        <v>11</v>
      </c>
      <c r="I16" s="73" t="s">
        <v>11</v>
      </c>
      <c r="J16" s="73" t="s">
        <v>11</v>
      </c>
    </row>
    <row r="17" spans="1:10" ht="12.75" customHeight="1">
      <c r="A17" s="27" t="s">
        <v>13</v>
      </c>
      <c r="B17" s="73" t="s">
        <v>11</v>
      </c>
      <c r="C17" s="73" t="s">
        <v>11</v>
      </c>
      <c r="D17" s="73" t="s">
        <v>11</v>
      </c>
      <c r="E17" s="73" t="s">
        <v>11</v>
      </c>
      <c r="F17" s="73" t="s">
        <v>11</v>
      </c>
      <c r="G17" s="73" t="s">
        <v>11</v>
      </c>
      <c r="H17" s="73" t="s">
        <v>11</v>
      </c>
      <c r="I17" s="73" t="s">
        <v>11</v>
      </c>
      <c r="J17" s="73" t="s">
        <v>11</v>
      </c>
    </row>
    <row r="18" spans="1:10" ht="12.75" customHeight="1" thickBot="1">
      <c r="A18" s="74" t="s">
        <v>111</v>
      </c>
      <c r="B18" s="75" t="s">
        <v>11</v>
      </c>
      <c r="C18" s="75" t="s">
        <v>11</v>
      </c>
      <c r="D18" s="75" t="s">
        <v>11</v>
      </c>
      <c r="E18" s="75" t="s">
        <v>11</v>
      </c>
      <c r="F18" s="75" t="s">
        <v>11</v>
      </c>
      <c r="G18" s="75" t="s">
        <v>11</v>
      </c>
      <c r="H18" s="75" t="s">
        <v>11</v>
      </c>
      <c r="I18" s="75" t="s">
        <v>11</v>
      </c>
      <c r="J18" s="75" t="s">
        <v>11</v>
      </c>
    </row>
    <row r="19" spans="1:10" ht="12.75" customHeight="1" thickTop="1">
      <c r="A19" s="59"/>
      <c r="B19" s="68"/>
      <c r="C19" s="68"/>
      <c r="D19" s="68"/>
      <c r="E19" s="68"/>
      <c r="F19" s="68"/>
      <c r="G19" s="68"/>
      <c r="H19" s="68"/>
      <c r="I19" s="68"/>
      <c r="J19" s="68"/>
    </row>
    <row r="22" spans="2:10" ht="12.75" customHeight="1">
      <c r="B22" s="3"/>
      <c r="C22" s="3"/>
      <c r="D22" s="3"/>
      <c r="E22" s="3"/>
      <c r="F22" s="3"/>
      <c r="G22" s="3"/>
      <c r="H22" s="3"/>
      <c r="I22" s="3"/>
      <c r="J22" s="3"/>
    </row>
    <row r="24" spans="1:7" ht="12.75" customHeight="1">
      <c r="A24" s="113" t="s">
        <v>146</v>
      </c>
      <c r="B24" s="4"/>
      <c r="C24" s="4"/>
      <c r="D24" s="4"/>
      <c r="E24" s="4"/>
      <c r="F24" s="4"/>
      <c r="G24" s="4"/>
    </row>
    <row r="25" spans="1:7" ht="12.75" customHeight="1">
      <c r="A25" s="534" t="s">
        <v>770</v>
      </c>
      <c r="B25" s="535"/>
      <c r="C25" s="535"/>
      <c r="D25" s="535"/>
      <c r="E25" s="535"/>
      <c r="F25" s="535"/>
      <c r="G25" s="535"/>
    </row>
    <row r="26" spans="1:10" ht="12.75" customHeight="1">
      <c r="A26" s="564" t="s">
        <v>771</v>
      </c>
      <c r="B26" s="539"/>
      <c r="C26" s="539"/>
      <c r="D26" s="539"/>
      <c r="E26" s="539"/>
      <c r="F26" s="539"/>
      <c r="G26" s="539"/>
      <c r="H26" s="539"/>
      <c r="I26" s="539"/>
      <c r="J26" s="539"/>
    </row>
    <row r="91" spans="1:7" ht="24" customHeight="1">
      <c r="A91" s="27"/>
      <c r="B91" s="27"/>
      <c r="C91" s="27"/>
      <c r="D91" s="27"/>
      <c r="E91" s="27"/>
      <c r="F91" s="27"/>
      <c r="G91" s="27"/>
    </row>
  </sheetData>
  <sheetProtection/>
  <mergeCells count="4">
    <mergeCell ref="A26:J26"/>
    <mergeCell ref="A25:G25"/>
    <mergeCell ref="B4:J4"/>
    <mergeCell ref="B12:J12"/>
  </mergeCells>
  <printOptions/>
  <pageMargins left="0.75" right="0.75" top="1" bottom="1" header="0.5" footer="0.5"/>
  <pageSetup fitToHeight="1" fitToWidth="1" horizontalDpi="600" verticalDpi="600" orientation="portrait" paperSize="9" scale="55" r:id="rId1"/>
</worksheet>
</file>

<file path=xl/worksheets/sheet27.xml><?xml version="1.0" encoding="utf-8"?>
<worksheet xmlns="http://schemas.openxmlformats.org/spreadsheetml/2006/main" xmlns:r="http://schemas.openxmlformats.org/officeDocument/2006/relationships">
  <sheetPr>
    <tabColor theme="4" tint="-0.24997000396251678"/>
    <pageSetUpPr fitToPage="1"/>
  </sheetPr>
  <dimension ref="A1:K26"/>
  <sheetViews>
    <sheetView view="pageBreakPreview" zoomScale="70" zoomScaleSheetLayoutView="70" zoomScalePageLayoutView="0" workbookViewId="0" topLeftCell="A1">
      <selection activeCell="F33" sqref="F33"/>
    </sheetView>
  </sheetViews>
  <sheetFormatPr defaultColWidth="9.140625" defaultRowHeight="12.75"/>
  <cols>
    <col min="1" max="1" width="26.421875" style="0" customWidth="1"/>
    <col min="2" max="2" width="23.57421875" style="0" customWidth="1"/>
    <col min="3" max="4" width="26.8515625" style="0" customWidth="1"/>
    <col min="5" max="7" width="23.57421875" style="0" customWidth="1"/>
    <col min="8" max="8" width="29.7109375" style="0" customWidth="1"/>
    <col min="9" max="9" width="26.28125" style="0" customWidth="1"/>
    <col min="12" max="12" width="17.140625" style="0" customWidth="1"/>
  </cols>
  <sheetData>
    <row r="1" spans="1:6" ht="18">
      <c r="A1" s="76" t="s">
        <v>1077</v>
      </c>
      <c r="B1" s="129"/>
      <c r="C1" s="129"/>
      <c r="D1" s="129"/>
      <c r="E1" s="129"/>
      <c r="F1" s="129"/>
    </row>
    <row r="2" ht="12.75">
      <c r="A2" s="129" t="str">
        <f>"in £m "&amp;controlyear&amp;" prices unless stated"</f>
        <v>in £m 2014-15 prices unless stated</v>
      </c>
    </row>
    <row r="4" spans="1:10" ht="40.5" customHeight="1" thickBot="1">
      <c r="A4" s="134"/>
      <c r="B4" s="104" t="str">
        <f>"Volume incentive cumulative to "&amp;controlyear</f>
        <v>Volume incentive cumulative to 2014-15</v>
      </c>
      <c r="C4" s="104" t="s">
        <v>469</v>
      </c>
      <c r="D4" s="104" t="s">
        <v>511</v>
      </c>
      <c r="E4" s="132" t="s">
        <v>452</v>
      </c>
      <c r="F4" s="104" t="s">
        <v>172</v>
      </c>
      <c r="G4" s="104" t="s">
        <v>467</v>
      </c>
      <c r="H4" s="141" t="s">
        <v>468</v>
      </c>
      <c r="I4" s="141"/>
      <c r="J4" s="141"/>
    </row>
    <row r="5" spans="2:10" ht="12.75" customHeight="1">
      <c r="B5" s="137"/>
      <c r="C5" s="137"/>
      <c r="D5" s="188" t="s">
        <v>99</v>
      </c>
      <c r="E5" s="188" t="s">
        <v>100</v>
      </c>
      <c r="F5" s="188" t="s">
        <v>101</v>
      </c>
      <c r="G5" s="188" t="s">
        <v>145</v>
      </c>
      <c r="H5" s="136"/>
      <c r="I5" s="136"/>
      <c r="J5" s="136"/>
    </row>
    <row r="6" spans="1:8" ht="12.75" customHeight="1">
      <c r="A6" t="s">
        <v>195</v>
      </c>
      <c r="B6" s="137" t="s">
        <v>11</v>
      </c>
      <c r="C6" s="137" t="s">
        <v>11</v>
      </c>
      <c r="D6" s="137" t="s">
        <v>11</v>
      </c>
      <c r="E6" s="137" t="s">
        <v>11</v>
      </c>
      <c r="F6" s="315" t="s">
        <v>11</v>
      </c>
      <c r="G6" s="417" t="s">
        <v>634</v>
      </c>
      <c r="H6" s="219" t="s">
        <v>239</v>
      </c>
    </row>
    <row r="7" spans="1:8" ht="12.75" customHeight="1">
      <c r="A7" t="s">
        <v>170</v>
      </c>
      <c r="B7" s="137" t="s">
        <v>11</v>
      </c>
      <c r="C7" s="137" t="s">
        <v>11</v>
      </c>
      <c r="D7" s="137" t="s">
        <v>11</v>
      </c>
      <c r="E7" s="137" t="s">
        <v>11</v>
      </c>
      <c r="F7" s="303" t="s">
        <v>11</v>
      </c>
      <c r="G7" s="287">
        <v>0.025</v>
      </c>
      <c r="H7" s="297" t="s">
        <v>453</v>
      </c>
    </row>
    <row r="8" spans="1:8" ht="12.75" customHeight="1">
      <c r="A8" t="s">
        <v>173</v>
      </c>
      <c r="B8" s="137" t="s">
        <v>11</v>
      </c>
      <c r="C8" s="137" t="s">
        <v>11</v>
      </c>
      <c r="D8" s="137" t="s">
        <v>11</v>
      </c>
      <c r="E8" s="137" t="s">
        <v>11</v>
      </c>
      <c r="F8" s="315" t="s">
        <v>11</v>
      </c>
      <c r="G8" s="417" t="s">
        <v>635</v>
      </c>
      <c r="H8" s="219" t="s">
        <v>240</v>
      </c>
    </row>
    <row r="9" spans="1:8" ht="12.75" customHeight="1">
      <c r="A9" t="s">
        <v>171</v>
      </c>
      <c r="B9" s="137" t="s">
        <v>11</v>
      </c>
      <c r="C9" s="137" t="s">
        <v>11</v>
      </c>
      <c r="D9" s="137" t="s">
        <v>11</v>
      </c>
      <c r="E9" s="137" t="s">
        <v>11</v>
      </c>
      <c r="F9" s="315" t="s">
        <v>11</v>
      </c>
      <c r="G9" s="417" t="s">
        <v>636</v>
      </c>
      <c r="H9" s="219" t="s">
        <v>241</v>
      </c>
    </row>
    <row r="10" spans="1:10" ht="12.75" customHeight="1" thickBot="1">
      <c r="A10" s="138" t="s">
        <v>637</v>
      </c>
      <c r="B10" s="139" t="s">
        <v>11</v>
      </c>
      <c r="C10" s="139" t="s">
        <v>11</v>
      </c>
      <c r="D10" s="139" t="s">
        <v>11</v>
      </c>
      <c r="E10" s="139" t="s">
        <v>28</v>
      </c>
      <c r="F10" s="139" t="s">
        <v>28</v>
      </c>
      <c r="G10" s="139" t="s">
        <v>28</v>
      </c>
      <c r="H10" s="139"/>
      <c r="I10" s="139"/>
      <c r="J10" s="139"/>
    </row>
    <row r="11" spans="1:10" ht="12.75" customHeight="1" thickTop="1">
      <c r="A11" s="130"/>
      <c r="B11" s="47"/>
      <c r="C11" s="47"/>
      <c r="D11" s="47"/>
      <c r="E11" s="47"/>
      <c r="F11" s="47"/>
      <c r="G11" s="47"/>
      <c r="H11" s="47"/>
      <c r="I11" s="47"/>
      <c r="J11" s="47"/>
    </row>
    <row r="12" spans="1:10" ht="12.75" customHeight="1">
      <c r="A12" s="130"/>
      <c r="B12" s="47"/>
      <c r="C12" s="47"/>
      <c r="D12" s="47"/>
      <c r="E12" s="47"/>
      <c r="F12" s="47"/>
      <c r="G12" s="47"/>
      <c r="H12" s="47"/>
      <c r="I12" s="47"/>
      <c r="J12" s="47"/>
    </row>
    <row r="13" spans="1:10" ht="19.5" customHeight="1">
      <c r="A13" s="382" t="s">
        <v>515</v>
      </c>
      <c r="B13" s="47"/>
      <c r="C13" s="47"/>
      <c r="D13" s="390" t="s">
        <v>558</v>
      </c>
      <c r="E13" s="47"/>
      <c r="F13" s="47"/>
      <c r="G13" s="47"/>
      <c r="H13" s="47"/>
      <c r="I13" s="47"/>
      <c r="J13" s="47"/>
    </row>
    <row r="14" spans="1:10" ht="12.75" customHeight="1">
      <c r="A14" s="382"/>
      <c r="B14" s="47"/>
      <c r="C14" s="47"/>
      <c r="D14" s="382"/>
      <c r="E14" s="47"/>
      <c r="F14" s="47"/>
      <c r="G14" s="47"/>
      <c r="H14" s="47"/>
      <c r="I14" s="47"/>
      <c r="J14" s="47"/>
    </row>
    <row r="15" spans="1:10" ht="12.75" customHeight="1">
      <c r="A15" s="382" t="s">
        <v>512</v>
      </c>
      <c r="B15" s="47"/>
      <c r="C15" s="47"/>
      <c r="D15" s="382"/>
      <c r="E15" s="47"/>
      <c r="F15" s="47"/>
      <c r="G15" s="47"/>
      <c r="H15" s="47"/>
      <c r="I15" s="47"/>
      <c r="J15" s="47"/>
    </row>
    <row r="16" spans="1:10" ht="12.75" customHeight="1">
      <c r="A16" s="382" t="s">
        <v>520</v>
      </c>
      <c r="B16" s="47"/>
      <c r="C16" s="47"/>
      <c r="D16" s="382"/>
      <c r="E16" s="47"/>
      <c r="F16" s="47"/>
      <c r="G16" s="47"/>
      <c r="H16" s="47"/>
      <c r="I16" s="47"/>
      <c r="J16" s="47"/>
    </row>
    <row r="17" spans="1:10" ht="12.75" customHeight="1">
      <c r="A17" s="224" t="s">
        <v>513</v>
      </c>
      <c r="B17" s="47"/>
      <c r="C17" s="47"/>
      <c r="D17" s="47"/>
      <c r="E17" s="47"/>
      <c r="F17" s="47"/>
      <c r="G17" s="47"/>
      <c r="H17" s="47"/>
      <c r="I17" s="47"/>
      <c r="J17" s="47"/>
    </row>
    <row r="18" spans="1:10" ht="12.75" customHeight="1">
      <c r="A18" s="383" t="s">
        <v>519</v>
      </c>
      <c r="B18" s="47"/>
      <c r="C18" s="47"/>
      <c r="D18" s="47"/>
      <c r="E18" s="47"/>
      <c r="F18" s="47"/>
      <c r="G18" s="47"/>
      <c r="H18" s="47"/>
      <c r="I18" s="47"/>
      <c r="J18" s="47"/>
    </row>
    <row r="19" spans="1:10" ht="12.75" customHeight="1">
      <c r="A19" s="384" t="s">
        <v>514</v>
      </c>
      <c r="B19" s="47"/>
      <c r="C19" s="47"/>
      <c r="D19" s="47"/>
      <c r="E19" s="47"/>
      <c r="F19" s="47"/>
      <c r="G19" s="47"/>
      <c r="H19" s="47"/>
      <c r="I19" s="47"/>
      <c r="J19" s="47"/>
    </row>
    <row r="20" spans="1:10" ht="12.75" customHeight="1">
      <c r="A20" s="384" t="s">
        <v>518</v>
      </c>
      <c r="B20" s="47"/>
      <c r="C20" s="47"/>
      <c r="D20" s="47"/>
      <c r="E20" s="47"/>
      <c r="F20" s="47"/>
      <c r="G20" s="47"/>
      <c r="H20" s="47"/>
      <c r="I20" s="47"/>
      <c r="J20" s="47"/>
    </row>
    <row r="21" spans="1:10" ht="12.75" customHeight="1">
      <c r="A21" s="384"/>
      <c r="B21" s="47"/>
      <c r="C21" s="47"/>
      <c r="D21" s="47"/>
      <c r="E21" s="47"/>
      <c r="F21" s="47"/>
      <c r="G21" s="47"/>
      <c r="H21" s="47"/>
      <c r="I21" s="47"/>
      <c r="J21" s="47"/>
    </row>
    <row r="22" spans="1:10" ht="12.75">
      <c r="A22" s="565" t="s">
        <v>729</v>
      </c>
      <c r="B22" s="565"/>
      <c r="C22" s="565"/>
      <c r="D22" s="565"/>
      <c r="E22" s="565"/>
      <c r="F22" s="565"/>
      <c r="G22" s="565"/>
      <c r="H22" s="565"/>
      <c r="I22" s="565"/>
      <c r="J22" s="565"/>
    </row>
    <row r="23" spans="1:10" ht="12.75">
      <c r="A23" s="565"/>
      <c r="B23" s="565"/>
      <c r="C23" s="565"/>
      <c r="D23" s="565"/>
      <c r="E23" s="565"/>
      <c r="F23" s="565"/>
      <c r="G23" s="565"/>
      <c r="H23" s="565"/>
      <c r="I23" s="565"/>
      <c r="J23" s="565"/>
    </row>
    <row r="24" spans="1:10" ht="12.75" customHeight="1">
      <c r="A24" s="388"/>
      <c r="B24" s="388"/>
      <c r="C24" s="388"/>
      <c r="D24" s="388"/>
      <c r="E24" s="388"/>
      <c r="F24" s="388"/>
      <c r="G24" s="388"/>
      <c r="H24" s="388"/>
      <c r="I24" s="388"/>
      <c r="J24" s="388"/>
    </row>
    <row r="25" spans="1:11" ht="12.75" customHeight="1">
      <c r="A25" s="25" t="s">
        <v>146</v>
      </c>
      <c r="B25" s="4"/>
      <c r="C25" s="4"/>
      <c r="D25" s="4"/>
      <c r="E25" s="4"/>
      <c r="F25" s="4"/>
      <c r="G25" s="4"/>
      <c r="H25" s="4"/>
      <c r="I25" s="4"/>
      <c r="J25" s="4"/>
      <c r="K25" s="4"/>
    </row>
    <row r="26" spans="1:11" ht="12.75" customHeight="1">
      <c r="A26" s="129" t="s">
        <v>772</v>
      </c>
      <c r="B26" s="4"/>
      <c r="C26" s="4"/>
      <c r="D26" s="4"/>
      <c r="E26" s="4"/>
      <c r="F26" s="4"/>
      <c r="G26" s="4"/>
      <c r="H26" s="4"/>
      <c r="I26" s="4"/>
      <c r="J26" s="4"/>
      <c r="K26" s="4"/>
    </row>
  </sheetData>
  <sheetProtection/>
  <mergeCells count="1">
    <mergeCell ref="A22:J23"/>
  </mergeCells>
  <printOptions/>
  <pageMargins left="0.75" right="0.75" top="1" bottom="1" header="0.5" footer="0.5"/>
  <pageSetup fitToHeight="1" fitToWidth="1" horizontalDpi="600" verticalDpi="600" orientation="landscape" paperSize="9" scale="53" r:id="rId1"/>
</worksheet>
</file>

<file path=xl/worksheets/sheet28.xml><?xml version="1.0" encoding="utf-8"?>
<worksheet xmlns="http://schemas.openxmlformats.org/spreadsheetml/2006/main" xmlns:r="http://schemas.openxmlformats.org/officeDocument/2006/relationships">
  <sheetPr>
    <tabColor theme="4" tint="-0.24997000396251678"/>
    <pageSetUpPr fitToPage="1"/>
  </sheetPr>
  <dimension ref="A1:S225"/>
  <sheetViews>
    <sheetView view="pageBreakPreview" zoomScale="70" zoomScaleSheetLayoutView="70" zoomScalePageLayoutView="0" workbookViewId="0" topLeftCell="A1">
      <selection activeCell="A27" sqref="A27"/>
    </sheetView>
  </sheetViews>
  <sheetFormatPr defaultColWidth="9.140625" defaultRowHeight="12.75"/>
  <cols>
    <col min="1" max="1" width="11.140625" style="0" customWidth="1"/>
    <col min="2" max="2" width="42.00390625" style="0" customWidth="1"/>
    <col min="3" max="3" width="26.8515625" style="0" customWidth="1"/>
    <col min="4" max="4" width="11.140625" style="0" bestFit="1" customWidth="1"/>
    <col min="5" max="5" width="9.28125" style="0" customWidth="1"/>
    <col min="6" max="6" width="12.00390625" style="0" customWidth="1"/>
    <col min="7" max="7" width="15.00390625" style="0" customWidth="1"/>
    <col min="8" max="8" width="14.57421875" style="0" customWidth="1"/>
    <col min="9" max="10" width="11.57421875" style="0" customWidth="1"/>
    <col min="11" max="11" width="10.7109375" style="0" customWidth="1"/>
    <col min="12" max="12" width="13.57421875" style="0" customWidth="1"/>
    <col min="13" max="13" width="13.421875" style="0" customWidth="1"/>
    <col min="16" max="16" width="10.28125" style="0" customWidth="1"/>
    <col min="17" max="17" width="14.421875" style="0" customWidth="1"/>
    <col min="18" max="18" width="13.7109375" style="0" customWidth="1"/>
  </cols>
  <sheetData>
    <row r="1" spans="1:7" ht="18">
      <c r="A1" s="76" t="s">
        <v>1078</v>
      </c>
      <c r="B1" s="129"/>
      <c r="C1" s="129"/>
      <c r="D1" s="129"/>
      <c r="E1" s="129"/>
      <c r="F1" s="129"/>
      <c r="G1" s="129"/>
    </row>
    <row r="2" spans="1:7" ht="12.75">
      <c r="A2" s="129" t="str">
        <f>"in £m "&amp;controlyear&amp;" prices unless stated"</f>
        <v>in £m 2014-15 prices unless stated</v>
      </c>
      <c r="B2" s="129"/>
      <c r="C2" s="129"/>
      <c r="D2" s="129"/>
      <c r="E2" s="129"/>
      <c r="F2" s="129"/>
      <c r="G2" s="129"/>
    </row>
    <row r="3" spans="1:7" ht="12.75">
      <c r="A3" s="129"/>
      <c r="B3" s="129"/>
      <c r="C3" s="129"/>
      <c r="D3" s="129"/>
      <c r="E3" s="129"/>
      <c r="F3" s="129"/>
      <c r="G3" s="129"/>
    </row>
    <row r="4" spans="1:3" ht="12.75">
      <c r="A4" s="55" t="str">
        <f>"A) Expenditure that is part of the unit cost framework, "&amp;controlyear</f>
        <v>A) Expenditure that is part of the unit cost framework, 2014-15</v>
      </c>
      <c r="B4" s="129"/>
      <c r="C4" s="129"/>
    </row>
    <row r="5" spans="1:12" ht="12.75">
      <c r="A5" s="55"/>
      <c r="B5" s="129"/>
      <c r="C5" s="129"/>
      <c r="D5" s="561" t="s">
        <v>8</v>
      </c>
      <c r="E5" s="561"/>
      <c r="F5" s="561"/>
      <c r="G5" s="561"/>
      <c r="H5" s="561"/>
      <c r="I5" s="561" t="s">
        <v>412</v>
      </c>
      <c r="J5" s="561"/>
      <c r="K5" s="561" t="s">
        <v>773</v>
      </c>
      <c r="L5" s="561"/>
    </row>
    <row r="6" spans="4:12" ht="25.5">
      <c r="D6" s="72" t="s">
        <v>890</v>
      </c>
      <c r="E6" s="179" t="s">
        <v>221</v>
      </c>
      <c r="F6" s="343" t="s">
        <v>222</v>
      </c>
      <c r="G6" s="72" t="s">
        <v>223</v>
      </c>
      <c r="H6" s="445" t="s">
        <v>224</v>
      </c>
      <c r="I6" s="445" t="s">
        <v>221</v>
      </c>
      <c r="J6" s="161" t="s">
        <v>774</v>
      </c>
      <c r="K6" s="179" t="s">
        <v>221</v>
      </c>
      <c r="L6" s="161" t="s">
        <v>774</v>
      </c>
    </row>
    <row r="7" spans="1:13" ht="13.5" thickBot="1">
      <c r="A7" s="131" t="s">
        <v>176</v>
      </c>
      <c r="B7" s="131" t="s">
        <v>177</v>
      </c>
      <c r="C7" s="131" t="s">
        <v>178</v>
      </c>
      <c r="D7" s="295" t="s">
        <v>451</v>
      </c>
      <c r="E7" s="187" t="s">
        <v>225</v>
      </c>
      <c r="F7" s="295" t="s">
        <v>451</v>
      </c>
      <c r="G7" s="295" t="s">
        <v>198</v>
      </c>
      <c r="H7" s="442" t="s">
        <v>198</v>
      </c>
      <c r="I7" s="442" t="s">
        <v>225</v>
      </c>
      <c r="J7" s="442" t="s">
        <v>198</v>
      </c>
      <c r="K7" s="187" t="s">
        <v>225</v>
      </c>
      <c r="L7" s="442" t="s">
        <v>198</v>
      </c>
      <c r="M7" s="61" t="s">
        <v>152</v>
      </c>
    </row>
    <row r="8" spans="1:10" ht="13.5" customHeight="1">
      <c r="A8" s="430"/>
      <c r="H8" s="443"/>
      <c r="I8" s="443"/>
      <c r="J8" s="133"/>
    </row>
    <row r="9" spans="1:10" ht="12.75">
      <c r="A9" s="446" t="s">
        <v>775</v>
      </c>
      <c r="B9" s="221"/>
      <c r="C9" s="221"/>
      <c r="H9" s="443"/>
      <c r="I9" s="443"/>
      <c r="J9" s="133"/>
    </row>
    <row r="10" spans="1:12" ht="12.75">
      <c r="A10" s="429" t="s">
        <v>179</v>
      </c>
      <c r="B10" s="351" t="s">
        <v>1008</v>
      </c>
      <c r="C10" s="351" t="s">
        <v>699</v>
      </c>
      <c r="D10" s="296" t="s">
        <v>11</v>
      </c>
      <c r="E10" s="296" t="s">
        <v>11</v>
      </c>
      <c r="F10" s="296" t="s">
        <v>11</v>
      </c>
      <c r="G10" s="296" t="s">
        <v>11</v>
      </c>
      <c r="H10" s="451" t="s">
        <v>11</v>
      </c>
      <c r="I10" s="451" t="s">
        <v>11</v>
      </c>
      <c r="J10" s="451"/>
      <c r="K10" s="451" t="s">
        <v>11</v>
      </c>
      <c r="L10" s="451"/>
    </row>
    <row r="11" spans="1:12" ht="12.75">
      <c r="A11" s="429" t="s">
        <v>180</v>
      </c>
      <c r="B11" s="351" t="s">
        <v>1009</v>
      </c>
      <c r="C11" s="351" t="s">
        <v>699</v>
      </c>
      <c r="D11" s="296" t="s">
        <v>11</v>
      </c>
      <c r="E11" s="296" t="s">
        <v>11</v>
      </c>
      <c r="F11" s="296" t="s">
        <v>11</v>
      </c>
      <c r="G11" s="296" t="s">
        <v>11</v>
      </c>
      <c r="H11" s="451" t="s">
        <v>11</v>
      </c>
      <c r="I11" s="451" t="s">
        <v>11</v>
      </c>
      <c r="J11" s="451"/>
      <c r="K11" s="451" t="s">
        <v>11</v>
      </c>
      <c r="L11" s="451"/>
    </row>
    <row r="12" spans="1:12" ht="12.75">
      <c r="A12" s="429" t="s">
        <v>181</v>
      </c>
      <c r="B12" s="351" t="s">
        <v>1010</v>
      </c>
      <c r="C12" s="351" t="s">
        <v>684</v>
      </c>
      <c r="D12" s="296" t="s">
        <v>11</v>
      </c>
      <c r="E12" s="296" t="s">
        <v>11</v>
      </c>
      <c r="F12" s="296" t="s">
        <v>11</v>
      </c>
      <c r="G12" s="296" t="s">
        <v>11</v>
      </c>
      <c r="H12" s="451" t="s">
        <v>11</v>
      </c>
      <c r="I12" s="451" t="s">
        <v>11</v>
      </c>
      <c r="J12" s="451"/>
      <c r="K12" s="451" t="s">
        <v>11</v>
      </c>
      <c r="L12" s="451"/>
    </row>
    <row r="13" spans="1:12" ht="12.75">
      <c r="A13" s="429" t="s">
        <v>688</v>
      </c>
      <c r="B13" s="351" t="s">
        <v>1080</v>
      </c>
      <c r="C13" s="351" t="s">
        <v>684</v>
      </c>
      <c r="D13" s="296" t="s">
        <v>11</v>
      </c>
      <c r="E13" s="296" t="s">
        <v>11</v>
      </c>
      <c r="F13" s="296" t="s">
        <v>11</v>
      </c>
      <c r="G13" s="296" t="s">
        <v>11</v>
      </c>
      <c r="H13" s="451" t="s">
        <v>11</v>
      </c>
      <c r="I13" s="451" t="s">
        <v>11</v>
      </c>
      <c r="J13" s="451"/>
      <c r="K13" s="451" t="s">
        <v>11</v>
      </c>
      <c r="L13" s="451"/>
    </row>
    <row r="14" spans="1:12" ht="12.75">
      <c r="A14" s="429" t="s">
        <v>687</v>
      </c>
      <c r="B14" s="351" t="s">
        <v>1011</v>
      </c>
      <c r="C14" s="453" t="s">
        <v>1012</v>
      </c>
      <c r="D14" s="296" t="s">
        <v>11</v>
      </c>
      <c r="E14" s="296" t="s">
        <v>11</v>
      </c>
      <c r="F14" s="296" t="s">
        <v>11</v>
      </c>
      <c r="G14" s="296" t="s">
        <v>11</v>
      </c>
      <c r="H14" s="451" t="s">
        <v>11</v>
      </c>
      <c r="I14" s="451" t="s">
        <v>11</v>
      </c>
      <c r="J14" s="451"/>
      <c r="K14" s="451" t="s">
        <v>11</v>
      </c>
      <c r="L14" s="451"/>
    </row>
    <row r="15" spans="1:12" ht="12.75">
      <c r="A15" s="429" t="s">
        <v>691</v>
      </c>
      <c r="B15" s="351" t="s">
        <v>1013</v>
      </c>
      <c r="C15" s="453" t="s">
        <v>706</v>
      </c>
      <c r="D15" s="296" t="s">
        <v>11</v>
      </c>
      <c r="E15" s="296" t="s">
        <v>11</v>
      </c>
      <c r="F15" s="296" t="s">
        <v>11</v>
      </c>
      <c r="G15" s="296" t="s">
        <v>11</v>
      </c>
      <c r="H15" s="451" t="s">
        <v>11</v>
      </c>
      <c r="I15" s="451" t="s">
        <v>11</v>
      </c>
      <c r="J15" s="451"/>
      <c r="K15" s="451" t="s">
        <v>11</v>
      </c>
      <c r="L15" s="451"/>
    </row>
    <row r="16" spans="1:12" ht="12.75">
      <c r="A16" s="429" t="s">
        <v>692</v>
      </c>
      <c r="B16" s="351" t="s">
        <v>1014</v>
      </c>
      <c r="C16" s="453" t="s">
        <v>702</v>
      </c>
      <c r="D16" s="296" t="s">
        <v>11</v>
      </c>
      <c r="E16" s="296" t="s">
        <v>11</v>
      </c>
      <c r="F16" s="296" t="s">
        <v>11</v>
      </c>
      <c r="G16" s="296" t="s">
        <v>11</v>
      </c>
      <c r="H16" s="451" t="s">
        <v>11</v>
      </c>
      <c r="I16" s="451" t="s">
        <v>11</v>
      </c>
      <c r="J16" s="451"/>
      <c r="K16" s="451" t="s">
        <v>11</v>
      </c>
      <c r="L16" s="451"/>
    </row>
    <row r="17" spans="1:12" ht="12.75">
      <c r="A17" s="429" t="s">
        <v>689</v>
      </c>
      <c r="B17" s="351" t="s">
        <v>1015</v>
      </c>
      <c r="C17" s="351" t="s">
        <v>701</v>
      </c>
      <c r="D17" s="296" t="s">
        <v>11</v>
      </c>
      <c r="E17" s="296" t="s">
        <v>11</v>
      </c>
      <c r="F17" s="296" t="s">
        <v>11</v>
      </c>
      <c r="G17" s="296" t="s">
        <v>11</v>
      </c>
      <c r="H17" s="451" t="s">
        <v>11</v>
      </c>
      <c r="I17" s="451" t="s">
        <v>11</v>
      </c>
      <c r="J17" s="451"/>
      <c r="K17" s="451" t="s">
        <v>11</v>
      </c>
      <c r="L17" s="451"/>
    </row>
    <row r="18" spans="1:12" ht="12.75">
      <c r="A18" s="429" t="s">
        <v>182</v>
      </c>
      <c r="B18" s="351" t="s">
        <v>1016</v>
      </c>
      <c r="C18" s="453" t="s">
        <v>702</v>
      </c>
      <c r="D18" s="296" t="s">
        <v>11</v>
      </c>
      <c r="E18" s="296" t="s">
        <v>11</v>
      </c>
      <c r="F18" s="296" t="s">
        <v>11</v>
      </c>
      <c r="G18" s="296" t="s">
        <v>11</v>
      </c>
      <c r="H18" s="451" t="s">
        <v>11</v>
      </c>
      <c r="I18" s="451" t="s">
        <v>11</v>
      </c>
      <c r="J18" s="451"/>
      <c r="K18" s="451" t="s">
        <v>11</v>
      </c>
      <c r="L18" s="451"/>
    </row>
    <row r="19" spans="1:12" ht="12.75">
      <c r="A19" s="429" t="s">
        <v>183</v>
      </c>
      <c r="B19" s="351" t="s">
        <v>1017</v>
      </c>
      <c r="C19" s="453" t="s">
        <v>685</v>
      </c>
      <c r="D19" s="296" t="s">
        <v>11</v>
      </c>
      <c r="E19" s="296" t="s">
        <v>11</v>
      </c>
      <c r="F19" s="296" t="s">
        <v>11</v>
      </c>
      <c r="G19" s="296" t="s">
        <v>11</v>
      </c>
      <c r="H19" s="451" t="s">
        <v>11</v>
      </c>
      <c r="I19" s="451" t="s">
        <v>11</v>
      </c>
      <c r="J19" s="451"/>
      <c r="K19" s="451" t="s">
        <v>11</v>
      </c>
      <c r="L19" s="451"/>
    </row>
    <row r="20" spans="1:12" ht="12.75">
      <c r="A20" s="429" t="s">
        <v>690</v>
      </c>
      <c r="B20" s="351" t="s">
        <v>1018</v>
      </c>
      <c r="C20" s="453" t="s">
        <v>704</v>
      </c>
      <c r="D20" s="296" t="s">
        <v>11</v>
      </c>
      <c r="E20" s="296" t="s">
        <v>11</v>
      </c>
      <c r="F20" s="296" t="s">
        <v>11</v>
      </c>
      <c r="G20" s="296" t="s">
        <v>11</v>
      </c>
      <c r="H20" s="451" t="s">
        <v>11</v>
      </c>
      <c r="I20" s="451" t="s">
        <v>11</v>
      </c>
      <c r="J20" s="451"/>
      <c r="K20" s="451" t="s">
        <v>11</v>
      </c>
      <c r="L20" s="451"/>
    </row>
    <row r="21" spans="1:12" ht="12.75">
      <c r="A21" s="429" t="s">
        <v>776</v>
      </c>
      <c r="B21" s="351" t="s">
        <v>1019</v>
      </c>
      <c r="C21" s="453" t="s">
        <v>704</v>
      </c>
      <c r="D21" s="296" t="s">
        <v>11</v>
      </c>
      <c r="E21" s="296" t="s">
        <v>11</v>
      </c>
      <c r="F21" s="296" t="s">
        <v>11</v>
      </c>
      <c r="G21" s="296" t="s">
        <v>11</v>
      </c>
      <c r="H21" s="451" t="s">
        <v>11</v>
      </c>
      <c r="I21" s="451" t="s">
        <v>11</v>
      </c>
      <c r="J21" s="451"/>
      <c r="K21" s="451" t="s">
        <v>11</v>
      </c>
      <c r="L21" s="451"/>
    </row>
    <row r="22" spans="1:12" ht="12.75">
      <c r="A22" s="429" t="s">
        <v>695</v>
      </c>
      <c r="B22" s="351" t="s">
        <v>1020</v>
      </c>
      <c r="C22" s="453" t="s">
        <v>707</v>
      </c>
      <c r="D22" s="296" t="s">
        <v>11</v>
      </c>
      <c r="E22" s="296" t="s">
        <v>11</v>
      </c>
      <c r="F22" s="296" t="s">
        <v>11</v>
      </c>
      <c r="G22" s="296" t="s">
        <v>11</v>
      </c>
      <c r="H22" s="451" t="s">
        <v>11</v>
      </c>
      <c r="I22" s="451" t="s">
        <v>11</v>
      </c>
      <c r="J22" s="451"/>
      <c r="K22" s="451" t="s">
        <v>11</v>
      </c>
      <c r="L22" s="451"/>
    </row>
    <row r="23" spans="1:12" ht="12.75">
      <c r="A23" s="429" t="s">
        <v>696</v>
      </c>
      <c r="B23" s="351" t="s">
        <v>1021</v>
      </c>
      <c r="C23" s="453" t="s">
        <v>1012</v>
      </c>
      <c r="D23" s="296" t="s">
        <v>11</v>
      </c>
      <c r="E23" s="296" t="s">
        <v>11</v>
      </c>
      <c r="F23" s="296" t="s">
        <v>11</v>
      </c>
      <c r="G23" s="296" t="s">
        <v>11</v>
      </c>
      <c r="H23" s="451" t="s">
        <v>11</v>
      </c>
      <c r="I23" s="451" t="s">
        <v>11</v>
      </c>
      <c r="J23" s="451"/>
      <c r="K23" s="451" t="s">
        <v>11</v>
      </c>
      <c r="L23" s="451"/>
    </row>
    <row r="24" spans="1:12" ht="12.75">
      <c r="A24" s="429" t="s">
        <v>697</v>
      </c>
      <c r="B24" s="351" t="s">
        <v>1022</v>
      </c>
      <c r="C24" s="453" t="s">
        <v>705</v>
      </c>
      <c r="D24" s="296" t="s">
        <v>11</v>
      </c>
      <c r="E24" s="296" t="s">
        <v>11</v>
      </c>
      <c r="F24" s="296" t="s">
        <v>11</v>
      </c>
      <c r="G24" s="296" t="s">
        <v>11</v>
      </c>
      <c r="H24" s="451" t="s">
        <v>11</v>
      </c>
      <c r="I24" s="451" t="s">
        <v>11</v>
      </c>
      <c r="J24" s="451"/>
      <c r="K24" s="451" t="s">
        <v>11</v>
      </c>
      <c r="L24" s="451"/>
    </row>
    <row r="25" spans="1:12" ht="12.75">
      <c r="A25" s="429" t="s">
        <v>698</v>
      </c>
      <c r="B25" s="351" t="s">
        <v>1023</v>
      </c>
      <c r="C25" s="453" t="s">
        <v>1012</v>
      </c>
      <c r="D25" s="296" t="s">
        <v>11</v>
      </c>
      <c r="E25" s="296" t="s">
        <v>11</v>
      </c>
      <c r="F25" s="296" t="s">
        <v>11</v>
      </c>
      <c r="G25" s="296" t="s">
        <v>11</v>
      </c>
      <c r="H25" s="451" t="s">
        <v>11</v>
      </c>
      <c r="I25" s="451" t="s">
        <v>11</v>
      </c>
      <c r="J25" s="451"/>
      <c r="K25" s="451" t="s">
        <v>11</v>
      </c>
      <c r="L25" s="451"/>
    </row>
    <row r="26" spans="1:12" ht="12.75">
      <c r="A26" s="429" t="s">
        <v>782</v>
      </c>
      <c r="B26" s="351" t="s">
        <v>1024</v>
      </c>
      <c r="C26" s="453" t="s">
        <v>1086</v>
      </c>
      <c r="D26" s="296" t="s">
        <v>11</v>
      </c>
      <c r="E26" s="296" t="s">
        <v>11</v>
      </c>
      <c r="F26" s="296" t="s">
        <v>11</v>
      </c>
      <c r="G26" s="296" t="s">
        <v>11</v>
      </c>
      <c r="H26" s="451" t="s">
        <v>11</v>
      </c>
      <c r="I26" s="451" t="s">
        <v>11</v>
      </c>
      <c r="J26" s="451"/>
      <c r="K26" s="451" t="s">
        <v>11</v>
      </c>
      <c r="L26" s="451"/>
    </row>
    <row r="27" spans="1:12" ht="12.75">
      <c r="A27" s="429" t="s">
        <v>784</v>
      </c>
      <c r="B27" s="351" t="s">
        <v>1025</v>
      </c>
      <c r="C27" s="453" t="s">
        <v>1085</v>
      </c>
      <c r="D27" s="296" t="s">
        <v>11</v>
      </c>
      <c r="E27" s="296" t="s">
        <v>11</v>
      </c>
      <c r="F27" s="296" t="s">
        <v>11</v>
      </c>
      <c r="G27" s="296" t="s">
        <v>11</v>
      </c>
      <c r="H27" s="451" t="s">
        <v>11</v>
      </c>
      <c r="I27" s="451" t="s">
        <v>11</v>
      </c>
      <c r="J27" s="451"/>
      <c r="K27" s="451" t="s">
        <v>11</v>
      </c>
      <c r="L27" s="451"/>
    </row>
    <row r="28" spans="1:12" ht="12.75">
      <c r="A28" s="429" t="s">
        <v>693</v>
      </c>
      <c r="B28" s="351" t="s">
        <v>1026</v>
      </c>
      <c r="C28" s="453" t="s">
        <v>703</v>
      </c>
      <c r="D28" s="296" t="s">
        <v>11</v>
      </c>
      <c r="E28" s="296" t="s">
        <v>11</v>
      </c>
      <c r="F28" s="296" t="s">
        <v>11</v>
      </c>
      <c r="G28" s="296" t="s">
        <v>11</v>
      </c>
      <c r="H28" s="451" t="s">
        <v>11</v>
      </c>
      <c r="I28" s="451" t="s">
        <v>11</v>
      </c>
      <c r="J28" s="451"/>
      <c r="K28" s="451" t="s">
        <v>11</v>
      </c>
      <c r="L28" s="451"/>
    </row>
    <row r="29" spans="1:12" ht="12.75">
      <c r="A29" s="429" t="s">
        <v>184</v>
      </c>
      <c r="B29" s="351" t="s">
        <v>1027</v>
      </c>
      <c r="C29" s="453" t="s">
        <v>703</v>
      </c>
      <c r="D29" s="296" t="s">
        <v>11</v>
      </c>
      <c r="E29" s="296" t="s">
        <v>11</v>
      </c>
      <c r="F29" s="296" t="s">
        <v>11</v>
      </c>
      <c r="G29" s="296" t="s">
        <v>11</v>
      </c>
      <c r="H29" s="451" t="s">
        <v>11</v>
      </c>
      <c r="I29" s="451" t="s">
        <v>11</v>
      </c>
      <c r="J29" s="451"/>
      <c r="K29" s="451" t="s">
        <v>11</v>
      </c>
      <c r="L29" s="451"/>
    </row>
    <row r="30" spans="1:12" ht="12.75">
      <c r="A30" s="429" t="s">
        <v>694</v>
      </c>
      <c r="B30" s="351" t="s">
        <v>1028</v>
      </c>
      <c r="C30" s="453" t="s">
        <v>185</v>
      </c>
      <c r="D30" s="296" t="s">
        <v>11</v>
      </c>
      <c r="E30" s="296" t="s">
        <v>11</v>
      </c>
      <c r="F30" s="296" t="s">
        <v>11</v>
      </c>
      <c r="G30" s="296" t="s">
        <v>11</v>
      </c>
      <c r="H30" s="451" t="s">
        <v>11</v>
      </c>
      <c r="I30" s="451" t="s">
        <v>11</v>
      </c>
      <c r="J30" s="451"/>
      <c r="K30" s="451" t="s">
        <v>11</v>
      </c>
      <c r="L30" s="451"/>
    </row>
    <row r="31" spans="1:12" ht="12.75">
      <c r="A31" s="429" t="s">
        <v>777</v>
      </c>
      <c r="B31" s="351" t="s">
        <v>1029</v>
      </c>
      <c r="C31" s="453" t="s">
        <v>799</v>
      </c>
      <c r="D31" s="296" t="s">
        <v>11</v>
      </c>
      <c r="E31" s="296" t="s">
        <v>11</v>
      </c>
      <c r="F31" s="296" t="s">
        <v>11</v>
      </c>
      <c r="G31" s="296" t="s">
        <v>11</v>
      </c>
      <c r="H31" s="451" t="s">
        <v>11</v>
      </c>
      <c r="I31" s="451" t="s">
        <v>11</v>
      </c>
      <c r="J31" s="451"/>
      <c r="K31" s="451" t="s">
        <v>11</v>
      </c>
      <c r="L31" s="451"/>
    </row>
    <row r="32" spans="1:12" ht="12.75">
      <c r="A32" s="429" t="s">
        <v>778</v>
      </c>
      <c r="B32" s="351" t="s">
        <v>1030</v>
      </c>
      <c r="C32" s="453" t="s">
        <v>701</v>
      </c>
      <c r="D32" s="296" t="s">
        <v>11</v>
      </c>
      <c r="E32" s="296" t="s">
        <v>11</v>
      </c>
      <c r="F32" s="296" t="s">
        <v>11</v>
      </c>
      <c r="G32" s="296" t="s">
        <v>11</v>
      </c>
      <c r="H32" s="451" t="s">
        <v>11</v>
      </c>
      <c r="I32" s="451" t="s">
        <v>11</v>
      </c>
      <c r="J32" s="451"/>
      <c r="K32" s="451" t="s">
        <v>11</v>
      </c>
      <c r="L32" s="451"/>
    </row>
    <row r="33" spans="1:12" ht="12.75">
      <c r="A33" s="429" t="s">
        <v>779</v>
      </c>
      <c r="B33" s="351" t="s">
        <v>1031</v>
      </c>
      <c r="C33" s="453" t="s">
        <v>780</v>
      </c>
      <c r="D33" s="296" t="s">
        <v>11</v>
      </c>
      <c r="E33" s="296" t="s">
        <v>11</v>
      </c>
      <c r="F33" s="296" t="s">
        <v>11</v>
      </c>
      <c r="G33" s="296" t="s">
        <v>11</v>
      </c>
      <c r="H33" s="451" t="s">
        <v>11</v>
      </c>
      <c r="I33" s="451" t="s">
        <v>11</v>
      </c>
      <c r="J33" s="451"/>
      <c r="K33" s="451" t="s">
        <v>11</v>
      </c>
      <c r="L33" s="451"/>
    </row>
    <row r="34" spans="1:12" ht="12.75">
      <c r="A34" s="429" t="s">
        <v>781</v>
      </c>
      <c r="B34" s="351" t="s">
        <v>1032</v>
      </c>
      <c r="C34" s="453" t="s">
        <v>701</v>
      </c>
      <c r="D34" s="296" t="s">
        <v>11</v>
      </c>
      <c r="E34" s="296" t="s">
        <v>11</v>
      </c>
      <c r="F34" s="296" t="s">
        <v>11</v>
      </c>
      <c r="G34" s="322" t="s">
        <v>11</v>
      </c>
      <c r="H34" s="451" t="s">
        <v>11</v>
      </c>
      <c r="I34" s="451" t="s">
        <v>11</v>
      </c>
      <c r="J34" s="451"/>
      <c r="K34" s="451" t="s">
        <v>11</v>
      </c>
      <c r="L34" s="451"/>
    </row>
    <row r="35" spans="1:12" ht="12.75">
      <c r="A35" s="454" t="s">
        <v>785</v>
      </c>
      <c r="B35" s="453" t="s">
        <v>1033</v>
      </c>
      <c r="C35" s="453" t="s">
        <v>198</v>
      </c>
      <c r="D35" s="452"/>
      <c r="E35" s="452"/>
      <c r="F35" s="452"/>
      <c r="G35" s="455" t="s">
        <v>11</v>
      </c>
      <c r="H35" s="456" t="s">
        <v>11</v>
      </c>
      <c r="I35" s="451"/>
      <c r="J35" s="456"/>
      <c r="K35" s="451"/>
      <c r="L35" s="456"/>
    </row>
    <row r="36" spans="1:12" ht="12.75">
      <c r="A36" s="457" t="s">
        <v>786</v>
      </c>
      <c r="B36" s="352"/>
      <c r="C36" s="352"/>
      <c r="D36" s="152"/>
      <c r="E36" s="152"/>
      <c r="F36" s="152"/>
      <c r="G36" s="152"/>
      <c r="H36" s="444" t="s">
        <v>11</v>
      </c>
      <c r="I36" s="444"/>
      <c r="J36" s="444" t="s">
        <v>11</v>
      </c>
      <c r="K36" s="444"/>
      <c r="L36" s="444" t="s">
        <v>11</v>
      </c>
    </row>
    <row r="37" spans="1:12" ht="12.75">
      <c r="A37" s="429"/>
      <c r="B37" s="351"/>
      <c r="C37" s="351"/>
      <c r="D37" s="452"/>
      <c r="E37" s="452"/>
      <c r="F37" s="452"/>
      <c r="G37" s="452"/>
      <c r="H37" s="451"/>
      <c r="I37" s="451"/>
      <c r="J37" s="451"/>
      <c r="K37" s="451"/>
      <c r="L37" s="451"/>
    </row>
    <row r="38" spans="1:12" ht="12.75">
      <c r="A38" s="356" t="s">
        <v>708</v>
      </c>
      <c r="B38" s="224"/>
      <c r="C38" s="224"/>
      <c r="D38" s="452"/>
      <c r="E38" s="452"/>
      <c r="F38" s="452"/>
      <c r="G38" s="452"/>
      <c r="H38" s="451"/>
      <c r="I38" s="451"/>
      <c r="J38" s="451"/>
      <c r="K38" s="451"/>
      <c r="L38" s="451"/>
    </row>
    <row r="39" spans="1:12" ht="12.75">
      <c r="A39" s="454" t="s">
        <v>785</v>
      </c>
      <c r="B39" s="453" t="s">
        <v>787</v>
      </c>
      <c r="C39" s="453" t="s">
        <v>198</v>
      </c>
      <c r="D39" s="452"/>
      <c r="E39" s="452"/>
      <c r="F39" s="452"/>
      <c r="G39" s="455" t="s">
        <v>11</v>
      </c>
      <c r="H39" s="456" t="s">
        <v>11</v>
      </c>
      <c r="I39" s="451"/>
      <c r="J39" s="456"/>
      <c r="K39" s="451"/>
      <c r="L39" s="456"/>
    </row>
    <row r="40" spans="1:12" ht="12.75">
      <c r="A40" s="457" t="s">
        <v>788</v>
      </c>
      <c r="B40" s="352"/>
      <c r="C40" s="352"/>
      <c r="D40" s="152"/>
      <c r="E40" s="152"/>
      <c r="F40" s="152"/>
      <c r="G40" s="152"/>
      <c r="H40" s="444" t="s">
        <v>11</v>
      </c>
      <c r="I40" s="444"/>
      <c r="J40" s="444" t="s">
        <v>11</v>
      </c>
      <c r="K40" s="444"/>
      <c r="L40" s="444" t="s">
        <v>11</v>
      </c>
    </row>
    <row r="41" spans="1:12" ht="12.75">
      <c r="A41" s="223"/>
      <c r="B41" s="224"/>
      <c r="C41" s="224"/>
      <c r="D41" s="452"/>
      <c r="E41" s="452"/>
      <c r="F41" s="452"/>
      <c r="G41" s="452"/>
      <c r="H41" s="451"/>
      <c r="I41" s="451"/>
      <c r="J41" s="451"/>
      <c r="K41" s="451"/>
      <c r="L41" s="451"/>
    </row>
    <row r="42" spans="1:12" ht="12.75">
      <c r="A42" s="431" t="s">
        <v>793</v>
      </c>
      <c r="B42" s="351"/>
      <c r="C42" s="351"/>
      <c r="D42" s="452"/>
      <c r="E42" s="452"/>
      <c r="F42" s="452"/>
      <c r="G42" s="452"/>
      <c r="H42" s="451"/>
      <c r="I42" s="451"/>
      <c r="J42" s="451"/>
      <c r="K42" s="451"/>
      <c r="L42" s="451"/>
    </row>
    <row r="43" spans="1:12" ht="12.75">
      <c r="A43" s="458" t="s">
        <v>794</v>
      </c>
      <c r="B43" s="453" t="s">
        <v>795</v>
      </c>
      <c r="C43" s="453" t="s">
        <v>796</v>
      </c>
      <c r="D43" s="452" t="s">
        <v>11</v>
      </c>
      <c r="E43" s="452" t="s">
        <v>11</v>
      </c>
      <c r="F43" s="452" t="s">
        <v>11</v>
      </c>
      <c r="G43" s="452" t="s">
        <v>11</v>
      </c>
      <c r="H43" s="451" t="s">
        <v>11</v>
      </c>
      <c r="I43" s="451" t="s">
        <v>11</v>
      </c>
      <c r="J43" s="456"/>
      <c r="K43" s="451" t="s">
        <v>11</v>
      </c>
      <c r="L43" s="451"/>
    </row>
    <row r="44" spans="1:12" ht="12.75">
      <c r="A44" s="458" t="s">
        <v>797</v>
      </c>
      <c r="B44" s="453" t="s">
        <v>798</v>
      </c>
      <c r="C44" s="453" t="s">
        <v>799</v>
      </c>
      <c r="D44" s="452" t="s">
        <v>11</v>
      </c>
      <c r="E44" s="452" t="s">
        <v>11</v>
      </c>
      <c r="F44" s="452" t="s">
        <v>11</v>
      </c>
      <c r="G44" s="452" t="s">
        <v>11</v>
      </c>
      <c r="H44" s="451" t="s">
        <v>11</v>
      </c>
      <c r="I44" s="451" t="s">
        <v>11</v>
      </c>
      <c r="J44" s="451"/>
      <c r="K44" s="451" t="s">
        <v>11</v>
      </c>
      <c r="L44" s="451"/>
    </row>
    <row r="45" spans="1:12" ht="12.75">
      <c r="A45" s="458" t="s">
        <v>800</v>
      </c>
      <c r="B45" s="453" t="s">
        <v>801</v>
      </c>
      <c r="C45" s="453" t="s">
        <v>799</v>
      </c>
      <c r="D45" s="452" t="s">
        <v>11</v>
      </c>
      <c r="E45" s="452" t="s">
        <v>11</v>
      </c>
      <c r="F45" s="452" t="s">
        <v>11</v>
      </c>
      <c r="G45" s="452" t="s">
        <v>11</v>
      </c>
      <c r="H45" s="451" t="s">
        <v>11</v>
      </c>
      <c r="I45" s="451" t="s">
        <v>11</v>
      </c>
      <c r="J45" s="451"/>
      <c r="K45" s="451" t="s">
        <v>11</v>
      </c>
      <c r="L45" s="451"/>
    </row>
    <row r="46" spans="1:12" ht="12.75">
      <c r="A46" s="458" t="s">
        <v>802</v>
      </c>
      <c r="B46" s="453" t="s">
        <v>803</v>
      </c>
      <c r="C46" s="453" t="s">
        <v>804</v>
      </c>
      <c r="D46" s="452" t="s">
        <v>11</v>
      </c>
      <c r="E46" s="452" t="s">
        <v>11</v>
      </c>
      <c r="F46" s="452" t="s">
        <v>11</v>
      </c>
      <c r="G46" s="452" t="s">
        <v>11</v>
      </c>
      <c r="H46" s="451" t="s">
        <v>11</v>
      </c>
      <c r="I46" s="451" t="s">
        <v>11</v>
      </c>
      <c r="J46" s="451"/>
      <c r="K46" s="451" t="s">
        <v>11</v>
      </c>
      <c r="L46" s="451"/>
    </row>
    <row r="47" spans="1:12" ht="12.75">
      <c r="A47" s="458" t="s">
        <v>805</v>
      </c>
      <c r="B47" s="453" t="s">
        <v>806</v>
      </c>
      <c r="C47" s="453" t="s">
        <v>799</v>
      </c>
      <c r="D47" s="452" t="s">
        <v>11</v>
      </c>
      <c r="E47" s="452" t="s">
        <v>11</v>
      </c>
      <c r="F47" s="452" t="s">
        <v>11</v>
      </c>
      <c r="G47" s="452" t="s">
        <v>11</v>
      </c>
      <c r="H47" s="451" t="s">
        <v>11</v>
      </c>
      <c r="I47" s="451" t="s">
        <v>11</v>
      </c>
      <c r="J47" s="451"/>
      <c r="K47" s="451" t="s">
        <v>11</v>
      </c>
      <c r="L47" s="451"/>
    </row>
    <row r="48" spans="1:12" ht="12.75">
      <c r="A48" s="458" t="s">
        <v>807</v>
      </c>
      <c r="B48" s="453" t="s">
        <v>808</v>
      </c>
      <c r="C48" s="453" t="s">
        <v>809</v>
      </c>
      <c r="D48" s="452" t="s">
        <v>11</v>
      </c>
      <c r="E48" s="452" t="s">
        <v>11</v>
      </c>
      <c r="F48" s="452" t="s">
        <v>11</v>
      </c>
      <c r="G48" s="452" t="s">
        <v>11</v>
      </c>
      <c r="H48" s="451" t="s">
        <v>11</v>
      </c>
      <c r="I48" s="451" t="s">
        <v>11</v>
      </c>
      <c r="J48" s="451"/>
      <c r="K48" s="451" t="s">
        <v>11</v>
      </c>
      <c r="L48" s="451"/>
    </row>
    <row r="49" spans="1:12" ht="12.75">
      <c r="A49" s="458" t="s">
        <v>810</v>
      </c>
      <c r="B49" s="453" t="s">
        <v>811</v>
      </c>
      <c r="C49" s="453" t="s">
        <v>799</v>
      </c>
      <c r="D49" s="452" t="s">
        <v>11</v>
      </c>
      <c r="E49" s="452" t="s">
        <v>11</v>
      </c>
      <c r="F49" s="452" t="s">
        <v>11</v>
      </c>
      <c r="G49" s="452" t="s">
        <v>11</v>
      </c>
      <c r="H49" s="451" t="s">
        <v>11</v>
      </c>
      <c r="I49" s="451" t="s">
        <v>11</v>
      </c>
      <c r="J49" s="456"/>
      <c r="K49" s="451" t="s">
        <v>11</v>
      </c>
      <c r="L49" s="451"/>
    </row>
    <row r="50" spans="1:12" ht="12.75">
      <c r="A50" s="454" t="s">
        <v>785</v>
      </c>
      <c r="B50" s="453" t="s">
        <v>812</v>
      </c>
      <c r="C50" s="453" t="s">
        <v>198</v>
      </c>
      <c r="D50" s="452"/>
      <c r="E50" s="452"/>
      <c r="F50" s="452"/>
      <c r="G50" s="455" t="s">
        <v>11</v>
      </c>
      <c r="H50" s="451" t="s">
        <v>11</v>
      </c>
      <c r="I50" s="451"/>
      <c r="J50" s="456"/>
      <c r="K50" s="451"/>
      <c r="L50" s="456"/>
    </row>
    <row r="51" spans="1:12" ht="12.75">
      <c r="A51" s="457" t="s">
        <v>813</v>
      </c>
      <c r="B51" s="352"/>
      <c r="C51" s="352"/>
      <c r="D51" s="152"/>
      <c r="E51" s="152"/>
      <c r="F51" s="152"/>
      <c r="G51" s="152"/>
      <c r="H51" s="444" t="s">
        <v>11</v>
      </c>
      <c r="I51" s="444"/>
      <c r="J51" s="444" t="s">
        <v>11</v>
      </c>
      <c r="K51" s="444"/>
      <c r="L51" s="444" t="s">
        <v>11</v>
      </c>
    </row>
    <row r="52" spans="1:12" ht="12.75">
      <c r="A52" s="432"/>
      <c r="B52" s="351"/>
      <c r="C52" s="351"/>
      <c r="D52" s="452"/>
      <c r="E52" s="452"/>
      <c r="F52" s="452"/>
      <c r="G52" s="452"/>
      <c r="H52" s="451"/>
      <c r="I52" s="451"/>
      <c r="J52" s="451"/>
      <c r="K52" s="451"/>
      <c r="L52" s="451"/>
    </row>
    <row r="53" spans="1:12" ht="12.75">
      <c r="A53" s="431" t="s">
        <v>814</v>
      </c>
      <c r="B53" s="351"/>
      <c r="C53" s="351"/>
      <c r="D53" s="452"/>
      <c r="E53" s="452"/>
      <c r="F53" s="452"/>
      <c r="G53" s="452"/>
      <c r="H53" s="451"/>
      <c r="I53" s="451"/>
      <c r="J53" s="451"/>
      <c r="K53" s="451"/>
      <c r="L53" s="451"/>
    </row>
    <row r="54" spans="1:12" ht="12.75">
      <c r="A54" s="458" t="s">
        <v>815</v>
      </c>
      <c r="B54" s="453" t="s">
        <v>816</v>
      </c>
      <c r="C54" s="453" t="s">
        <v>185</v>
      </c>
      <c r="D54" s="452" t="s">
        <v>11</v>
      </c>
      <c r="E54" s="452" t="s">
        <v>11</v>
      </c>
      <c r="F54" s="452" t="s">
        <v>11</v>
      </c>
      <c r="G54" s="452" t="s">
        <v>11</v>
      </c>
      <c r="H54" s="451" t="s">
        <v>11</v>
      </c>
      <c r="I54" s="451" t="s">
        <v>11</v>
      </c>
      <c r="J54" s="451"/>
      <c r="K54" s="456" t="s">
        <v>11</v>
      </c>
      <c r="L54" s="451"/>
    </row>
    <row r="55" spans="1:12" ht="12.75">
      <c r="A55" s="458" t="s">
        <v>817</v>
      </c>
      <c r="B55" s="453" t="s">
        <v>818</v>
      </c>
      <c r="C55" s="453" t="s">
        <v>185</v>
      </c>
      <c r="D55" s="452" t="s">
        <v>11</v>
      </c>
      <c r="E55" s="452" t="s">
        <v>11</v>
      </c>
      <c r="F55" s="452" t="s">
        <v>11</v>
      </c>
      <c r="G55" s="452" t="s">
        <v>11</v>
      </c>
      <c r="H55" s="451" t="s">
        <v>11</v>
      </c>
      <c r="I55" s="451" t="s">
        <v>11</v>
      </c>
      <c r="J55" s="451"/>
      <c r="K55" s="456" t="s">
        <v>11</v>
      </c>
      <c r="L55" s="451"/>
    </row>
    <row r="56" spans="1:12" ht="12.75">
      <c r="A56" s="454" t="s">
        <v>785</v>
      </c>
      <c r="B56" s="453" t="s">
        <v>819</v>
      </c>
      <c r="C56" s="453" t="s">
        <v>198</v>
      </c>
      <c r="D56" s="452"/>
      <c r="E56" s="452"/>
      <c r="F56" s="452"/>
      <c r="G56" s="455" t="s">
        <v>11</v>
      </c>
      <c r="H56" s="456" t="s">
        <v>11</v>
      </c>
      <c r="I56" s="451"/>
      <c r="J56" s="456"/>
      <c r="K56" s="451"/>
      <c r="L56" s="456"/>
    </row>
    <row r="57" spans="1:12" ht="12.75">
      <c r="A57" s="457" t="s">
        <v>820</v>
      </c>
      <c r="B57" s="352"/>
      <c r="C57" s="352"/>
      <c r="D57" s="152"/>
      <c r="E57" s="152"/>
      <c r="F57" s="152"/>
      <c r="G57" s="152"/>
      <c r="H57" s="444" t="s">
        <v>11</v>
      </c>
      <c r="I57" s="444"/>
      <c r="J57" s="444" t="s">
        <v>11</v>
      </c>
      <c r="K57" s="444"/>
      <c r="L57" s="444" t="s">
        <v>11</v>
      </c>
    </row>
    <row r="58" spans="1:12" ht="12.75">
      <c r="A58" s="223"/>
      <c r="B58" s="224"/>
      <c r="C58" s="224"/>
      <c r="D58" s="452"/>
      <c r="E58" s="452"/>
      <c r="F58" s="452"/>
      <c r="G58" s="452"/>
      <c r="H58" s="451"/>
      <c r="I58" s="451"/>
      <c r="J58" s="451"/>
      <c r="K58" s="451"/>
      <c r="L58" s="451"/>
    </row>
    <row r="59" spans="1:12" ht="12.75">
      <c r="A59" s="431" t="s">
        <v>710</v>
      </c>
      <c r="B59" s="224"/>
      <c r="C59" s="224"/>
      <c r="D59" s="452"/>
      <c r="E59" s="452"/>
      <c r="F59" s="452"/>
      <c r="G59" s="452"/>
      <c r="H59" s="451"/>
      <c r="I59" s="451"/>
      <c r="J59" s="451"/>
      <c r="K59" s="451"/>
      <c r="L59" s="451"/>
    </row>
    <row r="60" spans="1:12" ht="12.75">
      <c r="A60" s="432" t="s">
        <v>711</v>
      </c>
      <c r="B60" s="351" t="s">
        <v>712</v>
      </c>
      <c r="C60" s="351" t="s">
        <v>709</v>
      </c>
      <c r="D60" s="452" t="s">
        <v>11</v>
      </c>
      <c r="E60" s="452" t="s">
        <v>11</v>
      </c>
      <c r="F60" s="452" t="s">
        <v>11</v>
      </c>
      <c r="G60" s="452" t="s">
        <v>11</v>
      </c>
      <c r="H60" s="451" t="s">
        <v>11</v>
      </c>
      <c r="I60" s="451" t="s">
        <v>11</v>
      </c>
      <c r="J60" s="451"/>
      <c r="K60" s="451" t="s">
        <v>11</v>
      </c>
      <c r="L60" s="456"/>
    </row>
    <row r="61" spans="1:12" ht="12.75">
      <c r="A61" s="458" t="s">
        <v>789</v>
      </c>
      <c r="B61" s="453" t="s">
        <v>790</v>
      </c>
      <c r="C61" s="453" t="s">
        <v>185</v>
      </c>
      <c r="D61" s="296" t="s">
        <v>11</v>
      </c>
      <c r="E61" s="296" t="s">
        <v>11</v>
      </c>
      <c r="F61" s="296" t="s">
        <v>11</v>
      </c>
      <c r="G61" s="296" t="s">
        <v>11</v>
      </c>
      <c r="H61" s="451" t="s">
        <v>11</v>
      </c>
      <c r="I61" s="451" t="s">
        <v>11</v>
      </c>
      <c r="J61" s="451"/>
      <c r="K61" s="451" t="s">
        <v>11</v>
      </c>
      <c r="L61" s="451"/>
    </row>
    <row r="62" spans="1:12" ht="12.75">
      <c r="A62" s="432" t="s">
        <v>713</v>
      </c>
      <c r="B62" s="351" t="s">
        <v>714</v>
      </c>
      <c r="C62" s="351" t="s">
        <v>709</v>
      </c>
      <c r="D62" s="452" t="s">
        <v>11</v>
      </c>
      <c r="E62" s="452" t="s">
        <v>11</v>
      </c>
      <c r="F62" s="452" t="s">
        <v>11</v>
      </c>
      <c r="G62" s="452" t="s">
        <v>11</v>
      </c>
      <c r="H62" s="451" t="s">
        <v>11</v>
      </c>
      <c r="I62" s="451" t="s">
        <v>11</v>
      </c>
      <c r="J62" s="451"/>
      <c r="K62" s="451" t="s">
        <v>11</v>
      </c>
      <c r="L62" s="451"/>
    </row>
    <row r="63" spans="1:12" ht="12.75">
      <c r="A63" s="432" t="s">
        <v>715</v>
      </c>
      <c r="B63" s="351" t="s">
        <v>716</v>
      </c>
      <c r="C63" s="351" t="s">
        <v>185</v>
      </c>
      <c r="D63" s="452" t="s">
        <v>11</v>
      </c>
      <c r="E63" s="452" t="s">
        <v>11</v>
      </c>
      <c r="F63" s="452" t="s">
        <v>11</v>
      </c>
      <c r="G63" s="452" t="s">
        <v>11</v>
      </c>
      <c r="H63" s="451" t="s">
        <v>11</v>
      </c>
      <c r="I63" s="451" t="s">
        <v>11</v>
      </c>
      <c r="J63" s="451"/>
      <c r="K63" s="451" t="s">
        <v>11</v>
      </c>
      <c r="L63" s="451"/>
    </row>
    <row r="64" spans="1:12" ht="12.75">
      <c r="A64" s="432" t="s">
        <v>717</v>
      </c>
      <c r="B64" s="351" t="s">
        <v>718</v>
      </c>
      <c r="C64" s="351" t="s">
        <v>686</v>
      </c>
      <c r="D64" s="452" t="s">
        <v>11</v>
      </c>
      <c r="E64" s="452" t="s">
        <v>11</v>
      </c>
      <c r="F64" s="452" t="s">
        <v>11</v>
      </c>
      <c r="G64" s="452" t="s">
        <v>11</v>
      </c>
      <c r="H64" s="451" t="s">
        <v>11</v>
      </c>
      <c r="I64" s="451" t="s">
        <v>11</v>
      </c>
      <c r="J64" s="451"/>
      <c r="K64" s="451" t="s">
        <v>11</v>
      </c>
      <c r="L64" s="451"/>
    </row>
    <row r="65" spans="1:12" ht="12.75">
      <c r="A65" s="454" t="s">
        <v>785</v>
      </c>
      <c r="B65" s="453" t="s">
        <v>791</v>
      </c>
      <c r="C65" s="453" t="s">
        <v>198</v>
      </c>
      <c r="D65" s="452"/>
      <c r="E65" s="452"/>
      <c r="F65" s="452"/>
      <c r="G65" s="455" t="s">
        <v>11</v>
      </c>
      <c r="H65" s="456" t="s">
        <v>11</v>
      </c>
      <c r="I65" s="451"/>
      <c r="J65" s="456"/>
      <c r="K65" s="451"/>
      <c r="L65" s="456"/>
    </row>
    <row r="66" spans="1:12" ht="12.75">
      <c r="A66" s="457" t="s">
        <v>792</v>
      </c>
      <c r="B66" s="352"/>
      <c r="C66" s="352"/>
      <c r="D66" s="152"/>
      <c r="E66" s="152"/>
      <c r="F66" s="152"/>
      <c r="G66" s="152"/>
      <c r="H66" s="444" t="s">
        <v>11</v>
      </c>
      <c r="I66" s="444"/>
      <c r="J66" s="444" t="s">
        <v>11</v>
      </c>
      <c r="K66" s="444"/>
      <c r="L66" s="444" t="s">
        <v>11</v>
      </c>
    </row>
    <row r="67" spans="1:12" ht="12.75">
      <c r="A67" s="432"/>
      <c r="B67" s="351"/>
      <c r="C67" s="351"/>
      <c r="D67" s="452"/>
      <c r="E67" s="452"/>
      <c r="F67" s="452"/>
      <c r="G67" s="452"/>
      <c r="H67" s="451"/>
      <c r="I67" s="451"/>
      <c r="J67" s="451"/>
      <c r="K67" s="451"/>
      <c r="L67" s="451"/>
    </row>
    <row r="68" spans="1:12" ht="12.75">
      <c r="A68" s="356" t="s">
        <v>1038</v>
      </c>
      <c r="B68" s="224"/>
      <c r="C68" s="224"/>
      <c r="D68" s="452"/>
      <c r="E68" s="452"/>
      <c r="F68" s="452"/>
      <c r="G68" s="452"/>
      <c r="H68" s="451"/>
      <c r="I68" s="451"/>
      <c r="J68" s="451"/>
      <c r="K68" s="451"/>
      <c r="L68" s="451"/>
    </row>
    <row r="69" spans="1:12" ht="12.75">
      <c r="A69" s="454" t="s">
        <v>785</v>
      </c>
      <c r="B69" s="351" t="s">
        <v>1039</v>
      </c>
      <c r="C69" s="453" t="s">
        <v>198</v>
      </c>
      <c r="D69" s="452"/>
      <c r="E69" s="452"/>
      <c r="F69" s="452"/>
      <c r="G69" s="455" t="s">
        <v>11</v>
      </c>
      <c r="H69" s="456" t="s">
        <v>11</v>
      </c>
      <c r="I69" s="451"/>
      <c r="J69" s="456"/>
      <c r="K69" s="451"/>
      <c r="L69" s="456"/>
    </row>
    <row r="70" spans="1:12" ht="12.75">
      <c r="A70" s="457" t="s">
        <v>1040</v>
      </c>
      <c r="B70" s="352"/>
      <c r="C70" s="352"/>
      <c r="D70" s="152"/>
      <c r="E70" s="152"/>
      <c r="F70" s="152"/>
      <c r="G70" s="152"/>
      <c r="H70" s="444" t="s">
        <v>11</v>
      </c>
      <c r="I70" s="444"/>
      <c r="J70" s="444" t="s">
        <v>11</v>
      </c>
      <c r="K70" s="444"/>
      <c r="L70" s="444" t="s">
        <v>11</v>
      </c>
    </row>
    <row r="72" spans="1:12" ht="12.75">
      <c r="A72" s="356" t="s">
        <v>1041</v>
      </c>
      <c r="B72" s="224"/>
      <c r="C72" s="224"/>
      <c r="D72" s="452"/>
      <c r="E72" s="452"/>
      <c r="F72" s="452"/>
      <c r="G72" s="452"/>
      <c r="H72" s="451"/>
      <c r="I72" s="451"/>
      <c r="J72" s="451"/>
      <c r="K72" s="451"/>
      <c r="L72" s="451"/>
    </row>
    <row r="73" spans="1:12" ht="12.75">
      <c r="A73" s="454" t="s">
        <v>785</v>
      </c>
      <c r="B73" s="351" t="s">
        <v>1042</v>
      </c>
      <c r="C73" s="453" t="s">
        <v>198</v>
      </c>
      <c r="D73" s="452"/>
      <c r="E73" s="452"/>
      <c r="F73" s="452"/>
      <c r="G73" s="455" t="s">
        <v>11</v>
      </c>
      <c r="H73" s="456" t="s">
        <v>11</v>
      </c>
      <c r="I73" s="451"/>
      <c r="J73" s="456"/>
      <c r="K73" s="451"/>
      <c r="L73" s="456"/>
    </row>
    <row r="74" spans="1:12" ht="12.75">
      <c r="A74" s="457" t="s">
        <v>1043</v>
      </c>
      <c r="B74" s="352"/>
      <c r="C74" s="352"/>
      <c r="D74" s="152"/>
      <c r="E74" s="152"/>
      <c r="F74" s="152"/>
      <c r="G74" s="152"/>
      <c r="H74" s="444" t="s">
        <v>11</v>
      </c>
      <c r="I74" s="444"/>
      <c r="J74" s="444" t="s">
        <v>11</v>
      </c>
      <c r="K74" s="444"/>
      <c r="L74" s="444" t="s">
        <v>11</v>
      </c>
    </row>
    <row r="76" spans="1:12" ht="12.75">
      <c r="A76" s="356" t="s">
        <v>1044</v>
      </c>
      <c r="B76" s="224"/>
      <c r="C76" s="224"/>
      <c r="D76" s="452"/>
      <c r="E76" s="452"/>
      <c r="F76" s="452"/>
      <c r="G76" s="452"/>
      <c r="H76" s="451"/>
      <c r="I76" s="451"/>
      <c r="J76" s="451"/>
      <c r="K76" s="451"/>
      <c r="L76" s="451"/>
    </row>
    <row r="77" spans="1:12" ht="12.75">
      <c r="A77" s="454" t="s">
        <v>785</v>
      </c>
      <c r="B77" s="351" t="s">
        <v>1045</v>
      </c>
      <c r="C77" s="453" t="s">
        <v>198</v>
      </c>
      <c r="D77" s="452"/>
      <c r="E77" s="452"/>
      <c r="F77" s="452"/>
      <c r="G77" s="455" t="s">
        <v>11</v>
      </c>
      <c r="H77" s="456" t="s">
        <v>11</v>
      </c>
      <c r="I77" s="451"/>
      <c r="J77" s="456"/>
      <c r="K77" s="451"/>
      <c r="L77" s="456"/>
    </row>
    <row r="78" spans="1:12" ht="12.75">
      <c r="A78" s="457" t="s">
        <v>1046</v>
      </c>
      <c r="B78" s="352"/>
      <c r="C78" s="352"/>
      <c r="D78" s="152"/>
      <c r="E78" s="152"/>
      <c r="F78" s="152"/>
      <c r="G78" s="152"/>
      <c r="H78" s="444" t="s">
        <v>11</v>
      </c>
      <c r="I78" s="444"/>
      <c r="J78" s="444" t="s">
        <v>11</v>
      </c>
      <c r="K78" s="444"/>
      <c r="L78" s="444" t="s">
        <v>11</v>
      </c>
    </row>
    <row r="80" spans="1:12" ht="12.75">
      <c r="A80" s="356" t="s">
        <v>1047</v>
      </c>
      <c r="B80" s="224"/>
      <c r="C80" s="224"/>
      <c r="D80" s="452"/>
      <c r="E80" s="452"/>
      <c r="F80" s="452"/>
      <c r="G80" s="452"/>
      <c r="H80" s="451"/>
      <c r="I80" s="451"/>
      <c r="J80" s="451"/>
      <c r="K80" s="451"/>
      <c r="L80" s="451"/>
    </row>
    <row r="81" spans="1:12" ht="12.75">
      <c r="A81" s="454" t="s">
        <v>785</v>
      </c>
      <c r="B81" s="351" t="s">
        <v>1048</v>
      </c>
      <c r="C81" s="453" t="s">
        <v>198</v>
      </c>
      <c r="D81" s="452"/>
      <c r="E81" s="452"/>
      <c r="F81" s="452"/>
      <c r="G81" s="455" t="s">
        <v>11</v>
      </c>
      <c r="H81" s="456" t="s">
        <v>11</v>
      </c>
      <c r="I81" s="451"/>
      <c r="J81" s="456"/>
      <c r="K81" s="451"/>
      <c r="L81" s="456"/>
    </row>
    <row r="82" spans="1:12" ht="12.75">
      <c r="A82" s="457" t="s">
        <v>1049</v>
      </c>
      <c r="B82" s="352"/>
      <c r="C82" s="352"/>
      <c r="D82" s="152"/>
      <c r="E82" s="152"/>
      <c r="F82" s="152"/>
      <c r="G82" s="152"/>
      <c r="H82" s="444" t="s">
        <v>11</v>
      </c>
      <c r="I82" s="444"/>
      <c r="J82" s="444" t="s">
        <v>11</v>
      </c>
      <c r="K82" s="444"/>
      <c r="L82" s="444" t="s">
        <v>11</v>
      </c>
    </row>
    <row r="84" spans="1:12" ht="12.75">
      <c r="A84" s="356" t="s">
        <v>1050</v>
      </c>
      <c r="B84" s="224"/>
      <c r="C84" s="224"/>
      <c r="D84" s="452"/>
      <c r="E84" s="452"/>
      <c r="F84" s="452"/>
      <c r="G84" s="452"/>
      <c r="H84" s="451"/>
      <c r="I84" s="451"/>
      <c r="J84" s="451"/>
      <c r="K84" s="451"/>
      <c r="L84" s="451"/>
    </row>
    <row r="85" spans="1:12" ht="12.75">
      <c r="A85" s="454" t="s">
        <v>785</v>
      </c>
      <c r="B85" s="351" t="s">
        <v>1051</v>
      </c>
      <c r="C85" s="453" t="s">
        <v>198</v>
      </c>
      <c r="D85" s="452"/>
      <c r="E85" s="452"/>
      <c r="F85" s="452"/>
      <c r="G85" s="455" t="s">
        <v>11</v>
      </c>
      <c r="H85" s="456" t="s">
        <v>11</v>
      </c>
      <c r="I85" s="451"/>
      <c r="J85" s="456"/>
      <c r="K85" s="451"/>
      <c r="L85" s="456"/>
    </row>
    <row r="86" spans="1:12" ht="12.75">
      <c r="A86" s="457" t="s">
        <v>1052</v>
      </c>
      <c r="B86" s="352"/>
      <c r="C86" s="352"/>
      <c r="D86" s="152"/>
      <c r="E86" s="152"/>
      <c r="F86" s="152"/>
      <c r="G86" s="152"/>
      <c r="H86" s="444" t="s">
        <v>11</v>
      </c>
      <c r="I86" s="444"/>
      <c r="J86" s="444" t="s">
        <v>11</v>
      </c>
      <c r="K86" s="444"/>
      <c r="L86" s="444" t="s">
        <v>11</v>
      </c>
    </row>
    <row r="88" spans="1:12" ht="12.75">
      <c r="A88" s="356" t="s">
        <v>1053</v>
      </c>
      <c r="B88" s="224"/>
      <c r="C88" s="224"/>
      <c r="D88" s="452"/>
      <c r="E88" s="452"/>
      <c r="F88" s="452"/>
      <c r="G88" s="452"/>
      <c r="H88" s="451"/>
      <c r="I88" s="451"/>
      <c r="J88" s="451"/>
      <c r="K88" s="451"/>
      <c r="L88" s="451"/>
    </row>
    <row r="89" spans="1:12" ht="12.75">
      <c r="A89" s="454" t="s">
        <v>785</v>
      </c>
      <c r="B89" s="351" t="s">
        <v>1054</v>
      </c>
      <c r="C89" s="453" t="s">
        <v>198</v>
      </c>
      <c r="D89" s="452"/>
      <c r="E89" s="452"/>
      <c r="F89" s="452"/>
      <c r="G89" s="455" t="s">
        <v>11</v>
      </c>
      <c r="H89" s="456" t="s">
        <v>11</v>
      </c>
      <c r="I89" s="451"/>
      <c r="J89" s="456"/>
      <c r="K89" s="451"/>
      <c r="L89" s="456"/>
    </row>
    <row r="90" spans="1:12" ht="12.75">
      <c r="A90" s="457" t="s">
        <v>1055</v>
      </c>
      <c r="B90" s="352"/>
      <c r="C90" s="352"/>
      <c r="D90" s="152"/>
      <c r="E90" s="152"/>
      <c r="F90" s="152"/>
      <c r="G90" s="152"/>
      <c r="H90" s="444" t="s">
        <v>11</v>
      </c>
      <c r="I90" s="444"/>
      <c r="J90" s="444" t="s">
        <v>11</v>
      </c>
      <c r="K90" s="444"/>
      <c r="L90" s="444" t="s">
        <v>11</v>
      </c>
    </row>
    <row r="92" spans="1:12" ht="12.75">
      <c r="A92" s="356" t="s">
        <v>1056</v>
      </c>
      <c r="B92" s="224"/>
      <c r="C92" s="224"/>
      <c r="D92" s="452"/>
      <c r="E92" s="452"/>
      <c r="F92" s="452"/>
      <c r="G92" s="452"/>
      <c r="H92" s="451"/>
      <c r="I92" s="451"/>
      <c r="J92" s="451"/>
      <c r="K92" s="451"/>
      <c r="L92" s="451"/>
    </row>
    <row r="93" spans="1:12" ht="12.75">
      <c r="A93" s="454" t="s">
        <v>785</v>
      </c>
      <c r="B93" s="351" t="s">
        <v>1057</v>
      </c>
      <c r="C93" s="453" t="s">
        <v>198</v>
      </c>
      <c r="D93" s="452"/>
      <c r="E93" s="452"/>
      <c r="F93" s="452"/>
      <c r="G93" s="455" t="s">
        <v>11</v>
      </c>
      <c r="H93" s="456" t="s">
        <v>11</v>
      </c>
      <c r="I93" s="451"/>
      <c r="J93" s="456"/>
      <c r="K93" s="451"/>
      <c r="L93" s="456"/>
    </row>
    <row r="94" spans="1:12" ht="12.75">
      <c r="A94" s="457" t="s">
        <v>1058</v>
      </c>
      <c r="B94" s="352"/>
      <c r="C94" s="352"/>
      <c r="D94" s="152"/>
      <c r="E94" s="152"/>
      <c r="F94" s="152"/>
      <c r="G94" s="152"/>
      <c r="H94" s="444" t="s">
        <v>11</v>
      </c>
      <c r="I94" s="444"/>
      <c r="J94" s="444" t="s">
        <v>11</v>
      </c>
      <c r="K94" s="444"/>
      <c r="L94" s="444" t="s">
        <v>11</v>
      </c>
    </row>
    <row r="96" spans="1:12" ht="12.75">
      <c r="A96" s="356" t="s">
        <v>971</v>
      </c>
      <c r="B96" s="224"/>
      <c r="C96" s="224"/>
      <c r="D96" s="452"/>
      <c r="E96" s="452"/>
      <c r="F96" s="452"/>
      <c r="G96" s="452"/>
      <c r="H96" s="451"/>
      <c r="I96" s="451"/>
      <c r="J96" s="451"/>
      <c r="K96" s="451"/>
      <c r="L96" s="451"/>
    </row>
    <row r="97" spans="1:12" ht="12.75">
      <c r="A97" s="454" t="s">
        <v>785</v>
      </c>
      <c r="B97" s="351" t="s">
        <v>1059</v>
      </c>
      <c r="C97" s="453" t="s">
        <v>198</v>
      </c>
      <c r="D97" s="452"/>
      <c r="E97" s="452"/>
      <c r="F97" s="452"/>
      <c r="G97" s="455" t="s">
        <v>11</v>
      </c>
      <c r="H97" s="456" t="s">
        <v>11</v>
      </c>
      <c r="I97" s="451"/>
      <c r="J97" s="456"/>
      <c r="K97" s="451"/>
      <c r="L97" s="456"/>
    </row>
    <row r="98" spans="1:12" ht="12.75">
      <c r="A98" s="457" t="s">
        <v>1060</v>
      </c>
      <c r="B98" s="352"/>
      <c r="C98" s="352"/>
      <c r="D98" s="152"/>
      <c r="E98" s="152"/>
      <c r="F98" s="152"/>
      <c r="G98" s="152"/>
      <c r="H98" s="444" t="s">
        <v>11</v>
      </c>
      <c r="I98" s="444"/>
      <c r="J98" s="444" t="s">
        <v>11</v>
      </c>
      <c r="K98" s="444"/>
      <c r="L98" s="444" t="s">
        <v>11</v>
      </c>
    </row>
    <row r="100" spans="1:12" ht="12.75">
      <c r="A100" s="143" t="s">
        <v>80</v>
      </c>
      <c r="B100" s="144"/>
      <c r="C100" s="144"/>
      <c r="D100" s="152" t="s">
        <v>11</v>
      </c>
      <c r="E100" s="152" t="s">
        <v>11</v>
      </c>
      <c r="F100" s="152" t="s">
        <v>11</v>
      </c>
      <c r="G100" s="152" t="s">
        <v>11</v>
      </c>
      <c r="H100" s="444" t="s">
        <v>11</v>
      </c>
      <c r="I100" s="444" t="s">
        <v>11</v>
      </c>
      <c r="J100" s="444" t="s">
        <v>11</v>
      </c>
      <c r="K100" s="444" t="s">
        <v>11</v>
      </c>
      <c r="L100" s="444" t="s">
        <v>11</v>
      </c>
    </row>
    <row r="102" spans="1:7" ht="12.75">
      <c r="A102" s="55" t="str">
        <f>"Expenditure without a unit cost, "&amp;controlyear</f>
        <v>Expenditure without a unit cost, 2014-15</v>
      </c>
      <c r="E102" s="452"/>
      <c r="F102" s="452"/>
      <c r="G102" s="452"/>
    </row>
    <row r="103" spans="1:10" ht="12.75">
      <c r="A103" s="55"/>
      <c r="E103" s="452"/>
      <c r="F103" s="452"/>
      <c r="G103" s="452"/>
      <c r="H103" s="452" t="s">
        <v>226</v>
      </c>
      <c r="I103" s="452"/>
      <c r="J103" s="452"/>
    </row>
    <row r="104" spans="1:10" ht="12.75">
      <c r="A104" s="55"/>
      <c r="E104" s="452"/>
      <c r="F104" s="452"/>
      <c r="G104" s="452"/>
      <c r="H104" s="452" t="s">
        <v>227</v>
      </c>
      <c r="I104" s="452"/>
      <c r="J104" s="452"/>
    </row>
    <row r="105" spans="5:10" ht="12.75">
      <c r="E105" s="452"/>
      <c r="F105" s="452"/>
      <c r="G105" s="452"/>
      <c r="H105" s="452" t="s">
        <v>228</v>
      </c>
      <c r="I105" s="452"/>
      <c r="J105" s="452"/>
    </row>
    <row r="106" spans="1:10" ht="12.75">
      <c r="A106" s="143" t="s">
        <v>80</v>
      </c>
      <c r="B106" s="144"/>
      <c r="C106" s="144"/>
      <c r="D106" s="144"/>
      <c r="E106" s="144"/>
      <c r="F106" s="144"/>
      <c r="G106" s="144"/>
      <c r="H106" s="152" t="s">
        <v>11</v>
      </c>
      <c r="I106" s="152"/>
      <c r="J106" s="161"/>
    </row>
    <row r="107" spans="5:10" ht="12.75">
      <c r="E107" s="452"/>
      <c r="F107" s="452"/>
      <c r="G107" s="452"/>
      <c r="H107" s="452"/>
      <c r="I107" s="452"/>
      <c r="J107" s="452"/>
    </row>
    <row r="108" spans="5:10" ht="12.75">
      <c r="E108" s="452"/>
      <c r="F108" s="452"/>
      <c r="G108" s="452"/>
      <c r="H108" s="452"/>
      <c r="I108" s="452"/>
      <c r="J108" s="452"/>
    </row>
    <row r="109" spans="1:10" ht="13.5" thickBot="1">
      <c r="A109" s="138" t="s">
        <v>638</v>
      </c>
      <c r="B109" s="183"/>
      <c r="C109" s="183"/>
      <c r="D109" s="183"/>
      <c r="E109" s="150"/>
      <c r="F109" s="150"/>
      <c r="G109" s="150"/>
      <c r="H109" s="150" t="s">
        <v>11</v>
      </c>
      <c r="I109" s="150"/>
      <c r="J109" s="161"/>
    </row>
    <row r="110" spans="1:12" ht="13.5" thickTop="1">
      <c r="A110" s="221"/>
      <c r="E110" s="224"/>
      <c r="F110" s="224"/>
      <c r="G110" s="224"/>
      <c r="H110" s="318"/>
      <c r="I110" s="318"/>
      <c r="J110" s="161"/>
      <c r="K110" s="224"/>
      <c r="L110" s="224"/>
    </row>
    <row r="111" spans="1:10" ht="12.75">
      <c r="A111" s="55" t="str">
        <f>"B) Expenditure that is part of the unit cost framework, cumulative"</f>
        <v>B) Expenditure that is part of the unit cost framework, cumulative</v>
      </c>
      <c r="E111" s="224"/>
      <c r="F111" s="224"/>
      <c r="G111" s="224"/>
      <c r="H111" s="224"/>
      <c r="I111" s="224"/>
      <c r="J111" s="224"/>
    </row>
    <row r="112" spans="1:12" ht="12.75">
      <c r="A112" s="55"/>
      <c r="D112" s="561" t="s">
        <v>8</v>
      </c>
      <c r="E112" s="561"/>
      <c r="F112" s="561"/>
      <c r="G112" s="561"/>
      <c r="H112" s="561"/>
      <c r="I112" s="561" t="s">
        <v>412</v>
      </c>
      <c r="J112" s="561"/>
      <c r="K112" s="561" t="s">
        <v>773</v>
      </c>
      <c r="L112" s="561"/>
    </row>
    <row r="113" spans="4:12" ht="25.5">
      <c r="D113" s="72" t="s">
        <v>890</v>
      </c>
      <c r="E113" s="179" t="s">
        <v>221</v>
      </c>
      <c r="F113" s="343" t="s">
        <v>222</v>
      </c>
      <c r="G113" s="72" t="s">
        <v>223</v>
      </c>
      <c r="H113" s="445" t="s">
        <v>224</v>
      </c>
      <c r="I113" s="445" t="s">
        <v>221</v>
      </c>
      <c r="J113" s="161" t="s">
        <v>774</v>
      </c>
      <c r="K113" s="179" t="s">
        <v>221</v>
      </c>
      <c r="L113" s="161" t="s">
        <v>774</v>
      </c>
    </row>
    <row r="114" spans="1:13" ht="13.5" thickBot="1">
      <c r="A114" s="131" t="s">
        <v>176</v>
      </c>
      <c r="B114" s="131" t="s">
        <v>177</v>
      </c>
      <c r="C114" s="131" t="s">
        <v>178</v>
      </c>
      <c r="D114" s="295" t="s">
        <v>451</v>
      </c>
      <c r="E114" s="187" t="s">
        <v>225</v>
      </c>
      <c r="F114" s="295" t="s">
        <v>451</v>
      </c>
      <c r="G114" s="295" t="s">
        <v>198</v>
      </c>
      <c r="H114" s="442" t="s">
        <v>198</v>
      </c>
      <c r="I114" s="442" t="s">
        <v>225</v>
      </c>
      <c r="J114" s="442" t="s">
        <v>198</v>
      </c>
      <c r="K114" s="187" t="s">
        <v>225</v>
      </c>
      <c r="L114" s="442" t="s">
        <v>198</v>
      </c>
      <c r="M114" s="61" t="s">
        <v>152</v>
      </c>
    </row>
    <row r="115" spans="8:10" ht="12.75">
      <c r="H115" s="443"/>
      <c r="I115" s="443"/>
      <c r="J115" s="133"/>
    </row>
    <row r="116" spans="1:10" ht="12.75">
      <c r="A116" s="446" t="s">
        <v>775</v>
      </c>
      <c r="B116" s="221"/>
      <c r="C116" s="221"/>
      <c r="H116" s="443"/>
      <c r="I116" s="443"/>
      <c r="J116" s="133"/>
    </row>
    <row r="117" spans="1:12" ht="12.75">
      <c r="A117" s="429" t="s">
        <v>179</v>
      </c>
      <c r="B117" s="351" t="s">
        <v>1008</v>
      </c>
      <c r="C117" s="351" t="s">
        <v>699</v>
      </c>
      <c r="D117" s="296" t="s">
        <v>11</v>
      </c>
      <c r="E117" s="296" t="s">
        <v>11</v>
      </c>
      <c r="F117" s="296" t="s">
        <v>11</v>
      </c>
      <c r="G117" s="296" t="s">
        <v>11</v>
      </c>
      <c r="H117" s="451" t="s">
        <v>11</v>
      </c>
      <c r="I117" s="451" t="s">
        <v>11</v>
      </c>
      <c r="J117" s="451"/>
      <c r="K117" s="451" t="s">
        <v>11</v>
      </c>
      <c r="L117" s="451"/>
    </row>
    <row r="118" spans="1:12" ht="12.75">
      <c r="A118" s="429" t="s">
        <v>180</v>
      </c>
      <c r="B118" s="351" t="s">
        <v>1009</v>
      </c>
      <c r="C118" s="351" t="s">
        <v>699</v>
      </c>
      <c r="D118" s="296" t="s">
        <v>11</v>
      </c>
      <c r="E118" s="296" t="s">
        <v>11</v>
      </c>
      <c r="F118" s="296" t="s">
        <v>11</v>
      </c>
      <c r="G118" s="296" t="s">
        <v>11</v>
      </c>
      <c r="H118" s="451" t="s">
        <v>11</v>
      </c>
      <c r="I118" s="451" t="s">
        <v>11</v>
      </c>
      <c r="J118" s="451"/>
      <c r="K118" s="451" t="s">
        <v>11</v>
      </c>
      <c r="L118" s="451"/>
    </row>
    <row r="119" spans="1:12" ht="12.75">
      <c r="A119" s="429" t="s">
        <v>181</v>
      </c>
      <c r="B119" s="351" t="s">
        <v>1010</v>
      </c>
      <c r="C119" s="351" t="s">
        <v>684</v>
      </c>
      <c r="D119" s="296" t="s">
        <v>11</v>
      </c>
      <c r="E119" s="296" t="s">
        <v>11</v>
      </c>
      <c r="F119" s="296" t="s">
        <v>11</v>
      </c>
      <c r="G119" s="296" t="s">
        <v>11</v>
      </c>
      <c r="H119" s="451" t="s">
        <v>11</v>
      </c>
      <c r="I119" s="451" t="s">
        <v>11</v>
      </c>
      <c r="J119" s="451"/>
      <c r="K119" s="451" t="s">
        <v>11</v>
      </c>
      <c r="L119" s="451"/>
    </row>
    <row r="120" spans="1:12" ht="12.75">
      <c r="A120" s="429" t="s">
        <v>688</v>
      </c>
      <c r="B120" s="351" t="s">
        <v>1080</v>
      </c>
      <c r="C120" s="351" t="s">
        <v>684</v>
      </c>
      <c r="D120" s="296" t="s">
        <v>11</v>
      </c>
      <c r="E120" s="296" t="s">
        <v>11</v>
      </c>
      <c r="F120" s="296" t="s">
        <v>11</v>
      </c>
      <c r="G120" s="296" t="s">
        <v>11</v>
      </c>
      <c r="H120" s="451" t="s">
        <v>11</v>
      </c>
      <c r="I120" s="451" t="s">
        <v>11</v>
      </c>
      <c r="J120" s="451"/>
      <c r="K120" s="451" t="s">
        <v>11</v>
      </c>
      <c r="L120" s="451"/>
    </row>
    <row r="121" spans="1:12" ht="12.75">
      <c r="A121" s="429" t="s">
        <v>687</v>
      </c>
      <c r="B121" s="351" t="s">
        <v>1011</v>
      </c>
      <c r="C121" s="453" t="s">
        <v>1012</v>
      </c>
      <c r="D121" s="296" t="s">
        <v>11</v>
      </c>
      <c r="E121" s="296" t="s">
        <v>11</v>
      </c>
      <c r="F121" s="296" t="s">
        <v>11</v>
      </c>
      <c r="G121" s="296" t="s">
        <v>11</v>
      </c>
      <c r="H121" s="451" t="s">
        <v>11</v>
      </c>
      <c r="I121" s="451" t="s">
        <v>11</v>
      </c>
      <c r="J121" s="451"/>
      <c r="K121" s="451" t="s">
        <v>11</v>
      </c>
      <c r="L121" s="451"/>
    </row>
    <row r="122" spans="1:12" ht="12.75">
      <c r="A122" s="429" t="s">
        <v>691</v>
      </c>
      <c r="B122" s="351" t="s">
        <v>1013</v>
      </c>
      <c r="C122" s="453" t="s">
        <v>706</v>
      </c>
      <c r="D122" s="296" t="s">
        <v>11</v>
      </c>
      <c r="E122" s="296" t="s">
        <v>11</v>
      </c>
      <c r="F122" s="296" t="s">
        <v>11</v>
      </c>
      <c r="G122" s="296" t="s">
        <v>11</v>
      </c>
      <c r="H122" s="451" t="s">
        <v>11</v>
      </c>
      <c r="I122" s="451" t="s">
        <v>11</v>
      </c>
      <c r="J122" s="451"/>
      <c r="K122" s="451" t="s">
        <v>11</v>
      </c>
      <c r="L122" s="451"/>
    </row>
    <row r="123" spans="1:12" ht="12.75">
      <c r="A123" s="429" t="s">
        <v>692</v>
      </c>
      <c r="B123" s="351" t="s">
        <v>1014</v>
      </c>
      <c r="C123" s="453" t="s">
        <v>702</v>
      </c>
      <c r="D123" s="296" t="s">
        <v>11</v>
      </c>
      <c r="E123" s="296" t="s">
        <v>11</v>
      </c>
      <c r="F123" s="296" t="s">
        <v>11</v>
      </c>
      <c r="G123" s="296" t="s">
        <v>11</v>
      </c>
      <c r="H123" s="451" t="s">
        <v>11</v>
      </c>
      <c r="I123" s="451" t="s">
        <v>11</v>
      </c>
      <c r="J123" s="451"/>
      <c r="K123" s="451" t="s">
        <v>11</v>
      </c>
      <c r="L123" s="451"/>
    </row>
    <row r="124" spans="1:12" ht="12.75">
      <c r="A124" s="429" t="s">
        <v>689</v>
      </c>
      <c r="B124" s="351" t="s">
        <v>1015</v>
      </c>
      <c r="C124" s="351" t="s">
        <v>701</v>
      </c>
      <c r="D124" s="296" t="s">
        <v>11</v>
      </c>
      <c r="E124" s="296" t="s">
        <v>11</v>
      </c>
      <c r="F124" s="296" t="s">
        <v>11</v>
      </c>
      <c r="G124" s="296" t="s">
        <v>11</v>
      </c>
      <c r="H124" s="451" t="s">
        <v>11</v>
      </c>
      <c r="I124" s="451" t="s">
        <v>11</v>
      </c>
      <c r="J124" s="451"/>
      <c r="K124" s="451" t="s">
        <v>11</v>
      </c>
      <c r="L124" s="451"/>
    </row>
    <row r="125" spans="1:12" ht="12.75">
      <c r="A125" s="429" t="s">
        <v>182</v>
      </c>
      <c r="B125" s="351" t="s">
        <v>1016</v>
      </c>
      <c r="C125" s="453" t="s">
        <v>702</v>
      </c>
      <c r="D125" s="296" t="s">
        <v>11</v>
      </c>
      <c r="E125" s="296" t="s">
        <v>11</v>
      </c>
      <c r="F125" s="296" t="s">
        <v>11</v>
      </c>
      <c r="G125" s="296" t="s">
        <v>11</v>
      </c>
      <c r="H125" s="451" t="s">
        <v>11</v>
      </c>
      <c r="I125" s="451" t="s">
        <v>11</v>
      </c>
      <c r="J125" s="451"/>
      <c r="K125" s="451" t="s">
        <v>11</v>
      </c>
      <c r="L125" s="451"/>
    </row>
    <row r="126" spans="1:12" ht="12.75">
      <c r="A126" s="429" t="s">
        <v>183</v>
      </c>
      <c r="B126" s="351" t="s">
        <v>1017</v>
      </c>
      <c r="C126" s="453" t="s">
        <v>685</v>
      </c>
      <c r="D126" s="296" t="s">
        <v>11</v>
      </c>
      <c r="E126" s="296" t="s">
        <v>11</v>
      </c>
      <c r="F126" s="296" t="s">
        <v>11</v>
      </c>
      <c r="G126" s="296" t="s">
        <v>11</v>
      </c>
      <c r="H126" s="451" t="s">
        <v>11</v>
      </c>
      <c r="I126" s="451" t="s">
        <v>11</v>
      </c>
      <c r="J126" s="451"/>
      <c r="K126" s="451" t="s">
        <v>11</v>
      </c>
      <c r="L126" s="451"/>
    </row>
    <row r="127" spans="1:12" ht="12.75">
      <c r="A127" s="429" t="s">
        <v>690</v>
      </c>
      <c r="B127" s="351" t="s">
        <v>1018</v>
      </c>
      <c r="C127" s="453" t="s">
        <v>704</v>
      </c>
      <c r="D127" s="296" t="s">
        <v>11</v>
      </c>
      <c r="E127" s="296" t="s">
        <v>11</v>
      </c>
      <c r="F127" s="296" t="s">
        <v>11</v>
      </c>
      <c r="G127" s="296" t="s">
        <v>11</v>
      </c>
      <c r="H127" s="451" t="s">
        <v>11</v>
      </c>
      <c r="I127" s="451" t="s">
        <v>11</v>
      </c>
      <c r="J127" s="451"/>
      <c r="K127" s="451" t="s">
        <v>11</v>
      </c>
      <c r="L127" s="451"/>
    </row>
    <row r="128" spans="1:12" ht="12.75">
      <c r="A128" s="429" t="s">
        <v>776</v>
      </c>
      <c r="B128" s="351" t="s">
        <v>1019</v>
      </c>
      <c r="C128" s="453" t="s">
        <v>704</v>
      </c>
      <c r="D128" s="296" t="s">
        <v>11</v>
      </c>
      <c r="E128" s="296" t="s">
        <v>11</v>
      </c>
      <c r="F128" s="296" t="s">
        <v>11</v>
      </c>
      <c r="G128" s="296" t="s">
        <v>11</v>
      </c>
      <c r="H128" s="451" t="s">
        <v>11</v>
      </c>
      <c r="I128" s="451" t="s">
        <v>11</v>
      </c>
      <c r="J128" s="451"/>
      <c r="K128" s="451" t="s">
        <v>11</v>
      </c>
      <c r="L128" s="451"/>
    </row>
    <row r="129" spans="1:12" ht="12.75">
      <c r="A129" s="429" t="s">
        <v>695</v>
      </c>
      <c r="B129" s="351" t="s">
        <v>1020</v>
      </c>
      <c r="C129" s="453" t="s">
        <v>707</v>
      </c>
      <c r="D129" s="296" t="s">
        <v>11</v>
      </c>
      <c r="E129" s="296" t="s">
        <v>11</v>
      </c>
      <c r="F129" s="296" t="s">
        <v>11</v>
      </c>
      <c r="G129" s="296" t="s">
        <v>11</v>
      </c>
      <c r="H129" s="451" t="s">
        <v>11</v>
      </c>
      <c r="I129" s="451" t="s">
        <v>11</v>
      </c>
      <c r="J129" s="451"/>
      <c r="K129" s="451" t="s">
        <v>11</v>
      </c>
      <c r="L129" s="451"/>
    </row>
    <row r="130" spans="1:12" ht="12.75">
      <c r="A130" s="429" t="s">
        <v>696</v>
      </c>
      <c r="B130" s="351" t="s">
        <v>1021</v>
      </c>
      <c r="C130" s="453" t="s">
        <v>1012</v>
      </c>
      <c r="D130" s="296" t="s">
        <v>11</v>
      </c>
      <c r="E130" s="296" t="s">
        <v>11</v>
      </c>
      <c r="F130" s="296" t="s">
        <v>11</v>
      </c>
      <c r="G130" s="296" t="s">
        <v>11</v>
      </c>
      <c r="H130" s="451" t="s">
        <v>11</v>
      </c>
      <c r="I130" s="451" t="s">
        <v>11</v>
      </c>
      <c r="J130" s="451"/>
      <c r="K130" s="451" t="s">
        <v>11</v>
      </c>
      <c r="L130" s="451"/>
    </row>
    <row r="131" spans="1:12" ht="12.75">
      <c r="A131" s="429" t="s">
        <v>697</v>
      </c>
      <c r="B131" s="351" t="s">
        <v>1022</v>
      </c>
      <c r="C131" s="453" t="s">
        <v>705</v>
      </c>
      <c r="D131" s="296" t="s">
        <v>11</v>
      </c>
      <c r="E131" s="296" t="s">
        <v>11</v>
      </c>
      <c r="F131" s="296" t="s">
        <v>11</v>
      </c>
      <c r="G131" s="296" t="s">
        <v>11</v>
      </c>
      <c r="H131" s="451" t="s">
        <v>11</v>
      </c>
      <c r="I131" s="451" t="s">
        <v>11</v>
      </c>
      <c r="J131" s="451"/>
      <c r="K131" s="451" t="s">
        <v>11</v>
      </c>
      <c r="L131" s="451"/>
    </row>
    <row r="132" spans="1:12" ht="12.75">
      <c r="A132" s="429" t="s">
        <v>698</v>
      </c>
      <c r="B132" s="351" t="s">
        <v>1023</v>
      </c>
      <c r="C132" s="453" t="s">
        <v>1012</v>
      </c>
      <c r="D132" s="296" t="s">
        <v>11</v>
      </c>
      <c r="E132" s="296" t="s">
        <v>11</v>
      </c>
      <c r="F132" s="296" t="s">
        <v>11</v>
      </c>
      <c r="G132" s="296" t="s">
        <v>11</v>
      </c>
      <c r="H132" s="451" t="s">
        <v>11</v>
      </c>
      <c r="I132" s="451" t="s">
        <v>11</v>
      </c>
      <c r="J132" s="451"/>
      <c r="K132" s="451" t="s">
        <v>11</v>
      </c>
      <c r="L132" s="451"/>
    </row>
    <row r="133" spans="1:12" ht="12.75">
      <c r="A133" s="429" t="s">
        <v>782</v>
      </c>
      <c r="B133" s="351" t="s">
        <v>1024</v>
      </c>
      <c r="C133" s="453" t="s">
        <v>783</v>
      </c>
      <c r="D133" s="296" t="s">
        <v>11</v>
      </c>
      <c r="E133" s="296" t="s">
        <v>11</v>
      </c>
      <c r="F133" s="296" t="s">
        <v>11</v>
      </c>
      <c r="G133" s="296" t="s">
        <v>11</v>
      </c>
      <c r="H133" s="451" t="s">
        <v>11</v>
      </c>
      <c r="I133" s="451" t="s">
        <v>11</v>
      </c>
      <c r="J133" s="451"/>
      <c r="K133" s="451" t="s">
        <v>11</v>
      </c>
      <c r="L133" s="451"/>
    </row>
    <row r="134" spans="1:12" ht="12.75">
      <c r="A134" s="429" t="s">
        <v>784</v>
      </c>
      <c r="B134" s="351" t="s">
        <v>1025</v>
      </c>
      <c r="C134" s="453" t="s">
        <v>783</v>
      </c>
      <c r="D134" s="296" t="s">
        <v>11</v>
      </c>
      <c r="E134" s="296" t="s">
        <v>11</v>
      </c>
      <c r="F134" s="296" t="s">
        <v>11</v>
      </c>
      <c r="G134" s="296" t="s">
        <v>11</v>
      </c>
      <c r="H134" s="451" t="s">
        <v>11</v>
      </c>
      <c r="I134" s="451" t="s">
        <v>11</v>
      </c>
      <c r="J134" s="451"/>
      <c r="K134" s="451" t="s">
        <v>11</v>
      </c>
      <c r="L134" s="451"/>
    </row>
    <row r="135" spans="1:12" ht="12.75">
      <c r="A135" s="429" t="s">
        <v>693</v>
      </c>
      <c r="B135" s="351" t="s">
        <v>1026</v>
      </c>
      <c r="C135" s="453" t="s">
        <v>703</v>
      </c>
      <c r="D135" s="296" t="s">
        <v>11</v>
      </c>
      <c r="E135" s="296" t="s">
        <v>11</v>
      </c>
      <c r="F135" s="296" t="s">
        <v>11</v>
      </c>
      <c r="G135" s="296" t="s">
        <v>11</v>
      </c>
      <c r="H135" s="451" t="s">
        <v>11</v>
      </c>
      <c r="I135" s="451" t="s">
        <v>11</v>
      </c>
      <c r="J135" s="451"/>
      <c r="K135" s="451" t="s">
        <v>11</v>
      </c>
      <c r="L135" s="451"/>
    </row>
    <row r="136" spans="1:12" ht="12.75">
      <c r="A136" s="429" t="s">
        <v>184</v>
      </c>
      <c r="B136" s="351" t="s">
        <v>1027</v>
      </c>
      <c r="C136" s="453" t="s">
        <v>703</v>
      </c>
      <c r="D136" s="296" t="s">
        <v>11</v>
      </c>
      <c r="E136" s="296" t="s">
        <v>11</v>
      </c>
      <c r="F136" s="296" t="s">
        <v>11</v>
      </c>
      <c r="G136" s="296" t="s">
        <v>11</v>
      </c>
      <c r="H136" s="451" t="s">
        <v>11</v>
      </c>
      <c r="I136" s="451" t="s">
        <v>11</v>
      </c>
      <c r="J136" s="451"/>
      <c r="K136" s="451" t="s">
        <v>11</v>
      </c>
      <c r="L136" s="451"/>
    </row>
    <row r="137" spans="1:12" ht="12.75">
      <c r="A137" s="429" t="s">
        <v>694</v>
      </c>
      <c r="B137" s="351" t="s">
        <v>1028</v>
      </c>
      <c r="C137" s="453" t="s">
        <v>185</v>
      </c>
      <c r="D137" s="296" t="s">
        <v>11</v>
      </c>
      <c r="E137" s="296" t="s">
        <v>11</v>
      </c>
      <c r="F137" s="296" t="s">
        <v>11</v>
      </c>
      <c r="G137" s="296" t="s">
        <v>11</v>
      </c>
      <c r="H137" s="451" t="s">
        <v>11</v>
      </c>
      <c r="I137" s="451" t="s">
        <v>11</v>
      </c>
      <c r="J137" s="451"/>
      <c r="K137" s="451" t="s">
        <v>11</v>
      </c>
      <c r="L137" s="451"/>
    </row>
    <row r="138" spans="1:12" ht="12.75">
      <c r="A138" s="429" t="s">
        <v>777</v>
      </c>
      <c r="B138" s="351" t="s">
        <v>1029</v>
      </c>
      <c r="C138" s="453" t="s">
        <v>799</v>
      </c>
      <c r="D138" s="296" t="s">
        <v>11</v>
      </c>
      <c r="E138" s="296" t="s">
        <v>11</v>
      </c>
      <c r="F138" s="296" t="s">
        <v>11</v>
      </c>
      <c r="G138" s="296" t="s">
        <v>11</v>
      </c>
      <c r="H138" s="451" t="s">
        <v>11</v>
      </c>
      <c r="I138" s="451" t="s">
        <v>11</v>
      </c>
      <c r="J138" s="451"/>
      <c r="K138" s="451" t="s">
        <v>11</v>
      </c>
      <c r="L138" s="451"/>
    </row>
    <row r="139" spans="1:12" ht="12.75">
      <c r="A139" s="429" t="s">
        <v>778</v>
      </c>
      <c r="B139" s="351" t="s">
        <v>1030</v>
      </c>
      <c r="C139" s="453" t="s">
        <v>701</v>
      </c>
      <c r="D139" s="296" t="s">
        <v>11</v>
      </c>
      <c r="E139" s="296" t="s">
        <v>11</v>
      </c>
      <c r="F139" s="296" t="s">
        <v>11</v>
      </c>
      <c r="G139" s="296" t="s">
        <v>11</v>
      </c>
      <c r="H139" s="451" t="s">
        <v>11</v>
      </c>
      <c r="I139" s="451" t="s">
        <v>11</v>
      </c>
      <c r="J139" s="451"/>
      <c r="K139" s="451" t="s">
        <v>11</v>
      </c>
      <c r="L139" s="451"/>
    </row>
    <row r="140" spans="1:12" ht="12.75">
      <c r="A140" s="429" t="s">
        <v>779</v>
      </c>
      <c r="B140" s="351" t="s">
        <v>1031</v>
      </c>
      <c r="C140" s="453" t="s">
        <v>780</v>
      </c>
      <c r="D140" s="296" t="s">
        <v>11</v>
      </c>
      <c r="E140" s="296" t="s">
        <v>11</v>
      </c>
      <c r="F140" s="296" t="s">
        <v>11</v>
      </c>
      <c r="G140" s="296" t="s">
        <v>11</v>
      </c>
      <c r="H140" s="451" t="s">
        <v>11</v>
      </c>
      <c r="I140" s="451" t="s">
        <v>11</v>
      </c>
      <c r="J140" s="451"/>
      <c r="K140" s="451" t="s">
        <v>11</v>
      </c>
      <c r="L140" s="451"/>
    </row>
    <row r="141" spans="1:12" ht="12.75">
      <c r="A141" s="429" t="s">
        <v>781</v>
      </c>
      <c r="B141" s="351" t="s">
        <v>1032</v>
      </c>
      <c r="C141" s="453" t="s">
        <v>701</v>
      </c>
      <c r="D141" s="296" t="s">
        <v>11</v>
      </c>
      <c r="E141" s="296" t="s">
        <v>11</v>
      </c>
      <c r="F141" s="296" t="s">
        <v>11</v>
      </c>
      <c r="G141" s="322" t="s">
        <v>11</v>
      </c>
      <c r="H141" s="451" t="s">
        <v>11</v>
      </c>
      <c r="I141" s="451" t="s">
        <v>11</v>
      </c>
      <c r="J141" s="451"/>
      <c r="K141" s="451" t="s">
        <v>11</v>
      </c>
      <c r="L141" s="451"/>
    </row>
    <row r="142" spans="1:12" ht="12.75">
      <c r="A142" s="454" t="s">
        <v>785</v>
      </c>
      <c r="B142" s="453" t="s">
        <v>1033</v>
      </c>
      <c r="C142" s="453" t="s">
        <v>198</v>
      </c>
      <c r="D142" s="452"/>
      <c r="E142" s="452"/>
      <c r="F142" s="452"/>
      <c r="G142" s="455" t="s">
        <v>11</v>
      </c>
      <c r="H142" s="456" t="s">
        <v>11</v>
      </c>
      <c r="I142" s="451"/>
      <c r="J142" s="456"/>
      <c r="K142" s="451"/>
      <c r="L142" s="456"/>
    </row>
    <row r="143" spans="1:12" ht="12.75">
      <c r="A143" s="457" t="s">
        <v>786</v>
      </c>
      <c r="B143" s="352"/>
      <c r="C143" s="352"/>
      <c r="D143" s="152"/>
      <c r="E143" s="152"/>
      <c r="F143" s="152"/>
      <c r="G143" s="152"/>
      <c r="H143" s="444" t="s">
        <v>11</v>
      </c>
      <c r="I143" s="444"/>
      <c r="J143" s="444" t="s">
        <v>11</v>
      </c>
      <c r="K143" s="444"/>
      <c r="L143" s="444" t="s">
        <v>11</v>
      </c>
    </row>
    <row r="144" spans="1:12" ht="12.75">
      <c r="A144" s="429"/>
      <c r="B144" s="351"/>
      <c r="C144" s="351"/>
      <c r="D144" s="452"/>
      <c r="E144" s="452"/>
      <c r="F144" s="452"/>
      <c r="G144" s="452"/>
      <c r="H144" s="451"/>
      <c r="I144" s="451"/>
      <c r="J144" s="451"/>
      <c r="K144" s="451"/>
      <c r="L144" s="451"/>
    </row>
    <row r="145" spans="1:12" ht="12.75">
      <c r="A145" s="356" t="s">
        <v>708</v>
      </c>
      <c r="B145" s="224"/>
      <c r="C145" s="224"/>
      <c r="D145" s="452"/>
      <c r="E145" s="452"/>
      <c r="F145" s="452"/>
      <c r="G145" s="452"/>
      <c r="H145" s="451"/>
      <c r="I145" s="451"/>
      <c r="J145" s="451"/>
      <c r="K145" s="451"/>
      <c r="L145" s="451"/>
    </row>
    <row r="146" spans="1:12" ht="12.75">
      <c r="A146" s="454" t="s">
        <v>785</v>
      </c>
      <c r="B146" s="453" t="s">
        <v>787</v>
      </c>
      <c r="C146" s="453" t="s">
        <v>198</v>
      </c>
      <c r="D146" s="452"/>
      <c r="E146" s="452"/>
      <c r="F146" s="452"/>
      <c r="G146" s="455" t="s">
        <v>11</v>
      </c>
      <c r="H146" s="456" t="s">
        <v>11</v>
      </c>
      <c r="I146" s="451"/>
      <c r="J146" s="456"/>
      <c r="K146" s="451"/>
      <c r="L146" s="456"/>
    </row>
    <row r="147" spans="1:12" ht="12.75">
      <c r="A147" s="457" t="s">
        <v>788</v>
      </c>
      <c r="B147" s="352"/>
      <c r="C147" s="352"/>
      <c r="D147" s="152"/>
      <c r="E147" s="152"/>
      <c r="F147" s="152"/>
      <c r="G147" s="152"/>
      <c r="H147" s="444" t="s">
        <v>11</v>
      </c>
      <c r="I147" s="444"/>
      <c r="J147" s="444" t="s">
        <v>11</v>
      </c>
      <c r="K147" s="444"/>
      <c r="L147" s="444" t="s">
        <v>11</v>
      </c>
    </row>
    <row r="148" spans="1:12" ht="12.75">
      <c r="A148" s="223"/>
      <c r="B148" s="224"/>
      <c r="C148" s="224"/>
      <c r="D148" s="452"/>
      <c r="E148" s="452"/>
      <c r="F148" s="452"/>
      <c r="G148" s="452"/>
      <c r="H148" s="451"/>
      <c r="I148" s="451"/>
      <c r="J148" s="451"/>
      <c r="K148" s="451"/>
      <c r="L148" s="451"/>
    </row>
    <row r="149" spans="1:12" ht="12.75">
      <c r="A149" s="431" t="s">
        <v>793</v>
      </c>
      <c r="B149" s="351"/>
      <c r="C149" s="351"/>
      <c r="D149" s="452"/>
      <c r="E149" s="452"/>
      <c r="F149" s="452"/>
      <c r="G149" s="452"/>
      <c r="H149" s="451"/>
      <c r="I149" s="451"/>
      <c r="J149" s="451"/>
      <c r="K149" s="451"/>
      <c r="L149" s="451"/>
    </row>
    <row r="150" spans="1:12" ht="12.75">
      <c r="A150" s="458" t="s">
        <v>794</v>
      </c>
      <c r="B150" s="453" t="s">
        <v>795</v>
      </c>
      <c r="C150" s="453" t="s">
        <v>796</v>
      </c>
      <c r="D150" s="452" t="s">
        <v>11</v>
      </c>
      <c r="E150" s="452" t="s">
        <v>11</v>
      </c>
      <c r="F150" s="452" t="s">
        <v>11</v>
      </c>
      <c r="G150" s="452" t="s">
        <v>11</v>
      </c>
      <c r="H150" s="451" t="s">
        <v>11</v>
      </c>
      <c r="I150" s="451" t="s">
        <v>11</v>
      </c>
      <c r="J150" s="456"/>
      <c r="K150" s="451" t="s">
        <v>11</v>
      </c>
      <c r="L150" s="451"/>
    </row>
    <row r="151" spans="1:12" ht="12.75">
      <c r="A151" s="458" t="s">
        <v>797</v>
      </c>
      <c r="B151" s="453" t="s">
        <v>798</v>
      </c>
      <c r="C151" s="453" t="s">
        <v>799</v>
      </c>
      <c r="D151" s="452" t="s">
        <v>11</v>
      </c>
      <c r="E151" s="452" t="s">
        <v>11</v>
      </c>
      <c r="F151" s="452" t="s">
        <v>11</v>
      </c>
      <c r="G151" s="452" t="s">
        <v>11</v>
      </c>
      <c r="H151" s="451" t="s">
        <v>11</v>
      </c>
      <c r="I151" s="451" t="s">
        <v>11</v>
      </c>
      <c r="J151" s="451"/>
      <c r="K151" s="451" t="s">
        <v>11</v>
      </c>
      <c r="L151" s="451"/>
    </row>
    <row r="152" spans="1:12" ht="12.75">
      <c r="A152" s="458" t="s">
        <v>800</v>
      </c>
      <c r="B152" s="453" t="s">
        <v>801</v>
      </c>
      <c r="C152" s="453" t="s">
        <v>799</v>
      </c>
      <c r="D152" s="452" t="s">
        <v>11</v>
      </c>
      <c r="E152" s="452" t="s">
        <v>11</v>
      </c>
      <c r="F152" s="452" t="s">
        <v>11</v>
      </c>
      <c r="G152" s="452" t="s">
        <v>11</v>
      </c>
      <c r="H152" s="451" t="s">
        <v>11</v>
      </c>
      <c r="I152" s="451" t="s">
        <v>11</v>
      </c>
      <c r="J152" s="451"/>
      <c r="K152" s="451" t="s">
        <v>11</v>
      </c>
      <c r="L152" s="451"/>
    </row>
    <row r="153" spans="1:12" ht="12.75" customHeight="1">
      <c r="A153" s="458" t="s">
        <v>802</v>
      </c>
      <c r="B153" s="453" t="s">
        <v>803</v>
      </c>
      <c r="C153" s="453" t="s">
        <v>804</v>
      </c>
      <c r="D153" s="452" t="s">
        <v>11</v>
      </c>
      <c r="E153" s="452" t="s">
        <v>11</v>
      </c>
      <c r="F153" s="452" t="s">
        <v>11</v>
      </c>
      <c r="G153" s="452" t="s">
        <v>11</v>
      </c>
      <c r="H153" s="451" t="s">
        <v>11</v>
      </c>
      <c r="I153" s="451" t="s">
        <v>11</v>
      </c>
      <c r="J153" s="451"/>
      <c r="K153" s="451" t="s">
        <v>11</v>
      </c>
      <c r="L153" s="451"/>
    </row>
    <row r="154" spans="1:12" ht="12.75" customHeight="1">
      <c r="A154" s="458" t="s">
        <v>805</v>
      </c>
      <c r="B154" s="453" t="s">
        <v>806</v>
      </c>
      <c r="C154" s="453" t="s">
        <v>799</v>
      </c>
      <c r="D154" s="452" t="s">
        <v>11</v>
      </c>
      <c r="E154" s="452" t="s">
        <v>11</v>
      </c>
      <c r="F154" s="452" t="s">
        <v>11</v>
      </c>
      <c r="G154" s="452" t="s">
        <v>11</v>
      </c>
      <c r="H154" s="451" t="s">
        <v>11</v>
      </c>
      <c r="I154" s="451" t="s">
        <v>11</v>
      </c>
      <c r="J154" s="451"/>
      <c r="K154" s="451" t="s">
        <v>11</v>
      </c>
      <c r="L154" s="451"/>
    </row>
    <row r="155" spans="1:12" ht="12.75" customHeight="1">
      <c r="A155" s="458" t="s">
        <v>807</v>
      </c>
      <c r="B155" s="453" t="s">
        <v>808</v>
      </c>
      <c r="C155" s="453" t="s">
        <v>809</v>
      </c>
      <c r="D155" s="452" t="s">
        <v>11</v>
      </c>
      <c r="E155" s="452" t="s">
        <v>11</v>
      </c>
      <c r="F155" s="452" t="s">
        <v>11</v>
      </c>
      <c r="G155" s="452" t="s">
        <v>11</v>
      </c>
      <c r="H155" s="451" t="s">
        <v>11</v>
      </c>
      <c r="I155" s="451" t="s">
        <v>11</v>
      </c>
      <c r="J155" s="451"/>
      <c r="K155" s="451" t="s">
        <v>11</v>
      </c>
      <c r="L155" s="451"/>
    </row>
    <row r="156" spans="1:12" ht="12.75">
      <c r="A156" s="458" t="s">
        <v>810</v>
      </c>
      <c r="B156" s="453" t="s">
        <v>811</v>
      </c>
      <c r="C156" s="453" t="s">
        <v>799</v>
      </c>
      <c r="D156" s="452" t="s">
        <v>11</v>
      </c>
      <c r="E156" s="452" t="s">
        <v>11</v>
      </c>
      <c r="F156" s="452" t="s">
        <v>11</v>
      </c>
      <c r="G156" s="452" t="s">
        <v>11</v>
      </c>
      <c r="H156" s="451" t="s">
        <v>11</v>
      </c>
      <c r="I156" s="451" t="s">
        <v>11</v>
      </c>
      <c r="J156" s="456"/>
      <c r="K156" s="451" t="s">
        <v>11</v>
      </c>
      <c r="L156" s="451"/>
    </row>
    <row r="157" spans="1:12" ht="12.75">
      <c r="A157" s="454" t="s">
        <v>785</v>
      </c>
      <c r="B157" s="453" t="s">
        <v>812</v>
      </c>
      <c r="C157" s="453" t="s">
        <v>198</v>
      </c>
      <c r="D157" s="452"/>
      <c r="E157" s="452"/>
      <c r="F157" s="452"/>
      <c r="G157" s="455" t="s">
        <v>11</v>
      </c>
      <c r="H157" s="451" t="s">
        <v>11</v>
      </c>
      <c r="I157" s="451"/>
      <c r="J157" s="456"/>
      <c r="K157" s="451"/>
      <c r="L157" s="456"/>
    </row>
    <row r="158" spans="1:12" ht="12.75">
      <c r="A158" s="457" t="s">
        <v>813</v>
      </c>
      <c r="B158" s="352"/>
      <c r="C158" s="352"/>
      <c r="D158" s="152"/>
      <c r="E158" s="152"/>
      <c r="F158" s="152"/>
      <c r="G158" s="152"/>
      <c r="H158" s="444" t="s">
        <v>11</v>
      </c>
      <c r="I158" s="444"/>
      <c r="J158" s="444" t="s">
        <v>11</v>
      </c>
      <c r="K158" s="444"/>
      <c r="L158" s="444" t="s">
        <v>11</v>
      </c>
    </row>
    <row r="159" spans="1:12" ht="12.75" customHeight="1">
      <c r="A159" s="432"/>
      <c r="B159" s="351"/>
      <c r="C159" s="351"/>
      <c r="D159" s="452"/>
      <c r="E159" s="452"/>
      <c r="F159" s="452"/>
      <c r="G159" s="452"/>
      <c r="H159" s="451"/>
      <c r="I159" s="451"/>
      <c r="J159" s="451"/>
      <c r="K159" s="451"/>
      <c r="L159" s="451"/>
    </row>
    <row r="160" spans="1:12" ht="12.75" customHeight="1">
      <c r="A160" s="431" t="s">
        <v>814</v>
      </c>
      <c r="B160" s="351"/>
      <c r="C160" s="351"/>
      <c r="D160" s="452"/>
      <c r="E160" s="452"/>
      <c r="F160" s="452"/>
      <c r="G160" s="452"/>
      <c r="H160" s="451"/>
      <c r="I160" s="451"/>
      <c r="J160" s="451"/>
      <c r="K160" s="451"/>
      <c r="L160" s="451"/>
    </row>
    <row r="161" spans="1:12" ht="12.75">
      <c r="A161" s="458" t="s">
        <v>815</v>
      </c>
      <c r="B161" s="453" t="s">
        <v>816</v>
      </c>
      <c r="C161" s="453" t="s">
        <v>185</v>
      </c>
      <c r="D161" s="452" t="s">
        <v>11</v>
      </c>
      <c r="E161" s="452" t="s">
        <v>11</v>
      </c>
      <c r="F161" s="452" t="s">
        <v>11</v>
      </c>
      <c r="G161" s="452" t="s">
        <v>11</v>
      </c>
      <c r="H161" s="451" t="s">
        <v>11</v>
      </c>
      <c r="I161" s="451" t="s">
        <v>11</v>
      </c>
      <c r="J161" s="451"/>
      <c r="K161" s="456" t="s">
        <v>11</v>
      </c>
      <c r="L161" s="451"/>
    </row>
    <row r="162" spans="1:12" ht="12.75">
      <c r="A162" s="458" t="s">
        <v>817</v>
      </c>
      <c r="B162" s="453" t="s">
        <v>818</v>
      </c>
      <c r="C162" s="453" t="s">
        <v>185</v>
      </c>
      <c r="D162" s="452" t="s">
        <v>11</v>
      </c>
      <c r="E162" s="452" t="s">
        <v>11</v>
      </c>
      <c r="F162" s="452" t="s">
        <v>11</v>
      </c>
      <c r="G162" s="452" t="s">
        <v>11</v>
      </c>
      <c r="H162" s="451" t="s">
        <v>11</v>
      </c>
      <c r="I162" s="451" t="s">
        <v>11</v>
      </c>
      <c r="J162" s="451"/>
      <c r="K162" s="456" t="s">
        <v>11</v>
      </c>
      <c r="L162" s="451"/>
    </row>
    <row r="163" spans="1:12" ht="12.75">
      <c r="A163" s="454" t="s">
        <v>785</v>
      </c>
      <c r="B163" s="453" t="s">
        <v>819</v>
      </c>
      <c r="C163" s="453" t="s">
        <v>198</v>
      </c>
      <c r="D163" s="452"/>
      <c r="E163" s="452"/>
      <c r="F163" s="452"/>
      <c r="G163" s="455" t="s">
        <v>11</v>
      </c>
      <c r="H163" s="456" t="s">
        <v>11</v>
      </c>
      <c r="I163" s="451"/>
      <c r="J163" s="456"/>
      <c r="K163" s="451"/>
      <c r="L163" s="456"/>
    </row>
    <row r="164" spans="1:12" ht="12.75">
      <c r="A164" s="457" t="s">
        <v>820</v>
      </c>
      <c r="B164" s="352"/>
      <c r="C164" s="352"/>
      <c r="D164" s="152"/>
      <c r="E164" s="152"/>
      <c r="F164" s="152"/>
      <c r="G164" s="152"/>
      <c r="H164" s="444" t="s">
        <v>11</v>
      </c>
      <c r="I164" s="444"/>
      <c r="J164" s="444" t="s">
        <v>11</v>
      </c>
      <c r="K164" s="444"/>
      <c r="L164" s="444" t="s">
        <v>11</v>
      </c>
    </row>
    <row r="165" spans="1:12" ht="12.75">
      <c r="A165" s="223"/>
      <c r="B165" s="224"/>
      <c r="C165" s="224"/>
      <c r="D165" s="452"/>
      <c r="E165" s="452"/>
      <c r="F165" s="452"/>
      <c r="G165" s="452"/>
      <c r="H165" s="451"/>
      <c r="I165" s="451"/>
      <c r="J165" s="451"/>
      <c r="K165" s="451"/>
      <c r="L165" s="451"/>
    </row>
    <row r="166" spans="1:12" ht="12.75">
      <c r="A166" s="431" t="s">
        <v>710</v>
      </c>
      <c r="B166" s="224"/>
      <c r="C166" s="224"/>
      <c r="D166" s="452"/>
      <c r="E166" s="452"/>
      <c r="F166" s="452"/>
      <c r="G166" s="452"/>
      <c r="H166" s="451"/>
      <c r="I166" s="451"/>
      <c r="J166" s="451"/>
      <c r="K166" s="451"/>
      <c r="L166" s="451"/>
    </row>
    <row r="167" spans="1:12" ht="12.75">
      <c r="A167" s="432" t="s">
        <v>711</v>
      </c>
      <c r="B167" s="351" t="s">
        <v>712</v>
      </c>
      <c r="C167" s="351" t="s">
        <v>709</v>
      </c>
      <c r="D167" s="452" t="s">
        <v>11</v>
      </c>
      <c r="E167" s="452" t="s">
        <v>11</v>
      </c>
      <c r="F167" s="452" t="s">
        <v>11</v>
      </c>
      <c r="G167" s="452" t="s">
        <v>11</v>
      </c>
      <c r="H167" s="451" t="s">
        <v>11</v>
      </c>
      <c r="I167" s="451" t="s">
        <v>11</v>
      </c>
      <c r="J167" s="451"/>
      <c r="K167" s="451" t="s">
        <v>11</v>
      </c>
      <c r="L167" s="456"/>
    </row>
    <row r="168" spans="1:12" ht="12.75">
      <c r="A168" s="458" t="s">
        <v>789</v>
      </c>
      <c r="B168" s="453" t="s">
        <v>790</v>
      </c>
      <c r="C168" s="453" t="s">
        <v>185</v>
      </c>
      <c r="D168" s="296" t="s">
        <v>11</v>
      </c>
      <c r="E168" s="296" t="s">
        <v>11</v>
      </c>
      <c r="F168" s="296" t="s">
        <v>11</v>
      </c>
      <c r="G168" s="296" t="s">
        <v>11</v>
      </c>
      <c r="H168" s="451" t="s">
        <v>11</v>
      </c>
      <c r="I168" s="451" t="s">
        <v>11</v>
      </c>
      <c r="J168" s="451"/>
      <c r="K168" s="451" t="s">
        <v>11</v>
      </c>
      <c r="L168" s="451"/>
    </row>
    <row r="169" spans="1:12" ht="12.75">
      <c r="A169" s="432" t="s">
        <v>713</v>
      </c>
      <c r="B169" s="351" t="s">
        <v>714</v>
      </c>
      <c r="C169" s="351" t="s">
        <v>709</v>
      </c>
      <c r="D169" s="452" t="s">
        <v>11</v>
      </c>
      <c r="E169" s="452" t="s">
        <v>11</v>
      </c>
      <c r="F169" s="452" t="s">
        <v>11</v>
      </c>
      <c r="G169" s="452" t="s">
        <v>11</v>
      </c>
      <c r="H169" s="451" t="s">
        <v>11</v>
      </c>
      <c r="I169" s="451" t="s">
        <v>11</v>
      </c>
      <c r="J169" s="451"/>
      <c r="K169" s="451" t="s">
        <v>11</v>
      </c>
      <c r="L169" s="451"/>
    </row>
    <row r="170" spans="1:12" ht="12.75">
      <c r="A170" s="432" t="s">
        <v>715</v>
      </c>
      <c r="B170" s="351" t="s">
        <v>716</v>
      </c>
      <c r="C170" s="351" t="s">
        <v>185</v>
      </c>
      <c r="D170" s="452" t="s">
        <v>11</v>
      </c>
      <c r="E170" s="452" t="s">
        <v>11</v>
      </c>
      <c r="F170" s="452" t="s">
        <v>11</v>
      </c>
      <c r="G170" s="452" t="s">
        <v>11</v>
      </c>
      <c r="H170" s="451" t="s">
        <v>11</v>
      </c>
      <c r="I170" s="451" t="s">
        <v>11</v>
      </c>
      <c r="J170" s="451"/>
      <c r="K170" s="451" t="s">
        <v>11</v>
      </c>
      <c r="L170" s="451"/>
    </row>
    <row r="171" spans="1:12" ht="12.75">
      <c r="A171" s="432" t="s">
        <v>717</v>
      </c>
      <c r="B171" s="351" t="s">
        <v>718</v>
      </c>
      <c r="C171" s="351" t="s">
        <v>686</v>
      </c>
      <c r="D171" s="452" t="s">
        <v>11</v>
      </c>
      <c r="E171" s="452" t="s">
        <v>11</v>
      </c>
      <c r="F171" s="452" t="s">
        <v>11</v>
      </c>
      <c r="G171" s="452" t="s">
        <v>11</v>
      </c>
      <c r="H171" s="451" t="s">
        <v>11</v>
      </c>
      <c r="I171" s="451" t="s">
        <v>11</v>
      </c>
      <c r="J171" s="451"/>
      <c r="K171" s="451" t="s">
        <v>11</v>
      </c>
      <c r="L171" s="451"/>
    </row>
    <row r="172" spans="1:12" ht="12.75">
      <c r="A172" s="454" t="s">
        <v>785</v>
      </c>
      <c r="B172" s="453" t="s">
        <v>791</v>
      </c>
      <c r="C172" s="453" t="s">
        <v>198</v>
      </c>
      <c r="D172" s="452"/>
      <c r="E172" s="452"/>
      <c r="F172" s="452"/>
      <c r="G172" s="455" t="s">
        <v>11</v>
      </c>
      <c r="H172" s="456" t="s">
        <v>11</v>
      </c>
      <c r="I172" s="451"/>
      <c r="J172" s="456"/>
      <c r="K172" s="451"/>
      <c r="L172" s="456"/>
    </row>
    <row r="173" spans="1:12" ht="12.75">
      <c r="A173" s="457" t="s">
        <v>792</v>
      </c>
      <c r="B173" s="352"/>
      <c r="C173" s="352"/>
      <c r="D173" s="152"/>
      <c r="E173" s="152"/>
      <c r="F173" s="152"/>
      <c r="G173" s="152"/>
      <c r="H173" s="444" t="s">
        <v>11</v>
      </c>
      <c r="I173" s="444"/>
      <c r="J173" s="444" t="s">
        <v>11</v>
      </c>
      <c r="K173" s="444"/>
      <c r="L173" s="444" t="s">
        <v>11</v>
      </c>
    </row>
    <row r="174" spans="1:12" ht="12.75">
      <c r="A174" s="432"/>
      <c r="B174" s="351"/>
      <c r="C174" s="351"/>
      <c r="D174" s="452"/>
      <c r="E174" s="452"/>
      <c r="F174" s="452"/>
      <c r="G174" s="452"/>
      <c r="H174" s="451"/>
      <c r="I174" s="451"/>
      <c r="J174" s="451"/>
      <c r="K174" s="451"/>
      <c r="L174" s="451"/>
    </row>
    <row r="175" spans="1:12" ht="12.75">
      <c r="A175" s="356" t="s">
        <v>1038</v>
      </c>
      <c r="B175" s="224"/>
      <c r="C175" s="224"/>
      <c r="D175" s="452"/>
      <c r="E175" s="452"/>
      <c r="F175" s="452"/>
      <c r="G175" s="452"/>
      <c r="H175" s="451"/>
      <c r="I175" s="451"/>
      <c r="J175" s="451"/>
      <c r="K175" s="451"/>
      <c r="L175" s="451"/>
    </row>
    <row r="176" spans="1:12" ht="12.75">
      <c r="A176" s="454" t="s">
        <v>785</v>
      </c>
      <c r="B176" s="351" t="s">
        <v>1039</v>
      </c>
      <c r="C176" s="453" t="s">
        <v>198</v>
      </c>
      <c r="D176" s="452"/>
      <c r="E176" s="452"/>
      <c r="F176" s="452"/>
      <c r="G176" s="455" t="s">
        <v>11</v>
      </c>
      <c r="H176" s="456" t="s">
        <v>11</v>
      </c>
      <c r="I176" s="451"/>
      <c r="J176" s="456"/>
      <c r="K176" s="451"/>
      <c r="L176" s="456"/>
    </row>
    <row r="177" spans="1:12" ht="12.75">
      <c r="A177" s="457" t="s">
        <v>1040</v>
      </c>
      <c r="B177" s="352"/>
      <c r="C177" s="352"/>
      <c r="D177" s="152"/>
      <c r="E177" s="152"/>
      <c r="F177" s="152"/>
      <c r="G177" s="152"/>
      <c r="H177" s="444" t="s">
        <v>11</v>
      </c>
      <c r="I177" s="444"/>
      <c r="J177" s="444" t="s">
        <v>11</v>
      </c>
      <c r="K177" s="444"/>
      <c r="L177" s="444" t="s">
        <v>11</v>
      </c>
    </row>
    <row r="179" spans="1:12" ht="12.75">
      <c r="A179" s="356" t="s">
        <v>1041</v>
      </c>
      <c r="B179" s="224"/>
      <c r="C179" s="224"/>
      <c r="D179" s="452"/>
      <c r="E179" s="452"/>
      <c r="F179" s="452"/>
      <c r="G179" s="452"/>
      <c r="H179" s="451"/>
      <c r="I179" s="451"/>
      <c r="J179" s="451"/>
      <c r="K179" s="451"/>
      <c r="L179" s="451"/>
    </row>
    <row r="180" spans="1:12" ht="12.75">
      <c r="A180" s="454" t="s">
        <v>785</v>
      </c>
      <c r="B180" s="351" t="s">
        <v>1042</v>
      </c>
      <c r="C180" s="453" t="s">
        <v>198</v>
      </c>
      <c r="D180" s="452"/>
      <c r="E180" s="452"/>
      <c r="F180" s="452"/>
      <c r="G180" s="455" t="s">
        <v>11</v>
      </c>
      <c r="H180" s="456" t="s">
        <v>11</v>
      </c>
      <c r="I180" s="451"/>
      <c r="J180" s="456"/>
      <c r="K180" s="451"/>
      <c r="L180" s="456"/>
    </row>
    <row r="181" spans="1:12" ht="12.75">
      <c r="A181" s="457" t="s">
        <v>1043</v>
      </c>
      <c r="B181" s="352"/>
      <c r="C181" s="352"/>
      <c r="D181" s="152"/>
      <c r="E181" s="152"/>
      <c r="F181" s="152"/>
      <c r="G181" s="152"/>
      <c r="H181" s="444" t="s">
        <v>11</v>
      </c>
      <c r="I181" s="444"/>
      <c r="J181" s="444" t="s">
        <v>11</v>
      </c>
      <c r="K181" s="444"/>
      <c r="L181" s="444" t="s">
        <v>11</v>
      </c>
    </row>
    <row r="183" spans="1:12" ht="12.75">
      <c r="A183" s="356" t="s">
        <v>1044</v>
      </c>
      <c r="B183" s="224"/>
      <c r="C183" s="224"/>
      <c r="D183" s="452"/>
      <c r="E183" s="452"/>
      <c r="F183" s="452"/>
      <c r="G183" s="452"/>
      <c r="H183" s="451"/>
      <c r="I183" s="451"/>
      <c r="J183" s="451"/>
      <c r="K183" s="451"/>
      <c r="L183" s="451"/>
    </row>
    <row r="184" spans="1:12" ht="12.75">
      <c r="A184" s="454" t="s">
        <v>785</v>
      </c>
      <c r="B184" s="351" t="s">
        <v>1045</v>
      </c>
      <c r="C184" s="453" t="s">
        <v>198</v>
      </c>
      <c r="D184" s="452"/>
      <c r="E184" s="452"/>
      <c r="F184" s="452"/>
      <c r="G184" s="455" t="s">
        <v>11</v>
      </c>
      <c r="H184" s="456" t="s">
        <v>11</v>
      </c>
      <c r="I184" s="451"/>
      <c r="J184" s="456"/>
      <c r="K184" s="451"/>
      <c r="L184" s="456"/>
    </row>
    <row r="185" spans="1:12" ht="12.75">
      <c r="A185" s="457" t="s">
        <v>1046</v>
      </c>
      <c r="B185" s="352"/>
      <c r="C185" s="352"/>
      <c r="D185" s="152"/>
      <c r="E185" s="152"/>
      <c r="F185" s="152"/>
      <c r="G185" s="152"/>
      <c r="H185" s="444" t="s">
        <v>11</v>
      </c>
      <c r="I185" s="444"/>
      <c r="J185" s="444" t="s">
        <v>11</v>
      </c>
      <c r="K185" s="444"/>
      <c r="L185" s="444" t="s">
        <v>11</v>
      </c>
    </row>
    <row r="187" spans="1:12" ht="12.75">
      <c r="A187" s="356" t="s">
        <v>1047</v>
      </c>
      <c r="B187" s="224"/>
      <c r="C187" s="224"/>
      <c r="D187" s="452"/>
      <c r="E187" s="452"/>
      <c r="F187" s="452"/>
      <c r="G187" s="452"/>
      <c r="H187" s="451"/>
      <c r="I187" s="451"/>
      <c r="J187" s="451"/>
      <c r="K187" s="451"/>
      <c r="L187" s="451"/>
    </row>
    <row r="188" spans="1:12" ht="12.75">
      <c r="A188" s="454" t="s">
        <v>785</v>
      </c>
      <c r="B188" s="351" t="s">
        <v>1048</v>
      </c>
      <c r="C188" s="453" t="s">
        <v>198</v>
      </c>
      <c r="D188" s="452"/>
      <c r="E188" s="452"/>
      <c r="F188" s="452"/>
      <c r="G188" s="455" t="s">
        <v>11</v>
      </c>
      <c r="H188" s="456" t="s">
        <v>11</v>
      </c>
      <c r="I188" s="451"/>
      <c r="J188" s="456"/>
      <c r="K188" s="451"/>
      <c r="L188" s="456"/>
    </row>
    <row r="189" spans="1:12" ht="12.75">
      <c r="A189" s="457" t="s">
        <v>1049</v>
      </c>
      <c r="B189" s="352"/>
      <c r="C189" s="352"/>
      <c r="D189" s="152"/>
      <c r="E189" s="152"/>
      <c r="F189" s="152"/>
      <c r="G189" s="152"/>
      <c r="H189" s="444" t="s">
        <v>11</v>
      </c>
      <c r="I189" s="444"/>
      <c r="J189" s="444" t="s">
        <v>11</v>
      </c>
      <c r="K189" s="444"/>
      <c r="L189" s="444" t="s">
        <v>11</v>
      </c>
    </row>
    <row r="191" spans="1:12" ht="12.75">
      <c r="A191" s="356" t="s">
        <v>1050</v>
      </c>
      <c r="B191" s="224"/>
      <c r="C191" s="224"/>
      <c r="D191" s="452"/>
      <c r="E191" s="452"/>
      <c r="F191" s="452"/>
      <c r="G191" s="452"/>
      <c r="H191" s="451"/>
      <c r="I191" s="451"/>
      <c r="J191" s="451"/>
      <c r="K191" s="451"/>
      <c r="L191" s="451"/>
    </row>
    <row r="192" spans="1:12" ht="12.75">
      <c r="A192" s="454" t="s">
        <v>785</v>
      </c>
      <c r="B192" s="351" t="s">
        <v>1051</v>
      </c>
      <c r="C192" s="453" t="s">
        <v>198</v>
      </c>
      <c r="D192" s="452"/>
      <c r="E192" s="452"/>
      <c r="F192" s="452"/>
      <c r="G192" s="455" t="s">
        <v>11</v>
      </c>
      <c r="H192" s="456" t="s">
        <v>11</v>
      </c>
      <c r="I192" s="451"/>
      <c r="J192" s="456"/>
      <c r="K192" s="451"/>
      <c r="L192" s="456"/>
    </row>
    <row r="193" spans="1:12" ht="12.75">
      <c r="A193" s="457" t="s">
        <v>1052</v>
      </c>
      <c r="B193" s="352"/>
      <c r="C193" s="352"/>
      <c r="D193" s="152"/>
      <c r="E193" s="152"/>
      <c r="F193" s="152"/>
      <c r="G193" s="152"/>
      <c r="H193" s="444" t="s">
        <v>11</v>
      </c>
      <c r="I193" s="444"/>
      <c r="J193" s="444" t="s">
        <v>11</v>
      </c>
      <c r="K193" s="444"/>
      <c r="L193" s="444" t="s">
        <v>11</v>
      </c>
    </row>
    <row r="195" spans="1:12" ht="12.75">
      <c r="A195" s="356" t="s">
        <v>1053</v>
      </c>
      <c r="B195" s="224"/>
      <c r="C195" s="224"/>
      <c r="D195" s="452"/>
      <c r="E195" s="452"/>
      <c r="F195" s="452"/>
      <c r="G195" s="452"/>
      <c r="H195" s="451"/>
      <c r="I195" s="451"/>
      <c r="J195" s="451"/>
      <c r="K195" s="451"/>
      <c r="L195" s="451"/>
    </row>
    <row r="196" spans="1:12" ht="12.75">
      <c r="A196" s="454" t="s">
        <v>785</v>
      </c>
      <c r="B196" s="351" t="s">
        <v>1054</v>
      </c>
      <c r="C196" s="453" t="s">
        <v>198</v>
      </c>
      <c r="D196" s="452"/>
      <c r="E196" s="452"/>
      <c r="F196" s="452"/>
      <c r="G196" s="455" t="s">
        <v>11</v>
      </c>
      <c r="H196" s="456" t="s">
        <v>11</v>
      </c>
      <c r="I196" s="451"/>
      <c r="J196" s="456"/>
      <c r="K196" s="451"/>
      <c r="L196" s="456"/>
    </row>
    <row r="197" spans="1:12" ht="12.75">
      <c r="A197" s="457" t="s">
        <v>1055</v>
      </c>
      <c r="B197" s="352"/>
      <c r="C197" s="352"/>
      <c r="D197" s="152"/>
      <c r="E197" s="152"/>
      <c r="F197" s="152"/>
      <c r="G197" s="152"/>
      <c r="H197" s="444" t="s">
        <v>11</v>
      </c>
      <c r="I197" s="444"/>
      <c r="J197" s="444" t="s">
        <v>11</v>
      </c>
      <c r="K197" s="444"/>
      <c r="L197" s="444" t="s">
        <v>11</v>
      </c>
    </row>
    <row r="199" spans="1:12" ht="12.75">
      <c r="A199" s="356" t="s">
        <v>1056</v>
      </c>
      <c r="B199" s="224"/>
      <c r="C199" s="224"/>
      <c r="D199" s="452"/>
      <c r="E199" s="452"/>
      <c r="F199" s="452"/>
      <c r="G199" s="452"/>
      <c r="H199" s="451"/>
      <c r="I199" s="451"/>
      <c r="J199" s="451"/>
      <c r="K199" s="451"/>
      <c r="L199" s="451"/>
    </row>
    <row r="200" spans="1:12" ht="12.75">
      <c r="A200" s="454" t="s">
        <v>785</v>
      </c>
      <c r="B200" s="351" t="s">
        <v>1057</v>
      </c>
      <c r="C200" s="453" t="s">
        <v>198</v>
      </c>
      <c r="D200" s="452"/>
      <c r="E200" s="452"/>
      <c r="F200" s="452"/>
      <c r="G200" s="455" t="s">
        <v>11</v>
      </c>
      <c r="H200" s="456" t="s">
        <v>11</v>
      </c>
      <c r="I200" s="451"/>
      <c r="J200" s="456"/>
      <c r="K200" s="451"/>
      <c r="L200" s="456"/>
    </row>
    <row r="201" spans="1:12" ht="12.75">
      <c r="A201" s="457" t="s">
        <v>1058</v>
      </c>
      <c r="B201" s="352"/>
      <c r="C201" s="352"/>
      <c r="D201" s="152"/>
      <c r="E201" s="152"/>
      <c r="F201" s="152"/>
      <c r="G201" s="152"/>
      <c r="H201" s="444" t="s">
        <v>11</v>
      </c>
      <c r="I201" s="444"/>
      <c r="J201" s="444" t="s">
        <v>11</v>
      </c>
      <c r="K201" s="444"/>
      <c r="L201" s="444" t="s">
        <v>11</v>
      </c>
    </row>
    <row r="203" spans="1:12" ht="12.75">
      <c r="A203" s="356" t="s">
        <v>971</v>
      </c>
      <c r="B203" s="224"/>
      <c r="C203" s="224"/>
      <c r="D203" s="452"/>
      <c r="E203" s="452"/>
      <c r="F203" s="452"/>
      <c r="G203" s="452"/>
      <c r="H203" s="451"/>
      <c r="I203" s="451"/>
      <c r="J203" s="451"/>
      <c r="K203" s="451"/>
      <c r="L203" s="451"/>
    </row>
    <row r="204" spans="1:12" ht="12.75">
      <c r="A204" s="454" t="s">
        <v>785</v>
      </c>
      <c r="B204" s="351" t="s">
        <v>1059</v>
      </c>
      <c r="C204" s="453" t="s">
        <v>198</v>
      </c>
      <c r="D204" s="452"/>
      <c r="E204" s="452"/>
      <c r="F204" s="452"/>
      <c r="G204" s="455" t="s">
        <v>11</v>
      </c>
      <c r="H204" s="456" t="s">
        <v>11</v>
      </c>
      <c r="I204" s="451"/>
      <c r="J204" s="456"/>
      <c r="K204" s="451"/>
      <c r="L204" s="456"/>
    </row>
    <row r="205" spans="1:12" ht="12.75">
      <c r="A205" s="457" t="s">
        <v>1060</v>
      </c>
      <c r="B205" s="352"/>
      <c r="C205" s="352"/>
      <c r="D205" s="152"/>
      <c r="E205" s="152"/>
      <c r="F205" s="152"/>
      <c r="G205" s="152"/>
      <c r="H205" s="444" t="s">
        <v>11</v>
      </c>
      <c r="I205" s="444"/>
      <c r="J205" s="444" t="s">
        <v>11</v>
      </c>
      <c r="K205" s="444"/>
      <c r="L205" s="444" t="s">
        <v>11</v>
      </c>
    </row>
    <row r="207" spans="1:12" ht="12.75">
      <c r="A207" s="143" t="s">
        <v>80</v>
      </c>
      <c r="B207" s="144"/>
      <c r="C207" s="144"/>
      <c r="D207" s="152" t="s">
        <v>11</v>
      </c>
      <c r="E207" s="152" t="s">
        <v>11</v>
      </c>
      <c r="F207" s="152" t="s">
        <v>11</v>
      </c>
      <c r="G207" s="152" t="s">
        <v>11</v>
      </c>
      <c r="H207" s="444" t="s">
        <v>11</v>
      </c>
      <c r="I207" s="444" t="s">
        <v>11</v>
      </c>
      <c r="J207" s="444" t="s">
        <v>11</v>
      </c>
      <c r="K207" s="444" t="s">
        <v>11</v>
      </c>
      <c r="L207" s="444" t="s">
        <v>11</v>
      </c>
    </row>
    <row r="208" spans="1:12" ht="12.75">
      <c r="A208" s="130"/>
      <c r="B208" s="133"/>
      <c r="C208" s="133"/>
      <c r="D208" s="161"/>
      <c r="E208" s="161"/>
      <c r="F208" s="161"/>
      <c r="G208" s="161"/>
      <c r="H208" s="161"/>
      <c r="I208" s="161"/>
      <c r="J208" s="161"/>
      <c r="K208" s="161"/>
      <c r="L208" s="161"/>
    </row>
    <row r="209" spans="1:12" ht="12.75">
      <c r="A209" s="55" t="str">
        <f>"Expenditure without a unit cost, cumulative"</f>
        <v>Expenditure without a unit cost, cumulative</v>
      </c>
      <c r="C209" s="133"/>
      <c r="D209" s="161"/>
      <c r="E209" s="161"/>
      <c r="F209" s="161"/>
      <c r="G209" s="161"/>
      <c r="H209" s="161"/>
      <c r="I209" s="161"/>
      <c r="J209" s="161"/>
      <c r="K209" s="161"/>
      <c r="L209" s="161"/>
    </row>
    <row r="210" spans="1:10" ht="12.75">
      <c r="A210" s="55"/>
      <c r="E210" s="452"/>
      <c r="F210" s="452"/>
      <c r="G210" s="452"/>
      <c r="H210" s="452" t="s">
        <v>226</v>
      </c>
      <c r="I210" s="452"/>
      <c r="J210" s="452"/>
    </row>
    <row r="211" spans="1:10" ht="12.75">
      <c r="A211" s="55"/>
      <c r="E211" s="452"/>
      <c r="F211" s="452"/>
      <c r="G211" s="452"/>
      <c r="H211" s="452" t="s">
        <v>227</v>
      </c>
      <c r="I211" s="452"/>
      <c r="J211" s="452"/>
    </row>
    <row r="212" spans="5:10" ht="12.75">
      <c r="E212" s="452"/>
      <c r="F212" s="452"/>
      <c r="G212" s="452"/>
      <c r="H212" s="452" t="s">
        <v>228</v>
      </c>
      <c r="I212" s="452"/>
      <c r="J212" s="452"/>
    </row>
    <row r="213" spans="1:10" ht="12.75">
      <c r="A213" s="143" t="s">
        <v>80</v>
      </c>
      <c r="B213" s="144"/>
      <c r="C213" s="144"/>
      <c r="D213" s="144"/>
      <c r="E213" s="144"/>
      <c r="F213" s="144"/>
      <c r="G213" s="144"/>
      <c r="H213" s="152" t="s">
        <v>11</v>
      </c>
      <c r="I213" s="152"/>
      <c r="J213" s="161"/>
    </row>
    <row r="214" spans="5:10" ht="12.75">
      <c r="E214" s="452"/>
      <c r="F214" s="452"/>
      <c r="G214" s="452"/>
      <c r="H214" s="452"/>
      <c r="I214" s="452"/>
      <c r="J214" s="452"/>
    </row>
    <row r="215" spans="5:10" ht="12.75">
      <c r="E215" s="452"/>
      <c r="F215" s="452"/>
      <c r="G215" s="452"/>
      <c r="H215" s="452"/>
      <c r="I215" s="452"/>
      <c r="J215" s="452"/>
    </row>
    <row r="216" spans="1:10" ht="13.5" thickBot="1">
      <c r="A216" s="138" t="s">
        <v>638</v>
      </c>
      <c r="B216" s="183"/>
      <c r="C216" s="183"/>
      <c r="D216" s="183"/>
      <c r="E216" s="150"/>
      <c r="F216" s="150"/>
      <c r="G216" s="150"/>
      <c r="H216" s="150" t="s">
        <v>11</v>
      </c>
      <c r="I216" s="150"/>
      <c r="J216" s="161"/>
    </row>
    <row r="217" ht="13.5" thickTop="1"/>
    <row r="220" ht="12.75">
      <c r="A220" s="221"/>
    </row>
    <row r="221" ht="12.75">
      <c r="A221" s="113" t="s">
        <v>146</v>
      </c>
    </row>
    <row r="222" ht="12.75">
      <c r="A222" s="129" t="s">
        <v>821</v>
      </c>
    </row>
    <row r="223" ht="12.75">
      <c r="A223" s="129" t="s">
        <v>822</v>
      </c>
    </row>
    <row r="225" spans="1:19" ht="12.75">
      <c r="A225" s="271"/>
      <c r="B225" s="271"/>
      <c r="C225" s="271"/>
      <c r="D225" s="271"/>
      <c r="E225" s="271"/>
      <c r="F225" s="271"/>
      <c r="G225" s="271"/>
      <c r="H225" s="271"/>
      <c r="I225" s="271"/>
      <c r="J225" s="271"/>
      <c r="K225" s="271"/>
      <c r="L225" s="271"/>
      <c r="M225" s="271"/>
      <c r="N225" s="271"/>
      <c r="O225" s="271"/>
      <c r="P225" s="271"/>
      <c r="Q225" s="271"/>
      <c r="R225" s="271"/>
      <c r="S225" s="271"/>
    </row>
  </sheetData>
  <sheetProtection/>
  <mergeCells count="6">
    <mergeCell ref="K5:L5"/>
    <mergeCell ref="D112:H112"/>
    <mergeCell ref="I112:J112"/>
    <mergeCell ref="K112:L112"/>
    <mergeCell ref="D5:H5"/>
    <mergeCell ref="I5:J5"/>
  </mergeCells>
  <printOptions/>
  <pageMargins left="0.57" right="0.56" top="0.71" bottom="1" header="0.5" footer="0.5"/>
  <pageSetup fitToHeight="0" fitToWidth="1" horizontalDpi="600" verticalDpi="600" orientation="landscape" paperSize="9" scale="64" r:id="rId1"/>
</worksheet>
</file>

<file path=xl/worksheets/sheet29.xml><?xml version="1.0" encoding="utf-8"?>
<worksheet xmlns="http://schemas.openxmlformats.org/spreadsheetml/2006/main" xmlns:r="http://schemas.openxmlformats.org/officeDocument/2006/relationships">
  <sheetPr>
    <tabColor theme="4" tint="-0.24997000396251678"/>
    <pageSetUpPr fitToPage="1"/>
  </sheetPr>
  <dimension ref="A1:S317"/>
  <sheetViews>
    <sheetView view="pageBreakPreview" zoomScale="70" zoomScaleNormal="70" zoomScaleSheetLayoutView="70" zoomScalePageLayoutView="0" workbookViewId="0" topLeftCell="A1">
      <selection activeCell="N27" sqref="N27"/>
    </sheetView>
  </sheetViews>
  <sheetFormatPr defaultColWidth="9.140625" defaultRowHeight="12.75"/>
  <cols>
    <col min="1" max="1" width="35.421875" style="340" customWidth="1"/>
    <col min="2" max="2" width="40.421875" style="340" customWidth="1"/>
    <col min="3" max="3" width="11.140625" style="340" customWidth="1"/>
    <col min="4" max="4" width="11.421875" style="340" customWidth="1"/>
    <col min="5" max="5" width="9.57421875" style="340" customWidth="1"/>
    <col min="6" max="6" width="12.00390625" style="340" customWidth="1"/>
    <col min="7" max="7" width="16.00390625" style="340" customWidth="1"/>
    <col min="8" max="8" width="13.57421875" style="340" bestFit="1" customWidth="1"/>
    <col min="9" max="9" width="11.140625" style="340" bestFit="1" customWidth="1"/>
    <col min="10" max="10" width="10.140625" style="340" bestFit="1" customWidth="1"/>
    <col min="11" max="11" width="12.8515625" style="340" bestFit="1" customWidth="1"/>
    <col min="12" max="12" width="16.00390625" style="340" bestFit="1" customWidth="1"/>
    <col min="13" max="13" width="13.57421875" style="340" bestFit="1" customWidth="1"/>
    <col min="14" max="14" width="11.140625" style="340" bestFit="1" customWidth="1"/>
    <col min="15" max="15" width="10.140625" style="340" bestFit="1" customWidth="1"/>
    <col min="16" max="16" width="12.8515625" style="340" bestFit="1" customWidth="1"/>
    <col min="17" max="17" width="15.7109375" style="340" customWidth="1"/>
    <col min="18" max="18" width="13.57421875" style="340" bestFit="1" customWidth="1"/>
    <col min="19" max="16384" width="9.140625" style="340" customWidth="1"/>
  </cols>
  <sheetData>
    <row r="1" ht="18">
      <c r="A1" s="76" t="s">
        <v>1036</v>
      </c>
    </row>
    <row r="2" ht="12.75">
      <c r="A2" s="341" t="s">
        <v>823</v>
      </c>
    </row>
    <row r="3" ht="12.75">
      <c r="A3" s="341"/>
    </row>
    <row r="4" ht="12.75">
      <c r="A4" s="342" t="s">
        <v>243</v>
      </c>
    </row>
    <row r="5" spans="3:18" ht="12.75">
      <c r="C5" s="558" t="s">
        <v>243</v>
      </c>
      <c r="D5" s="561"/>
      <c r="E5" s="561"/>
      <c r="F5" s="561"/>
      <c r="G5" s="561"/>
      <c r="H5" s="561"/>
      <c r="I5" s="561"/>
      <c r="J5" s="561"/>
      <c r="K5" s="561"/>
      <c r="L5" s="561"/>
      <c r="M5" s="561"/>
      <c r="N5" s="561"/>
      <c r="O5" s="561"/>
      <c r="P5" s="561"/>
      <c r="Q5" s="561"/>
      <c r="R5" s="561"/>
    </row>
    <row r="6" spans="1:18" ht="12.75">
      <c r="A6" s="342"/>
      <c r="D6" s="558" t="s">
        <v>8</v>
      </c>
      <c r="E6" s="558"/>
      <c r="F6" s="558"/>
      <c r="G6" s="558"/>
      <c r="H6" s="558"/>
      <c r="I6" s="558" t="s">
        <v>412</v>
      </c>
      <c r="J6" s="558"/>
      <c r="K6" s="558"/>
      <c r="L6" s="558"/>
      <c r="M6" s="558"/>
      <c r="N6" s="558" t="s">
        <v>474</v>
      </c>
      <c r="O6" s="558"/>
      <c r="P6" s="558"/>
      <c r="Q6" s="558"/>
      <c r="R6" s="558"/>
    </row>
    <row r="7" spans="1:18" ht="25.5">
      <c r="A7" s="342" t="s">
        <v>186</v>
      </c>
      <c r="B7" s="342" t="s">
        <v>187</v>
      </c>
      <c r="C7" s="342" t="s">
        <v>824</v>
      </c>
      <c r="D7" s="343" t="s">
        <v>825</v>
      </c>
      <c r="E7" s="344" t="s">
        <v>221</v>
      </c>
      <c r="F7" s="343" t="s">
        <v>222</v>
      </c>
      <c r="G7" s="343" t="s">
        <v>223</v>
      </c>
      <c r="H7" s="344" t="s">
        <v>224</v>
      </c>
      <c r="I7" s="343" t="s">
        <v>1089</v>
      </c>
      <c r="J7" s="344" t="s">
        <v>221</v>
      </c>
      <c r="K7" s="343" t="s">
        <v>222</v>
      </c>
      <c r="L7" s="343" t="s">
        <v>223</v>
      </c>
      <c r="M7" s="344" t="s">
        <v>224</v>
      </c>
      <c r="N7" s="343" t="s">
        <v>1089</v>
      </c>
      <c r="O7" s="344" t="s">
        <v>221</v>
      </c>
      <c r="P7" s="343" t="s">
        <v>222</v>
      </c>
      <c r="Q7" s="343" t="s">
        <v>223</v>
      </c>
      <c r="R7" s="344" t="s">
        <v>224</v>
      </c>
    </row>
    <row r="8" spans="1:19" ht="13.5" thickBot="1">
      <c r="A8" s="345"/>
      <c r="B8" s="345"/>
      <c r="C8" s="345"/>
      <c r="D8" s="346" t="s">
        <v>826</v>
      </c>
      <c r="E8" s="347" t="s">
        <v>225</v>
      </c>
      <c r="F8" s="346" t="s">
        <v>198</v>
      </c>
      <c r="G8" s="346" t="s">
        <v>198</v>
      </c>
      <c r="H8" s="346" t="s">
        <v>198</v>
      </c>
      <c r="I8" s="346" t="s">
        <v>826</v>
      </c>
      <c r="J8" s="347" t="s">
        <v>225</v>
      </c>
      <c r="K8" s="346" t="s">
        <v>198</v>
      </c>
      <c r="L8" s="346" t="s">
        <v>198</v>
      </c>
      <c r="M8" s="346" t="s">
        <v>198</v>
      </c>
      <c r="N8" s="346" t="s">
        <v>826</v>
      </c>
      <c r="O8" s="347" t="s">
        <v>225</v>
      </c>
      <c r="P8" s="346" t="s">
        <v>198</v>
      </c>
      <c r="Q8" s="346" t="s">
        <v>198</v>
      </c>
      <c r="R8" s="346" t="s">
        <v>198</v>
      </c>
      <c r="S8" s="348" t="s">
        <v>152</v>
      </c>
    </row>
    <row r="10" spans="1:18" ht="12.75">
      <c r="A10" s="342" t="s">
        <v>112</v>
      </c>
      <c r="B10" s="342" t="s">
        <v>827</v>
      </c>
      <c r="C10" s="342" t="s">
        <v>828</v>
      </c>
      <c r="D10" s="459" t="s">
        <v>11</v>
      </c>
      <c r="E10" s="459" t="s">
        <v>11</v>
      </c>
      <c r="F10" s="459" t="s">
        <v>11</v>
      </c>
      <c r="G10" s="354" t="s">
        <v>11</v>
      </c>
      <c r="H10" s="459" t="s">
        <v>11</v>
      </c>
      <c r="I10" s="459" t="s">
        <v>11</v>
      </c>
      <c r="J10" s="459" t="s">
        <v>11</v>
      </c>
      <c r="K10" s="459" t="s">
        <v>11</v>
      </c>
      <c r="L10" s="354" t="s">
        <v>11</v>
      </c>
      <c r="M10" s="459" t="s">
        <v>11</v>
      </c>
      <c r="N10" s="459" t="s">
        <v>11</v>
      </c>
      <c r="O10" s="459" t="s">
        <v>11</v>
      </c>
      <c r="P10" s="459" t="s">
        <v>11</v>
      </c>
      <c r="Q10" s="354" t="s">
        <v>11</v>
      </c>
      <c r="R10" s="459" t="s">
        <v>11</v>
      </c>
    </row>
    <row r="11" spans="2:18" ht="12.75">
      <c r="B11" s="460" t="s">
        <v>259</v>
      </c>
      <c r="C11" s="461" t="s">
        <v>828</v>
      </c>
      <c r="D11" s="462" t="s">
        <v>11</v>
      </c>
      <c r="E11" s="462" t="s">
        <v>11</v>
      </c>
      <c r="F11" s="462" t="s">
        <v>11</v>
      </c>
      <c r="G11" s="463" t="s">
        <v>11</v>
      </c>
      <c r="H11" s="462" t="s">
        <v>11</v>
      </c>
      <c r="I11" s="462" t="s">
        <v>11</v>
      </c>
      <c r="J11" s="462" t="s">
        <v>11</v>
      </c>
      <c r="K11" s="462" t="s">
        <v>11</v>
      </c>
      <c r="L11" s="463" t="s">
        <v>11</v>
      </c>
      <c r="M11" s="462" t="s">
        <v>11</v>
      </c>
      <c r="N11" s="462" t="s">
        <v>11</v>
      </c>
      <c r="O11" s="462" t="s">
        <v>11</v>
      </c>
      <c r="P11" s="462" t="s">
        <v>11</v>
      </c>
      <c r="Q11" s="463" t="s">
        <v>11</v>
      </c>
      <c r="R11" s="462" t="s">
        <v>11</v>
      </c>
    </row>
    <row r="12" spans="2:18" ht="12.75">
      <c r="B12" s="460" t="s">
        <v>260</v>
      </c>
      <c r="C12" s="461" t="s">
        <v>828</v>
      </c>
      <c r="D12" s="462" t="s">
        <v>11</v>
      </c>
      <c r="E12" s="462" t="s">
        <v>11</v>
      </c>
      <c r="F12" s="462" t="s">
        <v>11</v>
      </c>
      <c r="G12" s="463" t="s">
        <v>11</v>
      </c>
      <c r="H12" s="462" t="s">
        <v>11</v>
      </c>
      <c r="I12" s="462" t="s">
        <v>11</v>
      </c>
      <c r="J12" s="462" t="s">
        <v>11</v>
      </c>
      <c r="K12" s="462" t="s">
        <v>11</v>
      </c>
      <c r="L12" s="463" t="s">
        <v>11</v>
      </c>
      <c r="M12" s="462" t="s">
        <v>11</v>
      </c>
      <c r="N12" s="462" t="s">
        <v>11</v>
      </c>
      <c r="O12" s="462" t="s">
        <v>11</v>
      </c>
      <c r="P12" s="462" t="s">
        <v>11</v>
      </c>
      <c r="Q12" s="463" t="s">
        <v>11</v>
      </c>
      <c r="R12" s="462" t="s">
        <v>11</v>
      </c>
    </row>
    <row r="13" spans="2:18" ht="12.75">
      <c r="B13" s="460" t="s">
        <v>261</v>
      </c>
      <c r="C13" s="461" t="s">
        <v>828</v>
      </c>
      <c r="D13" s="462" t="s">
        <v>11</v>
      </c>
      <c r="E13" s="462" t="s">
        <v>11</v>
      </c>
      <c r="F13" s="462" t="s">
        <v>11</v>
      </c>
      <c r="G13" s="463" t="s">
        <v>11</v>
      </c>
      <c r="H13" s="462" t="s">
        <v>11</v>
      </c>
      <c r="I13" s="462" t="s">
        <v>11</v>
      </c>
      <c r="J13" s="462" t="s">
        <v>11</v>
      </c>
      <c r="K13" s="462" t="s">
        <v>11</v>
      </c>
      <c r="L13" s="463" t="s">
        <v>11</v>
      </c>
      <c r="M13" s="462" t="s">
        <v>11</v>
      </c>
      <c r="N13" s="462" t="s">
        <v>11</v>
      </c>
      <c r="O13" s="462" t="s">
        <v>11</v>
      </c>
      <c r="P13" s="462" t="s">
        <v>11</v>
      </c>
      <c r="Q13" s="463" t="s">
        <v>11</v>
      </c>
      <c r="R13" s="462" t="s">
        <v>11</v>
      </c>
    </row>
    <row r="14" spans="2:18" ht="12.75">
      <c r="B14" s="464" t="s">
        <v>829</v>
      </c>
      <c r="C14" s="527" t="s">
        <v>1087</v>
      </c>
      <c r="D14" s="462" t="s">
        <v>11</v>
      </c>
      <c r="E14" s="462" t="s">
        <v>11</v>
      </c>
      <c r="F14" s="462" t="s">
        <v>11</v>
      </c>
      <c r="G14" s="463" t="s">
        <v>11</v>
      </c>
      <c r="H14" s="462" t="s">
        <v>11</v>
      </c>
      <c r="I14" s="462" t="s">
        <v>11</v>
      </c>
      <c r="J14" s="462" t="s">
        <v>11</v>
      </c>
      <c r="K14" s="462" t="s">
        <v>11</v>
      </c>
      <c r="L14" s="463" t="s">
        <v>11</v>
      </c>
      <c r="M14" s="462" t="s">
        <v>11</v>
      </c>
      <c r="N14" s="462" t="s">
        <v>11</v>
      </c>
      <c r="O14" s="462" t="s">
        <v>11</v>
      </c>
      <c r="P14" s="462" t="s">
        <v>11</v>
      </c>
      <c r="Q14" s="463" t="s">
        <v>11</v>
      </c>
      <c r="R14" s="462" t="s">
        <v>11</v>
      </c>
    </row>
    <row r="15" spans="2:18" ht="12.75">
      <c r="B15" s="465" t="s">
        <v>830</v>
      </c>
      <c r="C15" s="465"/>
      <c r="D15" s="354" t="s">
        <v>11</v>
      </c>
      <c r="E15" s="354" t="s">
        <v>11</v>
      </c>
      <c r="F15" s="354" t="s">
        <v>11</v>
      </c>
      <c r="G15" s="354" t="s">
        <v>11</v>
      </c>
      <c r="H15" s="459" t="s">
        <v>11</v>
      </c>
      <c r="I15" s="354" t="s">
        <v>11</v>
      </c>
      <c r="J15" s="354" t="s">
        <v>11</v>
      </c>
      <c r="K15" s="354" t="s">
        <v>11</v>
      </c>
      <c r="L15" s="354" t="s">
        <v>11</v>
      </c>
      <c r="M15" s="354" t="s">
        <v>11</v>
      </c>
      <c r="N15" s="354" t="s">
        <v>11</v>
      </c>
      <c r="O15" s="354" t="s">
        <v>11</v>
      </c>
      <c r="P15" s="354" t="s">
        <v>11</v>
      </c>
      <c r="Q15" s="354" t="s">
        <v>11</v>
      </c>
      <c r="R15" s="354" t="s">
        <v>11</v>
      </c>
    </row>
    <row r="16" spans="2:18" ht="12.75">
      <c r="B16" s="466" t="s">
        <v>831</v>
      </c>
      <c r="C16" s="467" t="s">
        <v>832</v>
      </c>
      <c r="D16" s="528" t="s">
        <v>11</v>
      </c>
      <c r="E16" s="459" t="s">
        <v>11</v>
      </c>
      <c r="F16" s="528" t="s">
        <v>11</v>
      </c>
      <c r="G16" s="468" t="s">
        <v>11</v>
      </c>
      <c r="H16" s="528" t="s">
        <v>11</v>
      </c>
      <c r="I16" s="354" t="s">
        <v>11</v>
      </c>
      <c r="J16" s="354" t="s">
        <v>11</v>
      </c>
      <c r="K16" s="354" t="s">
        <v>11</v>
      </c>
      <c r="L16" s="354" t="s">
        <v>11</v>
      </c>
      <c r="M16" s="354" t="s">
        <v>11</v>
      </c>
      <c r="N16" s="354" t="s">
        <v>11</v>
      </c>
      <c r="O16" s="354" t="s">
        <v>11</v>
      </c>
      <c r="P16" s="354" t="s">
        <v>11</v>
      </c>
      <c r="Q16" s="354" t="s">
        <v>11</v>
      </c>
      <c r="R16" s="354" t="s">
        <v>11</v>
      </c>
    </row>
    <row r="17" spans="2:18" ht="12.75">
      <c r="B17" s="466" t="s">
        <v>833</v>
      </c>
      <c r="C17" s="467" t="s">
        <v>832</v>
      </c>
      <c r="D17" s="528" t="s">
        <v>11</v>
      </c>
      <c r="E17" s="459" t="s">
        <v>11</v>
      </c>
      <c r="F17" s="528" t="s">
        <v>11</v>
      </c>
      <c r="G17" s="468" t="s">
        <v>11</v>
      </c>
      <c r="H17" s="528" t="s">
        <v>11</v>
      </c>
      <c r="I17" s="354" t="s">
        <v>11</v>
      </c>
      <c r="J17" s="354" t="s">
        <v>11</v>
      </c>
      <c r="K17" s="354" t="s">
        <v>11</v>
      </c>
      <c r="L17" s="354" t="s">
        <v>11</v>
      </c>
      <c r="M17" s="354" t="s">
        <v>11</v>
      </c>
      <c r="N17" s="354" t="s">
        <v>11</v>
      </c>
      <c r="O17" s="354" t="s">
        <v>11</v>
      </c>
      <c r="P17" s="354" t="s">
        <v>11</v>
      </c>
      <c r="Q17" s="354" t="s">
        <v>11</v>
      </c>
      <c r="R17" s="354" t="s">
        <v>11</v>
      </c>
    </row>
    <row r="18" spans="2:18" ht="12.75">
      <c r="B18" s="466" t="s">
        <v>834</v>
      </c>
      <c r="C18" s="467" t="s">
        <v>832</v>
      </c>
      <c r="D18" s="528" t="s">
        <v>11</v>
      </c>
      <c r="E18" s="459" t="s">
        <v>11</v>
      </c>
      <c r="F18" s="528" t="s">
        <v>11</v>
      </c>
      <c r="G18" s="468" t="s">
        <v>11</v>
      </c>
      <c r="H18" s="528" t="s">
        <v>11</v>
      </c>
      <c r="I18" s="354" t="s">
        <v>11</v>
      </c>
      <c r="J18" s="354" t="s">
        <v>11</v>
      </c>
      <c r="K18" s="354" t="s">
        <v>11</v>
      </c>
      <c r="L18" s="354" t="s">
        <v>11</v>
      </c>
      <c r="M18" s="354" t="s">
        <v>11</v>
      </c>
      <c r="N18" s="354" t="s">
        <v>11</v>
      </c>
      <c r="O18" s="354" t="s">
        <v>11</v>
      </c>
      <c r="P18" s="354" t="s">
        <v>11</v>
      </c>
      <c r="Q18" s="354" t="s">
        <v>11</v>
      </c>
      <c r="R18" s="354" t="s">
        <v>11</v>
      </c>
    </row>
    <row r="19" spans="2:18" s="469" customFormat="1" ht="12.75">
      <c r="B19" s="342" t="s">
        <v>264</v>
      </c>
      <c r="C19" s="342"/>
      <c r="D19" s="463" t="s">
        <v>11</v>
      </c>
      <c r="E19" s="463" t="s">
        <v>11</v>
      </c>
      <c r="F19" s="463" t="s">
        <v>11</v>
      </c>
      <c r="G19" s="462" t="s">
        <v>11</v>
      </c>
      <c r="H19" s="462" t="s">
        <v>11</v>
      </c>
      <c r="I19" s="463" t="s">
        <v>11</v>
      </c>
      <c r="J19" s="463" t="s">
        <v>11</v>
      </c>
      <c r="K19" s="463" t="s">
        <v>11</v>
      </c>
      <c r="L19" s="462" t="s">
        <v>11</v>
      </c>
      <c r="M19" s="462" t="s">
        <v>11</v>
      </c>
      <c r="N19" s="463" t="s">
        <v>11</v>
      </c>
      <c r="O19" s="463" t="s">
        <v>11</v>
      </c>
      <c r="P19" s="463" t="s">
        <v>11</v>
      </c>
      <c r="Q19" s="462" t="s">
        <v>11</v>
      </c>
      <c r="R19" s="462" t="s">
        <v>11</v>
      </c>
    </row>
    <row r="20" spans="2:18" s="469" customFormat="1" ht="12.75">
      <c r="B20" s="356" t="s">
        <v>265</v>
      </c>
      <c r="C20" s="356"/>
      <c r="D20" s="463" t="s">
        <v>11</v>
      </c>
      <c r="E20" s="463" t="s">
        <v>11</v>
      </c>
      <c r="F20" s="463" t="s">
        <v>11</v>
      </c>
      <c r="G20" s="462" t="s">
        <v>11</v>
      </c>
      <c r="H20" s="462" t="s">
        <v>11</v>
      </c>
      <c r="I20" s="463" t="s">
        <v>11</v>
      </c>
      <c r="J20" s="463" t="s">
        <v>11</v>
      </c>
      <c r="K20" s="463" t="s">
        <v>11</v>
      </c>
      <c r="L20" s="462" t="s">
        <v>11</v>
      </c>
      <c r="M20" s="462" t="s">
        <v>11</v>
      </c>
      <c r="N20" s="463" t="s">
        <v>11</v>
      </c>
      <c r="O20" s="463" t="s">
        <v>11</v>
      </c>
      <c r="P20" s="463" t="s">
        <v>11</v>
      </c>
      <c r="Q20" s="462" t="s">
        <v>11</v>
      </c>
      <c r="R20" s="462" t="s">
        <v>11</v>
      </c>
    </row>
    <row r="21" spans="1:18" ht="12.75">
      <c r="A21" s="352"/>
      <c r="B21" s="352" t="s">
        <v>80</v>
      </c>
      <c r="C21" s="352"/>
      <c r="D21" s="353" t="s">
        <v>11</v>
      </c>
      <c r="E21" s="353" t="s">
        <v>11</v>
      </c>
      <c r="F21" s="353" t="s">
        <v>11</v>
      </c>
      <c r="G21" s="353" t="s">
        <v>11</v>
      </c>
      <c r="H21" s="353" t="s">
        <v>11</v>
      </c>
      <c r="I21" s="353" t="s">
        <v>11</v>
      </c>
      <c r="J21" s="353" t="s">
        <v>11</v>
      </c>
      <c r="K21" s="353" t="s">
        <v>11</v>
      </c>
      <c r="L21" s="353" t="s">
        <v>11</v>
      </c>
      <c r="M21" s="353" t="s">
        <v>11</v>
      </c>
      <c r="N21" s="353" t="s">
        <v>11</v>
      </c>
      <c r="O21" s="353" t="s">
        <v>11</v>
      </c>
      <c r="P21" s="353" t="s">
        <v>11</v>
      </c>
      <c r="Q21" s="353" t="s">
        <v>11</v>
      </c>
      <c r="R21" s="353" t="s">
        <v>11</v>
      </c>
    </row>
    <row r="22" spans="4:18" ht="12.75">
      <c r="D22" s="354"/>
      <c r="E22" s="354"/>
      <c r="F22" s="354"/>
      <c r="G22" s="354"/>
      <c r="H22" s="354"/>
      <c r="I22" s="354"/>
      <c r="J22" s="354"/>
      <c r="K22" s="354"/>
      <c r="L22" s="354"/>
      <c r="M22" s="354"/>
      <c r="N22" s="354"/>
      <c r="O22" s="354"/>
      <c r="P22" s="354"/>
      <c r="Q22" s="354"/>
      <c r="R22" s="354"/>
    </row>
    <row r="23" spans="1:18" ht="12.75">
      <c r="A23" s="342" t="s">
        <v>113</v>
      </c>
      <c r="B23" s="342" t="s">
        <v>835</v>
      </c>
      <c r="C23" s="342" t="s">
        <v>836</v>
      </c>
      <c r="D23" s="459" t="s">
        <v>11</v>
      </c>
      <c r="E23" s="459" t="s">
        <v>11</v>
      </c>
      <c r="F23" s="459" t="s">
        <v>11</v>
      </c>
      <c r="G23" s="354" t="s">
        <v>11</v>
      </c>
      <c r="H23" s="459" t="s">
        <v>11</v>
      </c>
      <c r="I23" s="354" t="s">
        <v>11</v>
      </c>
      <c r="J23" s="354" t="s">
        <v>11</v>
      </c>
      <c r="K23" s="354" t="s">
        <v>11</v>
      </c>
      <c r="L23" s="354" t="s">
        <v>11</v>
      </c>
      <c r="M23" s="459" t="s">
        <v>11</v>
      </c>
      <c r="N23" s="354" t="s">
        <v>11</v>
      </c>
      <c r="O23" s="354" t="s">
        <v>11</v>
      </c>
      <c r="P23" s="354" t="s">
        <v>11</v>
      </c>
      <c r="Q23" s="354" t="s">
        <v>11</v>
      </c>
      <c r="R23" s="459" t="s">
        <v>11</v>
      </c>
    </row>
    <row r="24" spans="2:18" ht="12.75">
      <c r="B24" s="466" t="s">
        <v>266</v>
      </c>
      <c r="C24" s="467" t="s">
        <v>836</v>
      </c>
      <c r="D24" s="459" t="s">
        <v>11</v>
      </c>
      <c r="E24" s="459" t="s">
        <v>11</v>
      </c>
      <c r="F24" s="459" t="s">
        <v>11</v>
      </c>
      <c r="G24" s="468" t="s">
        <v>11</v>
      </c>
      <c r="H24" s="459" t="s">
        <v>11</v>
      </c>
      <c r="I24" s="459" t="s">
        <v>11</v>
      </c>
      <c r="J24" s="459" t="s">
        <v>11</v>
      </c>
      <c r="K24" s="459" t="s">
        <v>11</v>
      </c>
      <c r="L24" s="468" t="s">
        <v>11</v>
      </c>
      <c r="M24" s="459" t="s">
        <v>11</v>
      </c>
      <c r="N24" s="459" t="s">
        <v>11</v>
      </c>
      <c r="O24" s="459" t="s">
        <v>11</v>
      </c>
      <c r="P24" s="459" t="s">
        <v>11</v>
      </c>
      <c r="Q24" s="468" t="s">
        <v>11</v>
      </c>
      <c r="R24" s="459" t="s">
        <v>11</v>
      </c>
    </row>
    <row r="25" spans="2:18" ht="12.75">
      <c r="B25" s="466" t="s">
        <v>267</v>
      </c>
      <c r="C25" s="467" t="s">
        <v>836</v>
      </c>
      <c r="D25" s="459" t="s">
        <v>11</v>
      </c>
      <c r="E25" s="459" t="s">
        <v>11</v>
      </c>
      <c r="F25" s="459" t="s">
        <v>11</v>
      </c>
      <c r="G25" s="468" t="s">
        <v>11</v>
      </c>
      <c r="H25" s="459" t="s">
        <v>11</v>
      </c>
      <c r="I25" s="459" t="s">
        <v>11</v>
      </c>
      <c r="J25" s="459" t="s">
        <v>11</v>
      </c>
      <c r="K25" s="459" t="s">
        <v>11</v>
      </c>
      <c r="L25" s="468" t="s">
        <v>11</v>
      </c>
      <c r="M25" s="459" t="s">
        <v>11</v>
      </c>
      <c r="N25" s="459" t="s">
        <v>11</v>
      </c>
      <c r="O25" s="459" t="s">
        <v>11</v>
      </c>
      <c r="P25" s="459" t="s">
        <v>11</v>
      </c>
      <c r="Q25" s="468" t="s">
        <v>11</v>
      </c>
      <c r="R25" s="459" t="s">
        <v>11</v>
      </c>
    </row>
    <row r="26" spans="2:18" ht="12.75">
      <c r="B26" s="466" t="s">
        <v>268</v>
      </c>
      <c r="C26" s="467" t="s">
        <v>836</v>
      </c>
      <c r="D26" s="459" t="s">
        <v>11</v>
      </c>
      <c r="E26" s="459" t="s">
        <v>11</v>
      </c>
      <c r="F26" s="459" t="s">
        <v>11</v>
      </c>
      <c r="G26" s="468" t="s">
        <v>11</v>
      </c>
      <c r="H26" s="459" t="s">
        <v>11</v>
      </c>
      <c r="I26" s="459" t="s">
        <v>11</v>
      </c>
      <c r="J26" s="459" t="s">
        <v>11</v>
      </c>
      <c r="K26" s="459" t="s">
        <v>11</v>
      </c>
      <c r="L26" s="468" t="s">
        <v>11</v>
      </c>
      <c r="M26" s="459" t="s">
        <v>11</v>
      </c>
      <c r="N26" s="459" t="s">
        <v>11</v>
      </c>
      <c r="O26" s="459" t="s">
        <v>11</v>
      </c>
      <c r="P26" s="459" t="s">
        <v>11</v>
      </c>
      <c r="Q26" s="468" t="s">
        <v>11</v>
      </c>
      <c r="R26" s="459" t="s">
        <v>11</v>
      </c>
    </row>
    <row r="27" spans="2:18" ht="12.75">
      <c r="B27" s="466" t="s">
        <v>269</v>
      </c>
      <c r="C27" s="467" t="s">
        <v>836</v>
      </c>
      <c r="D27" s="459" t="s">
        <v>11</v>
      </c>
      <c r="E27" s="459" t="s">
        <v>11</v>
      </c>
      <c r="F27" s="459" t="s">
        <v>11</v>
      </c>
      <c r="G27" s="468" t="s">
        <v>11</v>
      </c>
      <c r="H27" s="459" t="s">
        <v>11</v>
      </c>
      <c r="I27" s="459" t="s">
        <v>11</v>
      </c>
      <c r="J27" s="459" t="s">
        <v>11</v>
      </c>
      <c r="K27" s="459" t="s">
        <v>11</v>
      </c>
      <c r="L27" s="468" t="s">
        <v>11</v>
      </c>
      <c r="M27" s="459" t="s">
        <v>11</v>
      </c>
      <c r="N27" s="459" t="s">
        <v>11</v>
      </c>
      <c r="O27" s="459" t="s">
        <v>11</v>
      </c>
      <c r="P27" s="459" t="s">
        <v>11</v>
      </c>
      <c r="Q27" s="468" t="s">
        <v>11</v>
      </c>
      <c r="R27" s="459" t="s">
        <v>11</v>
      </c>
    </row>
    <row r="28" spans="2:18" ht="12.75">
      <c r="B28" s="466" t="s">
        <v>522</v>
      </c>
      <c r="C28" s="467" t="s">
        <v>836</v>
      </c>
      <c r="D28" s="459" t="s">
        <v>11</v>
      </c>
      <c r="E28" s="459" t="s">
        <v>11</v>
      </c>
      <c r="F28" s="459" t="s">
        <v>11</v>
      </c>
      <c r="G28" s="468" t="s">
        <v>11</v>
      </c>
      <c r="H28" s="459" t="s">
        <v>11</v>
      </c>
      <c r="I28" s="459" t="s">
        <v>11</v>
      </c>
      <c r="J28" s="459" t="s">
        <v>11</v>
      </c>
      <c r="K28" s="459" t="s">
        <v>11</v>
      </c>
      <c r="L28" s="468" t="s">
        <v>11</v>
      </c>
      <c r="M28" s="459" t="s">
        <v>11</v>
      </c>
      <c r="N28" s="459" t="s">
        <v>11</v>
      </c>
      <c r="O28" s="459" t="s">
        <v>11</v>
      </c>
      <c r="P28" s="459" t="s">
        <v>11</v>
      </c>
      <c r="Q28" s="468" t="s">
        <v>11</v>
      </c>
      <c r="R28" s="459" t="s">
        <v>11</v>
      </c>
    </row>
    <row r="29" spans="2:18" ht="12.75">
      <c r="B29" s="374" t="s">
        <v>273</v>
      </c>
      <c r="C29" s="467" t="s">
        <v>799</v>
      </c>
      <c r="D29" s="459" t="s">
        <v>11</v>
      </c>
      <c r="E29" s="459" t="s">
        <v>11</v>
      </c>
      <c r="F29" s="459" t="s">
        <v>11</v>
      </c>
      <c r="G29" s="468" t="s">
        <v>11</v>
      </c>
      <c r="H29" s="459" t="s">
        <v>11</v>
      </c>
      <c r="I29" s="459" t="s">
        <v>11</v>
      </c>
      <c r="J29" s="459" t="s">
        <v>11</v>
      </c>
      <c r="K29" s="459" t="s">
        <v>11</v>
      </c>
      <c r="L29" s="468" t="s">
        <v>11</v>
      </c>
      <c r="M29" s="459" t="s">
        <v>11</v>
      </c>
      <c r="N29" s="459" t="s">
        <v>11</v>
      </c>
      <c r="O29" s="459" t="s">
        <v>11</v>
      </c>
      <c r="P29" s="459" t="s">
        <v>11</v>
      </c>
      <c r="Q29" s="468" t="s">
        <v>11</v>
      </c>
      <c r="R29" s="459" t="s">
        <v>11</v>
      </c>
    </row>
    <row r="30" spans="2:18" ht="12.75">
      <c r="B30" s="374" t="s">
        <v>837</v>
      </c>
      <c r="C30" s="374"/>
      <c r="D30" s="354" t="s">
        <v>11</v>
      </c>
      <c r="E30" s="354" t="s">
        <v>11</v>
      </c>
      <c r="F30" s="354" t="s">
        <v>11</v>
      </c>
      <c r="G30" s="354" t="s">
        <v>11</v>
      </c>
      <c r="H30" s="459" t="s">
        <v>11</v>
      </c>
      <c r="I30" s="354" t="s">
        <v>11</v>
      </c>
      <c r="J30" s="354" t="s">
        <v>11</v>
      </c>
      <c r="K30" s="354" t="s">
        <v>11</v>
      </c>
      <c r="L30" s="354" t="s">
        <v>11</v>
      </c>
      <c r="M30" s="459" t="s">
        <v>11</v>
      </c>
      <c r="N30" s="354" t="s">
        <v>11</v>
      </c>
      <c r="O30" s="354" t="s">
        <v>11</v>
      </c>
      <c r="P30" s="354" t="s">
        <v>11</v>
      </c>
      <c r="Q30" s="354" t="s">
        <v>11</v>
      </c>
      <c r="R30" s="459" t="s">
        <v>11</v>
      </c>
    </row>
    <row r="31" spans="2:18" ht="12.75">
      <c r="B31" s="466" t="s">
        <v>270</v>
      </c>
      <c r="C31" s="466"/>
      <c r="D31" s="463" t="s">
        <v>11</v>
      </c>
      <c r="E31" s="463" t="s">
        <v>11</v>
      </c>
      <c r="F31" s="463" t="s">
        <v>11</v>
      </c>
      <c r="G31" s="462" t="s">
        <v>11</v>
      </c>
      <c r="H31" s="462" t="s">
        <v>11</v>
      </c>
      <c r="I31" s="463" t="s">
        <v>11</v>
      </c>
      <c r="J31" s="463" t="s">
        <v>11</v>
      </c>
      <c r="K31" s="463" t="s">
        <v>11</v>
      </c>
      <c r="L31" s="462" t="s">
        <v>11</v>
      </c>
      <c r="M31" s="462" t="s">
        <v>11</v>
      </c>
      <c r="N31" s="463" t="s">
        <v>11</v>
      </c>
      <c r="O31" s="463" t="s">
        <v>11</v>
      </c>
      <c r="P31" s="463" t="s">
        <v>11</v>
      </c>
      <c r="Q31" s="462" t="s">
        <v>11</v>
      </c>
      <c r="R31" s="462" t="s">
        <v>11</v>
      </c>
    </row>
    <row r="32" spans="2:18" ht="12.75">
      <c r="B32" s="529" t="s">
        <v>271</v>
      </c>
      <c r="C32" s="466"/>
      <c r="D32" s="463" t="s">
        <v>11</v>
      </c>
      <c r="E32" s="463" t="s">
        <v>11</v>
      </c>
      <c r="F32" s="463" t="s">
        <v>11</v>
      </c>
      <c r="G32" s="530" t="s">
        <v>11</v>
      </c>
      <c r="H32" s="530" t="s">
        <v>11</v>
      </c>
      <c r="I32" s="463" t="s">
        <v>11</v>
      </c>
      <c r="J32" s="463" t="s">
        <v>11</v>
      </c>
      <c r="K32" s="463" t="s">
        <v>11</v>
      </c>
      <c r="L32" s="530" t="s">
        <v>11</v>
      </c>
      <c r="M32" s="530" t="s">
        <v>11</v>
      </c>
      <c r="N32" s="463" t="s">
        <v>11</v>
      </c>
      <c r="O32" s="463" t="s">
        <v>11</v>
      </c>
      <c r="P32" s="463" t="s">
        <v>11</v>
      </c>
      <c r="Q32" s="530" t="s">
        <v>11</v>
      </c>
      <c r="R32" s="530" t="s">
        <v>11</v>
      </c>
    </row>
    <row r="33" spans="2:18" ht="12.75">
      <c r="B33" s="466" t="s">
        <v>272</v>
      </c>
      <c r="C33" s="466"/>
      <c r="D33" s="463" t="s">
        <v>11</v>
      </c>
      <c r="E33" s="463" t="s">
        <v>11</v>
      </c>
      <c r="F33" s="463" t="s">
        <v>11</v>
      </c>
      <c r="G33" s="462" t="s">
        <v>11</v>
      </c>
      <c r="H33" s="462" t="s">
        <v>11</v>
      </c>
      <c r="I33" s="463" t="s">
        <v>11</v>
      </c>
      <c r="J33" s="463" t="s">
        <v>11</v>
      </c>
      <c r="K33" s="463" t="s">
        <v>11</v>
      </c>
      <c r="L33" s="462" t="s">
        <v>11</v>
      </c>
      <c r="M33" s="462" t="s">
        <v>11</v>
      </c>
      <c r="N33" s="463" t="s">
        <v>11</v>
      </c>
      <c r="O33" s="463" t="s">
        <v>11</v>
      </c>
      <c r="P33" s="463" t="s">
        <v>11</v>
      </c>
      <c r="Q33" s="462" t="s">
        <v>11</v>
      </c>
      <c r="R33" s="462" t="s">
        <v>11</v>
      </c>
    </row>
    <row r="34" spans="2:18" ht="12.75">
      <c r="B34" s="466" t="s">
        <v>559</v>
      </c>
      <c r="C34" s="466"/>
      <c r="D34" s="463" t="s">
        <v>11</v>
      </c>
      <c r="E34" s="463" t="s">
        <v>11</v>
      </c>
      <c r="F34" s="463" t="s">
        <v>11</v>
      </c>
      <c r="G34" s="462" t="s">
        <v>11</v>
      </c>
      <c r="H34" s="462" t="s">
        <v>11</v>
      </c>
      <c r="I34" s="463" t="s">
        <v>11</v>
      </c>
      <c r="J34" s="463" t="s">
        <v>11</v>
      </c>
      <c r="K34" s="463" t="s">
        <v>11</v>
      </c>
      <c r="L34" s="462" t="s">
        <v>11</v>
      </c>
      <c r="M34" s="462" t="s">
        <v>11</v>
      </c>
      <c r="N34" s="463" t="s">
        <v>11</v>
      </c>
      <c r="O34" s="463" t="s">
        <v>11</v>
      </c>
      <c r="P34" s="463" t="s">
        <v>11</v>
      </c>
      <c r="Q34" s="462" t="s">
        <v>11</v>
      </c>
      <c r="R34" s="462" t="s">
        <v>11</v>
      </c>
    </row>
    <row r="35" spans="2:18" ht="12.75">
      <c r="B35" s="466" t="s">
        <v>274</v>
      </c>
      <c r="C35" s="466"/>
      <c r="D35" s="463" t="s">
        <v>11</v>
      </c>
      <c r="E35" s="463" t="s">
        <v>11</v>
      </c>
      <c r="F35" s="463" t="s">
        <v>11</v>
      </c>
      <c r="G35" s="462" t="s">
        <v>11</v>
      </c>
      <c r="H35" s="462" t="s">
        <v>11</v>
      </c>
      <c r="I35" s="463" t="s">
        <v>11</v>
      </c>
      <c r="J35" s="463" t="s">
        <v>11</v>
      </c>
      <c r="K35" s="463" t="s">
        <v>11</v>
      </c>
      <c r="L35" s="462" t="s">
        <v>11</v>
      </c>
      <c r="M35" s="462" t="s">
        <v>11</v>
      </c>
      <c r="N35" s="463" t="s">
        <v>11</v>
      </c>
      <c r="O35" s="463" t="s">
        <v>11</v>
      </c>
      <c r="P35" s="463" t="s">
        <v>11</v>
      </c>
      <c r="Q35" s="462" t="s">
        <v>11</v>
      </c>
      <c r="R35" s="462" t="s">
        <v>11</v>
      </c>
    </row>
    <row r="36" spans="2:18" ht="12.75">
      <c r="B36" s="466" t="s">
        <v>275</v>
      </c>
      <c r="C36" s="466"/>
      <c r="D36" s="463" t="s">
        <v>11</v>
      </c>
      <c r="E36" s="463" t="s">
        <v>11</v>
      </c>
      <c r="F36" s="463" t="s">
        <v>11</v>
      </c>
      <c r="G36" s="462" t="s">
        <v>11</v>
      </c>
      <c r="H36" s="462" t="s">
        <v>11</v>
      </c>
      <c r="I36" s="463" t="s">
        <v>11</v>
      </c>
      <c r="J36" s="463" t="s">
        <v>11</v>
      </c>
      <c r="K36" s="463" t="s">
        <v>11</v>
      </c>
      <c r="L36" s="462" t="s">
        <v>11</v>
      </c>
      <c r="M36" s="462" t="s">
        <v>11</v>
      </c>
      <c r="N36" s="463" t="s">
        <v>11</v>
      </c>
      <c r="O36" s="463" t="s">
        <v>11</v>
      </c>
      <c r="P36" s="463" t="s">
        <v>11</v>
      </c>
      <c r="Q36" s="462" t="s">
        <v>11</v>
      </c>
      <c r="R36" s="462" t="s">
        <v>11</v>
      </c>
    </row>
    <row r="37" spans="1:18" ht="12.75">
      <c r="A37" s="352"/>
      <c r="B37" s="352" t="s">
        <v>80</v>
      </c>
      <c r="C37" s="352"/>
      <c r="D37" s="353" t="s">
        <v>11</v>
      </c>
      <c r="E37" s="353" t="s">
        <v>11</v>
      </c>
      <c r="F37" s="353" t="s">
        <v>11</v>
      </c>
      <c r="G37" s="470" t="s">
        <v>11</v>
      </c>
      <c r="H37" s="353" t="s">
        <v>11</v>
      </c>
      <c r="I37" s="353" t="s">
        <v>11</v>
      </c>
      <c r="J37" s="353" t="s">
        <v>11</v>
      </c>
      <c r="K37" s="353" t="s">
        <v>11</v>
      </c>
      <c r="L37" s="470" t="s">
        <v>11</v>
      </c>
      <c r="M37" s="353" t="s">
        <v>11</v>
      </c>
      <c r="N37" s="353" t="s">
        <v>11</v>
      </c>
      <c r="O37" s="353" t="s">
        <v>11</v>
      </c>
      <c r="P37" s="353" t="s">
        <v>11</v>
      </c>
      <c r="Q37" s="470" t="s">
        <v>11</v>
      </c>
      <c r="R37" s="353" t="s">
        <v>11</v>
      </c>
    </row>
    <row r="38" spans="7:17" ht="12.75">
      <c r="G38" s="469"/>
      <c r="L38" s="469"/>
      <c r="Q38" s="469"/>
    </row>
    <row r="39" spans="1:18" ht="12.75">
      <c r="A39" s="342" t="s">
        <v>174</v>
      </c>
      <c r="B39" s="342" t="s">
        <v>838</v>
      </c>
      <c r="C39" s="342"/>
      <c r="D39" s="354" t="s">
        <v>11</v>
      </c>
      <c r="E39" s="354" t="s">
        <v>11</v>
      </c>
      <c r="F39" s="354" t="s">
        <v>11</v>
      </c>
      <c r="G39" s="354" t="s">
        <v>11</v>
      </c>
      <c r="H39" s="459" t="s">
        <v>11</v>
      </c>
      <c r="I39" s="354" t="s">
        <v>11</v>
      </c>
      <c r="J39" s="354" t="s">
        <v>11</v>
      </c>
      <c r="K39" s="354" t="s">
        <v>11</v>
      </c>
      <c r="L39" s="354" t="s">
        <v>11</v>
      </c>
      <c r="M39" s="459" t="s">
        <v>11</v>
      </c>
      <c r="N39" s="354" t="s">
        <v>11</v>
      </c>
      <c r="O39" s="354" t="s">
        <v>11</v>
      </c>
      <c r="P39" s="354" t="s">
        <v>11</v>
      </c>
      <c r="Q39" s="354" t="s">
        <v>11</v>
      </c>
      <c r="R39" s="354" t="s">
        <v>11</v>
      </c>
    </row>
    <row r="40" spans="2:18" ht="12.75">
      <c r="B40" s="466" t="s">
        <v>382</v>
      </c>
      <c r="C40" s="467" t="s">
        <v>839</v>
      </c>
      <c r="D40" s="459" t="s">
        <v>11</v>
      </c>
      <c r="E40" s="459" t="s">
        <v>11</v>
      </c>
      <c r="F40" s="459" t="s">
        <v>11</v>
      </c>
      <c r="G40" s="468" t="s">
        <v>11</v>
      </c>
      <c r="H40" s="459" t="s">
        <v>11</v>
      </c>
      <c r="I40" s="459" t="s">
        <v>11</v>
      </c>
      <c r="J40" s="459" t="s">
        <v>11</v>
      </c>
      <c r="K40" s="459" t="s">
        <v>11</v>
      </c>
      <c r="L40" s="468" t="s">
        <v>11</v>
      </c>
      <c r="M40" s="459" t="s">
        <v>11</v>
      </c>
      <c r="N40" s="459" t="s">
        <v>11</v>
      </c>
      <c r="O40" s="459" t="s">
        <v>11</v>
      </c>
      <c r="P40" s="459" t="s">
        <v>11</v>
      </c>
      <c r="Q40" s="468" t="s">
        <v>11</v>
      </c>
      <c r="R40" s="459" t="s">
        <v>11</v>
      </c>
    </row>
    <row r="41" spans="2:18" ht="12.75">
      <c r="B41" s="466" t="s">
        <v>840</v>
      </c>
      <c r="C41" s="467" t="s">
        <v>839</v>
      </c>
      <c r="D41" s="459" t="s">
        <v>11</v>
      </c>
      <c r="E41" s="459" t="s">
        <v>11</v>
      </c>
      <c r="F41" s="459" t="s">
        <v>11</v>
      </c>
      <c r="G41" s="468" t="s">
        <v>11</v>
      </c>
      <c r="H41" s="459" t="s">
        <v>11</v>
      </c>
      <c r="I41" s="459" t="s">
        <v>11</v>
      </c>
      <c r="J41" s="459" t="s">
        <v>11</v>
      </c>
      <c r="K41" s="459" t="s">
        <v>11</v>
      </c>
      <c r="L41" s="468" t="s">
        <v>11</v>
      </c>
      <c r="M41" s="459" t="s">
        <v>11</v>
      </c>
      <c r="N41" s="459" t="s">
        <v>11</v>
      </c>
      <c r="O41" s="459" t="s">
        <v>11</v>
      </c>
      <c r="P41" s="459" t="s">
        <v>11</v>
      </c>
      <c r="Q41" s="468" t="s">
        <v>11</v>
      </c>
      <c r="R41" s="459" t="s">
        <v>11</v>
      </c>
    </row>
    <row r="42" spans="2:18" ht="12.75">
      <c r="B42" s="466" t="s">
        <v>386</v>
      </c>
      <c r="C42" s="467" t="s">
        <v>839</v>
      </c>
      <c r="D42" s="459" t="s">
        <v>11</v>
      </c>
      <c r="E42" s="459" t="s">
        <v>11</v>
      </c>
      <c r="F42" s="459" t="s">
        <v>11</v>
      </c>
      <c r="G42" s="468" t="s">
        <v>11</v>
      </c>
      <c r="H42" s="459" t="s">
        <v>11</v>
      </c>
      <c r="I42" s="459" t="s">
        <v>11</v>
      </c>
      <c r="J42" s="459" t="s">
        <v>11</v>
      </c>
      <c r="K42" s="459" t="s">
        <v>11</v>
      </c>
      <c r="L42" s="468" t="s">
        <v>11</v>
      </c>
      <c r="M42" s="459" t="s">
        <v>11</v>
      </c>
      <c r="N42" s="459" t="s">
        <v>11</v>
      </c>
      <c r="O42" s="459" t="s">
        <v>11</v>
      </c>
      <c r="P42" s="459" t="s">
        <v>11</v>
      </c>
      <c r="Q42" s="468" t="s">
        <v>11</v>
      </c>
      <c r="R42" s="459" t="s">
        <v>11</v>
      </c>
    </row>
    <row r="43" spans="2:18" ht="12.75">
      <c r="B43" s="529" t="s">
        <v>385</v>
      </c>
      <c r="C43" s="467" t="s">
        <v>839</v>
      </c>
      <c r="D43" s="528" t="s">
        <v>11</v>
      </c>
      <c r="E43" s="528" t="s">
        <v>11</v>
      </c>
      <c r="F43" s="528" t="s">
        <v>11</v>
      </c>
      <c r="G43" s="468" t="s">
        <v>11</v>
      </c>
      <c r="H43" s="459" t="s">
        <v>11</v>
      </c>
      <c r="I43" s="459" t="s">
        <v>11</v>
      </c>
      <c r="J43" s="459" t="s">
        <v>11</v>
      </c>
      <c r="K43" s="459" t="s">
        <v>11</v>
      </c>
      <c r="L43" s="468" t="s">
        <v>11</v>
      </c>
      <c r="M43" s="459" t="s">
        <v>11</v>
      </c>
      <c r="N43" s="459" t="s">
        <v>11</v>
      </c>
      <c r="O43" s="459" t="s">
        <v>11</v>
      </c>
      <c r="P43" s="459" t="s">
        <v>11</v>
      </c>
      <c r="Q43" s="468" t="s">
        <v>11</v>
      </c>
      <c r="R43" s="459" t="s">
        <v>11</v>
      </c>
    </row>
    <row r="44" spans="2:18" ht="12.75">
      <c r="B44" s="465" t="s">
        <v>841</v>
      </c>
      <c r="C44" s="465"/>
      <c r="D44" s="354" t="s">
        <v>11</v>
      </c>
      <c r="E44" s="354" t="s">
        <v>11</v>
      </c>
      <c r="F44" s="354" t="s">
        <v>11</v>
      </c>
      <c r="G44" s="354" t="s">
        <v>11</v>
      </c>
      <c r="H44" s="459" t="s">
        <v>11</v>
      </c>
      <c r="I44" s="354" t="s">
        <v>11</v>
      </c>
      <c r="J44" s="354" t="s">
        <v>11</v>
      </c>
      <c r="K44" s="354" t="s">
        <v>11</v>
      </c>
      <c r="L44" s="354" t="s">
        <v>11</v>
      </c>
      <c r="M44" s="459" t="s">
        <v>11</v>
      </c>
      <c r="N44" s="354" t="s">
        <v>11</v>
      </c>
      <c r="O44" s="354" t="s">
        <v>11</v>
      </c>
      <c r="P44" s="354" t="s">
        <v>11</v>
      </c>
      <c r="Q44" s="354" t="s">
        <v>11</v>
      </c>
      <c r="R44" s="354" t="s">
        <v>11</v>
      </c>
    </row>
    <row r="45" spans="2:18" ht="12.75">
      <c r="B45" s="466" t="s">
        <v>842</v>
      </c>
      <c r="C45" s="467" t="s">
        <v>839</v>
      </c>
      <c r="D45" s="459" t="s">
        <v>11</v>
      </c>
      <c r="E45" s="459" t="s">
        <v>11</v>
      </c>
      <c r="F45" s="459" t="s">
        <v>11</v>
      </c>
      <c r="G45" s="468" t="s">
        <v>11</v>
      </c>
      <c r="H45" s="459" t="s">
        <v>11</v>
      </c>
      <c r="I45" s="354" t="s">
        <v>11</v>
      </c>
      <c r="J45" s="459" t="s">
        <v>11</v>
      </c>
      <c r="K45" s="354" t="s">
        <v>11</v>
      </c>
      <c r="L45" s="354" t="s">
        <v>11</v>
      </c>
      <c r="M45" s="354" t="s">
        <v>11</v>
      </c>
      <c r="N45" s="354" t="s">
        <v>11</v>
      </c>
      <c r="O45" s="459" t="s">
        <v>11</v>
      </c>
      <c r="P45" s="354" t="s">
        <v>11</v>
      </c>
      <c r="Q45" s="354" t="s">
        <v>11</v>
      </c>
      <c r="R45" s="354" t="s">
        <v>11</v>
      </c>
    </row>
    <row r="46" spans="2:18" ht="12.75">
      <c r="B46" s="466" t="s">
        <v>843</v>
      </c>
      <c r="C46" s="467" t="s">
        <v>839</v>
      </c>
      <c r="D46" s="459" t="s">
        <v>11</v>
      </c>
      <c r="E46" s="459" t="s">
        <v>11</v>
      </c>
      <c r="F46" s="459" t="s">
        <v>11</v>
      </c>
      <c r="G46" s="468" t="s">
        <v>11</v>
      </c>
      <c r="H46" s="459" t="s">
        <v>11</v>
      </c>
      <c r="I46" s="354" t="s">
        <v>11</v>
      </c>
      <c r="J46" s="459" t="s">
        <v>11</v>
      </c>
      <c r="K46" s="354" t="s">
        <v>11</v>
      </c>
      <c r="L46" s="354" t="s">
        <v>11</v>
      </c>
      <c r="M46" s="354" t="s">
        <v>11</v>
      </c>
      <c r="N46" s="354" t="s">
        <v>11</v>
      </c>
      <c r="O46" s="459" t="s">
        <v>11</v>
      </c>
      <c r="P46" s="354" t="s">
        <v>11</v>
      </c>
      <c r="Q46" s="354" t="s">
        <v>11</v>
      </c>
      <c r="R46" s="354" t="s">
        <v>11</v>
      </c>
    </row>
    <row r="47" spans="2:18" ht="12.75">
      <c r="B47" s="466" t="s">
        <v>844</v>
      </c>
      <c r="C47" s="467" t="s">
        <v>845</v>
      </c>
      <c r="D47" s="459" t="s">
        <v>11</v>
      </c>
      <c r="E47" s="459" t="s">
        <v>11</v>
      </c>
      <c r="F47" s="459" t="s">
        <v>11</v>
      </c>
      <c r="G47" s="468" t="s">
        <v>11</v>
      </c>
      <c r="H47" s="459" t="s">
        <v>11</v>
      </c>
      <c r="I47" s="354" t="s">
        <v>11</v>
      </c>
      <c r="J47" s="459" t="s">
        <v>11</v>
      </c>
      <c r="K47" s="354" t="s">
        <v>11</v>
      </c>
      <c r="L47" s="354" t="s">
        <v>11</v>
      </c>
      <c r="M47" s="354" t="s">
        <v>11</v>
      </c>
      <c r="N47" s="354" t="s">
        <v>11</v>
      </c>
      <c r="O47" s="459" t="s">
        <v>11</v>
      </c>
      <c r="P47" s="354" t="s">
        <v>11</v>
      </c>
      <c r="Q47" s="354" t="s">
        <v>11</v>
      </c>
      <c r="R47" s="354" t="s">
        <v>11</v>
      </c>
    </row>
    <row r="48" spans="2:18" ht="12.75">
      <c r="B48" s="466" t="s">
        <v>846</v>
      </c>
      <c r="C48" s="467" t="s">
        <v>839</v>
      </c>
      <c r="D48" s="459" t="s">
        <v>11</v>
      </c>
      <c r="E48" s="459" t="s">
        <v>11</v>
      </c>
      <c r="F48" s="459" t="s">
        <v>11</v>
      </c>
      <c r="G48" s="468" t="s">
        <v>11</v>
      </c>
      <c r="H48" s="459" t="s">
        <v>11</v>
      </c>
      <c r="I48" s="354" t="s">
        <v>11</v>
      </c>
      <c r="J48" s="459" t="s">
        <v>11</v>
      </c>
      <c r="K48" s="354" t="s">
        <v>11</v>
      </c>
      <c r="L48" s="354" t="s">
        <v>11</v>
      </c>
      <c r="M48" s="354" t="s">
        <v>11</v>
      </c>
      <c r="N48" s="354" t="s">
        <v>11</v>
      </c>
      <c r="O48" s="459" t="s">
        <v>11</v>
      </c>
      <c r="P48" s="354" t="s">
        <v>11</v>
      </c>
      <c r="Q48" s="354" t="s">
        <v>11</v>
      </c>
      <c r="R48" s="354" t="s">
        <v>11</v>
      </c>
    </row>
    <row r="49" spans="2:18" ht="12.75">
      <c r="B49" s="465" t="s">
        <v>389</v>
      </c>
      <c r="C49" s="467" t="s">
        <v>847</v>
      </c>
      <c r="D49" s="459" t="s">
        <v>11</v>
      </c>
      <c r="E49" s="459" t="s">
        <v>11</v>
      </c>
      <c r="F49" s="459" t="s">
        <v>11</v>
      </c>
      <c r="G49" s="468" t="s">
        <v>11</v>
      </c>
      <c r="H49" s="459" t="s">
        <v>11</v>
      </c>
      <c r="I49" s="459" t="s">
        <v>11</v>
      </c>
      <c r="J49" s="459" t="s">
        <v>11</v>
      </c>
      <c r="K49" s="459" t="s">
        <v>11</v>
      </c>
      <c r="L49" s="468" t="s">
        <v>11</v>
      </c>
      <c r="M49" s="459" t="s">
        <v>11</v>
      </c>
      <c r="N49" s="459" t="s">
        <v>11</v>
      </c>
      <c r="O49" s="459" t="s">
        <v>11</v>
      </c>
      <c r="P49" s="459" t="s">
        <v>11</v>
      </c>
      <c r="Q49" s="468" t="s">
        <v>11</v>
      </c>
      <c r="R49" s="459" t="s">
        <v>11</v>
      </c>
    </row>
    <row r="50" spans="2:18" ht="12.75">
      <c r="B50" s="465" t="s">
        <v>848</v>
      </c>
      <c r="C50" s="465"/>
      <c r="D50" s="354"/>
      <c r="E50" s="354" t="s">
        <v>11</v>
      </c>
      <c r="F50" s="354" t="s">
        <v>11</v>
      </c>
      <c r="G50" s="354" t="s">
        <v>11</v>
      </c>
      <c r="H50" s="459" t="s">
        <v>11</v>
      </c>
      <c r="I50" s="354" t="s">
        <v>11</v>
      </c>
      <c r="J50" s="354" t="s">
        <v>11</v>
      </c>
      <c r="K50" s="354" t="s">
        <v>11</v>
      </c>
      <c r="L50" s="354" t="s">
        <v>11</v>
      </c>
      <c r="M50" s="354" t="s">
        <v>11</v>
      </c>
      <c r="N50" s="354" t="s">
        <v>11</v>
      </c>
      <c r="O50" s="354" t="s">
        <v>11</v>
      </c>
      <c r="P50" s="354" t="s">
        <v>11</v>
      </c>
      <c r="Q50" s="354" t="s">
        <v>11</v>
      </c>
      <c r="R50" s="354" t="s">
        <v>11</v>
      </c>
    </row>
    <row r="51" spans="2:18" ht="12.75">
      <c r="B51" s="466" t="s">
        <v>831</v>
      </c>
      <c r="C51" s="467" t="s">
        <v>832</v>
      </c>
      <c r="D51" s="528" t="s">
        <v>11</v>
      </c>
      <c r="E51" s="459" t="s">
        <v>11</v>
      </c>
      <c r="F51" s="528" t="s">
        <v>11</v>
      </c>
      <c r="G51" s="468" t="s">
        <v>11</v>
      </c>
      <c r="H51" s="528" t="s">
        <v>11</v>
      </c>
      <c r="I51" s="354" t="s">
        <v>11</v>
      </c>
      <c r="J51" s="354" t="s">
        <v>11</v>
      </c>
      <c r="K51" s="354" t="s">
        <v>11</v>
      </c>
      <c r="L51" s="354" t="s">
        <v>11</v>
      </c>
      <c r="M51" s="354" t="s">
        <v>11</v>
      </c>
      <c r="N51" s="354" t="s">
        <v>11</v>
      </c>
      <c r="O51" s="354" t="s">
        <v>11</v>
      </c>
      <c r="P51" s="354" t="s">
        <v>11</v>
      </c>
      <c r="Q51" s="354" t="s">
        <v>11</v>
      </c>
      <c r="R51" s="354" t="s">
        <v>11</v>
      </c>
    </row>
    <row r="52" spans="2:18" ht="12.75">
      <c r="B52" s="466" t="s">
        <v>833</v>
      </c>
      <c r="C52" s="467" t="s">
        <v>832</v>
      </c>
      <c r="D52" s="528" t="s">
        <v>11</v>
      </c>
      <c r="E52" s="459" t="s">
        <v>11</v>
      </c>
      <c r="F52" s="528" t="s">
        <v>11</v>
      </c>
      <c r="G52" s="468" t="s">
        <v>11</v>
      </c>
      <c r="H52" s="528" t="s">
        <v>11</v>
      </c>
      <c r="I52" s="354" t="s">
        <v>11</v>
      </c>
      <c r="J52" s="354" t="s">
        <v>11</v>
      </c>
      <c r="K52" s="354" t="s">
        <v>11</v>
      </c>
      <c r="L52" s="354" t="s">
        <v>11</v>
      </c>
      <c r="M52" s="354" t="s">
        <v>11</v>
      </c>
      <c r="N52" s="354" t="s">
        <v>11</v>
      </c>
      <c r="O52" s="354" t="s">
        <v>11</v>
      </c>
      <c r="P52" s="354" t="s">
        <v>11</v>
      </c>
      <c r="Q52" s="354" t="s">
        <v>11</v>
      </c>
      <c r="R52" s="354" t="s">
        <v>11</v>
      </c>
    </row>
    <row r="53" spans="2:18" ht="12.75">
      <c r="B53" s="466" t="s">
        <v>117</v>
      </c>
      <c r="C53" s="467" t="s">
        <v>832</v>
      </c>
      <c r="D53" s="528" t="s">
        <v>11</v>
      </c>
      <c r="E53" s="459" t="s">
        <v>11</v>
      </c>
      <c r="F53" s="528" t="s">
        <v>11</v>
      </c>
      <c r="G53" s="468" t="s">
        <v>11</v>
      </c>
      <c r="H53" s="528" t="s">
        <v>11</v>
      </c>
      <c r="I53" s="354" t="s">
        <v>11</v>
      </c>
      <c r="J53" s="354" t="s">
        <v>11</v>
      </c>
      <c r="K53" s="354" t="s">
        <v>11</v>
      </c>
      <c r="L53" s="354" t="s">
        <v>11</v>
      </c>
      <c r="M53" s="354" t="s">
        <v>11</v>
      </c>
      <c r="N53" s="354" t="s">
        <v>11</v>
      </c>
      <c r="O53" s="354" t="s">
        <v>11</v>
      </c>
      <c r="P53" s="354" t="s">
        <v>11</v>
      </c>
      <c r="Q53" s="354" t="s">
        <v>11</v>
      </c>
      <c r="R53" s="354" t="s">
        <v>11</v>
      </c>
    </row>
    <row r="54" spans="2:18" ht="12.75">
      <c r="B54" s="466" t="s">
        <v>834</v>
      </c>
      <c r="C54" s="467" t="s">
        <v>832</v>
      </c>
      <c r="D54" s="528" t="s">
        <v>11</v>
      </c>
      <c r="E54" s="459" t="s">
        <v>11</v>
      </c>
      <c r="F54" s="528" t="s">
        <v>11</v>
      </c>
      <c r="G54" s="468" t="s">
        <v>11</v>
      </c>
      <c r="H54" s="528" t="s">
        <v>11</v>
      </c>
      <c r="I54" s="354" t="s">
        <v>11</v>
      </c>
      <c r="J54" s="354" t="s">
        <v>11</v>
      </c>
      <c r="K54" s="354" t="s">
        <v>11</v>
      </c>
      <c r="L54" s="354" t="s">
        <v>11</v>
      </c>
      <c r="M54" s="354" t="s">
        <v>11</v>
      </c>
      <c r="N54" s="354" t="s">
        <v>11</v>
      </c>
      <c r="O54" s="354" t="s">
        <v>11</v>
      </c>
      <c r="P54" s="354" t="s">
        <v>11</v>
      </c>
      <c r="Q54" s="354" t="s">
        <v>11</v>
      </c>
      <c r="R54" s="354" t="s">
        <v>11</v>
      </c>
    </row>
    <row r="55" spans="2:18" ht="12.75">
      <c r="B55" s="465" t="s">
        <v>388</v>
      </c>
      <c r="C55" s="465"/>
      <c r="D55" s="468" t="s">
        <v>11</v>
      </c>
      <c r="E55" s="468" t="s">
        <v>11</v>
      </c>
      <c r="F55" s="468" t="s">
        <v>11</v>
      </c>
      <c r="G55" s="459" t="s">
        <v>11</v>
      </c>
      <c r="H55" s="459" t="s">
        <v>11</v>
      </c>
      <c r="I55" s="354" t="s">
        <v>11</v>
      </c>
      <c r="J55" s="354" t="s">
        <v>11</v>
      </c>
      <c r="K55" s="354" t="s">
        <v>11</v>
      </c>
      <c r="L55" s="459" t="s">
        <v>11</v>
      </c>
      <c r="M55" s="459" t="s">
        <v>11</v>
      </c>
      <c r="N55" s="354" t="s">
        <v>11</v>
      </c>
      <c r="O55" s="354" t="s">
        <v>11</v>
      </c>
      <c r="P55" s="354" t="s">
        <v>11</v>
      </c>
      <c r="Q55" s="459" t="s">
        <v>11</v>
      </c>
      <c r="R55" s="459" t="s">
        <v>11</v>
      </c>
    </row>
    <row r="56" spans="1:18" ht="12.75">
      <c r="A56" s="352"/>
      <c r="B56" s="352" t="s">
        <v>80</v>
      </c>
      <c r="C56" s="352"/>
      <c r="D56" s="353" t="s">
        <v>11</v>
      </c>
      <c r="E56" s="353" t="s">
        <v>11</v>
      </c>
      <c r="F56" s="353" t="s">
        <v>11</v>
      </c>
      <c r="G56" s="353" t="s">
        <v>11</v>
      </c>
      <c r="H56" s="353" t="s">
        <v>11</v>
      </c>
      <c r="I56" s="353" t="s">
        <v>11</v>
      </c>
      <c r="J56" s="353" t="s">
        <v>11</v>
      </c>
      <c r="K56" s="353" t="s">
        <v>11</v>
      </c>
      <c r="L56" s="353" t="s">
        <v>11</v>
      </c>
      <c r="M56" s="353" t="s">
        <v>11</v>
      </c>
      <c r="N56" s="353" t="s">
        <v>11</v>
      </c>
      <c r="O56" s="353" t="s">
        <v>11</v>
      </c>
      <c r="P56" s="353" t="s">
        <v>11</v>
      </c>
      <c r="Q56" s="353" t="s">
        <v>11</v>
      </c>
      <c r="R56" s="353" t="s">
        <v>11</v>
      </c>
    </row>
    <row r="58" spans="1:18" ht="12.75">
      <c r="A58" s="342" t="s">
        <v>312</v>
      </c>
      <c r="B58" s="342" t="s">
        <v>397</v>
      </c>
      <c r="C58" s="342"/>
      <c r="D58" s="354" t="s">
        <v>11</v>
      </c>
      <c r="E58" s="354" t="s">
        <v>11</v>
      </c>
      <c r="F58" s="354" t="s">
        <v>11</v>
      </c>
      <c r="G58" s="354" t="s">
        <v>11</v>
      </c>
      <c r="H58" s="459" t="s">
        <v>11</v>
      </c>
      <c r="I58" s="354" t="s">
        <v>11</v>
      </c>
      <c r="J58" s="354" t="s">
        <v>11</v>
      </c>
      <c r="K58" s="354" t="s">
        <v>11</v>
      </c>
      <c r="L58" s="354" t="s">
        <v>11</v>
      </c>
      <c r="M58" s="459" t="s">
        <v>11</v>
      </c>
      <c r="N58" s="354" t="s">
        <v>11</v>
      </c>
      <c r="O58" s="354" t="s">
        <v>11</v>
      </c>
      <c r="P58" s="354" t="s">
        <v>11</v>
      </c>
      <c r="Q58" s="354" t="s">
        <v>11</v>
      </c>
      <c r="R58" s="459" t="s">
        <v>11</v>
      </c>
    </row>
    <row r="59" spans="2:18" ht="12.75">
      <c r="B59" s="471" t="s">
        <v>843</v>
      </c>
      <c r="C59" s="472" t="s">
        <v>839</v>
      </c>
      <c r="D59" s="459" t="s">
        <v>11</v>
      </c>
      <c r="E59" s="459" t="s">
        <v>11</v>
      </c>
      <c r="F59" s="459" t="s">
        <v>11</v>
      </c>
      <c r="G59" s="354" t="s">
        <v>11</v>
      </c>
      <c r="H59" s="459" t="s">
        <v>11</v>
      </c>
      <c r="I59" s="354" t="s">
        <v>11</v>
      </c>
      <c r="J59" s="459" t="s">
        <v>11</v>
      </c>
      <c r="K59" s="354" t="s">
        <v>11</v>
      </c>
      <c r="L59" s="354" t="s">
        <v>11</v>
      </c>
      <c r="M59" s="354" t="s">
        <v>11</v>
      </c>
      <c r="N59" s="354" t="s">
        <v>11</v>
      </c>
      <c r="O59" s="459" t="s">
        <v>11</v>
      </c>
      <c r="P59" s="354" t="s">
        <v>11</v>
      </c>
      <c r="Q59" s="354" t="s">
        <v>11</v>
      </c>
      <c r="R59" s="354" t="s">
        <v>11</v>
      </c>
    </row>
    <row r="60" spans="2:18" ht="12.75">
      <c r="B60" s="460" t="s">
        <v>849</v>
      </c>
      <c r="C60" s="461" t="s">
        <v>839</v>
      </c>
      <c r="D60" s="459" t="s">
        <v>11</v>
      </c>
      <c r="E60" s="459" t="s">
        <v>11</v>
      </c>
      <c r="F60" s="459" t="s">
        <v>11</v>
      </c>
      <c r="G60" s="354" t="s">
        <v>11</v>
      </c>
      <c r="H60" s="459" t="s">
        <v>11</v>
      </c>
      <c r="I60" s="354" t="s">
        <v>11</v>
      </c>
      <c r="J60" s="459" t="s">
        <v>11</v>
      </c>
      <c r="K60" s="354" t="s">
        <v>11</v>
      </c>
      <c r="L60" s="354" t="s">
        <v>11</v>
      </c>
      <c r="M60" s="354" t="s">
        <v>11</v>
      </c>
      <c r="N60" s="354" t="s">
        <v>11</v>
      </c>
      <c r="O60" s="459" t="s">
        <v>11</v>
      </c>
      <c r="P60" s="354" t="s">
        <v>11</v>
      </c>
      <c r="Q60" s="354" t="s">
        <v>11</v>
      </c>
      <c r="R60" s="354" t="s">
        <v>11</v>
      </c>
    </row>
    <row r="61" spans="2:18" ht="12.75">
      <c r="B61" s="460" t="s">
        <v>850</v>
      </c>
      <c r="C61" s="461" t="s">
        <v>839</v>
      </c>
      <c r="D61" s="459" t="s">
        <v>11</v>
      </c>
      <c r="E61" s="459" t="s">
        <v>11</v>
      </c>
      <c r="F61" s="459" t="s">
        <v>11</v>
      </c>
      <c r="G61" s="354" t="s">
        <v>11</v>
      </c>
      <c r="H61" s="459" t="s">
        <v>11</v>
      </c>
      <c r="I61" s="354" t="s">
        <v>11</v>
      </c>
      <c r="J61" s="459" t="s">
        <v>11</v>
      </c>
      <c r="K61" s="354" t="s">
        <v>11</v>
      </c>
      <c r="L61" s="354" t="s">
        <v>11</v>
      </c>
      <c r="M61" s="354" t="s">
        <v>11</v>
      </c>
      <c r="N61" s="354" t="s">
        <v>11</v>
      </c>
      <c r="O61" s="459" t="s">
        <v>11</v>
      </c>
      <c r="P61" s="354" t="s">
        <v>11</v>
      </c>
      <c r="Q61" s="354" t="s">
        <v>11</v>
      </c>
      <c r="R61" s="354" t="s">
        <v>11</v>
      </c>
    </row>
    <row r="62" spans="2:18" ht="12.75">
      <c r="B62" s="460" t="s">
        <v>851</v>
      </c>
      <c r="C62" s="461" t="s">
        <v>839</v>
      </c>
      <c r="D62" s="459" t="s">
        <v>11</v>
      </c>
      <c r="E62" s="459" t="s">
        <v>11</v>
      </c>
      <c r="F62" s="459" t="s">
        <v>11</v>
      </c>
      <c r="G62" s="354" t="s">
        <v>11</v>
      </c>
      <c r="H62" s="459" t="s">
        <v>11</v>
      </c>
      <c r="I62" s="354" t="s">
        <v>11</v>
      </c>
      <c r="J62" s="459" t="s">
        <v>11</v>
      </c>
      <c r="K62" s="354" t="s">
        <v>11</v>
      </c>
      <c r="L62" s="354" t="s">
        <v>11</v>
      </c>
      <c r="M62" s="354" t="s">
        <v>11</v>
      </c>
      <c r="N62" s="354" t="s">
        <v>11</v>
      </c>
      <c r="O62" s="459" t="s">
        <v>11</v>
      </c>
      <c r="P62" s="354" t="s">
        <v>11</v>
      </c>
      <c r="Q62" s="354" t="s">
        <v>11</v>
      </c>
      <c r="R62" s="354" t="s">
        <v>11</v>
      </c>
    </row>
    <row r="63" spans="2:18" ht="12.75">
      <c r="B63" s="471" t="s">
        <v>312</v>
      </c>
      <c r="C63" s="472" t="s">
        <v>839</v>
      </c>
      <c r="D63" s="459" t="s">
        <v>11</v>
      </c>
      <c r="E63" s="459" t="s">
        <v>11</v>
      </c>
      <c r="F63" s="459" t="s">
        <v>11</v>
      </c>
      <c r="G63" s="354" t="s">
        <v>11</v>
      </c>
      <c r="H63" s="459" t="s">
        <v>11</v>
      </c>
      <c r="I63" s="354" t="s">
        <v>11</v>
      </c>
      <c r="J63" s="459" t="s">
        <v>11</v>
      </c>
      <c r="K63" s="354" t="s">
        <v>11</v>
      </c>
      <c r="L63" s="354" t="s">
        <v>11</v>
      </c>
      <c r="M63" s="354" t="s">
        <v>11</v>
      </c>
      <c r="N63" s="354" t="s">
        <v>11</v>
      </c>
      <c r="O63" s="459" t="s">
        <v>11</v>
      </c>
      <c r="P63" s="354" t="s">
        <v>11</v>
      </c>
      <c r="Q63" s="354" t="s">
        <v>11</v>
      </c>
      <c r="R63" s="354" t="s">
        <v>11</v>
      </c>
    </row>
    <row r="64" spans="2:18" ht="12.75">
      <c r="B64" s="460" t="s">
        <v>852</v>
      </c>
      <c r="C64" s="461" t="s">
        <v>799</v>
      </c>
      <c r="D64" s="459" t="s">
        <v>11</v>
      </c>
      <c r="E64" s="459" t="s">
        <v>11</v>
      </c>
      <c r="F64" s="459" t="s">
        <v>11</v>
      </c>
      <c r="G64" s="354" t="s">
        <v>11</v>
      </c>
      <c r="H64" s="459" t="s">
        <v>11</v>
      </c>
      <c r="I64" s="354" t="s">
        <v>11</v>
      </c>
      <c r="J64" s="354" t="s">
        <v>11</v>
      </c>
      <c r="K64" s="354" t="s">
        <v>11</v>
      </c>
      <c r="L64" s="354" t="s">
        <v>11</v>
      </c>
      <c r="M64" s="354" t="s">
        <v>11</v>
      </c>
      <c r="N64" s="354" t="s">
        <v>11</v>
      </c>
      <c r="O64" s="354" t="s">
        <v>11</v>
      </c>
      <c r="P64" s="354" t="s">
        <v>11</v>
      </c>
      <c r="Q64" s="354" t="s">
        <v>11</v>
      </c>
      <c r="R64" s="354" t="s">
        <v>11</v>
      </c>
    </row>
    <row r="65" spans="2:18" ht="12.75">
      <c r="B65" s="464" t="s">
        <v>396</v>
      </c>
      <c r="C65" s="464"/>
      <c r="D65" s="354" t="s">
        <v>11</v>
      </c>
      <c r="E65" s="354" t="s">
        <v>11</v>
      </c>
      <c r="F65" s="354" t="s">
        <v>11</v>
      </c>
      <c r="G65" s="354" t="s">
        <v>11</v>
      </c>
      <c r="H65" s="459" t="s">
        <v>11</v>
      </c>
      <c r="I65" s="354" t="s">
        <v>11</v>
      </c>
      <c r="J65" s="354" t="s">
        <v>11</v>
      </c>
      <c r="K65" s="354" t="s">
        <v>11</v>
      </c>
      <c r="L65" s="354" t="s">
        <v>11</v>
      </c>
      <c r="M65" s="459" t="s">
        <v>11</v>
      </c>
      <c r="N65" s="354" t="s">
        <v>11</v>
      </c>
      <c r="O65" s="354" t="s">
        <v>11</v>
      </c>
      <c r="P65" s="354" t="s">
        <v>11</v>
      </c>
      <c r="Q65" s="354" t="s">
        <v>11</v>
      </c>
      <c r="R65" s="459" t="s">
        <v>11</v>
      </c>
    </row>
    <row r="66" spans="2:18" ht="12.75">
      <c r="B66" s="460" t="s">
        <v>843</v>
      </c>
      <c r="C66" s="472" t="s">
        <v>839</v>
      </c>
      <c r="D66" s="459" t="s">
        <v>11</v>
      </c>
      <c r="E66" s="459" t="s">
        <v>11</v>
      </c>
      <c r="F66" s="459" t="s">
        <v>11</v>
      </c>
      <c r="G66" s="354" t="s">
        <v>11</v>
      </c>
      <c r="H66" s="459" t="s">
        <v>11</v>
      </c>
      <c r="I66" s="354" t="s">
        <v>11</v>
      </c>
      <c r="J66" s="459" t="s">
        <v>11</v>
      </c>
      <c r="K66" s="354" t="s">
        <v>11</v>
      </c>
      <c r="L66" s="354" t="s">
        <v>11</v>
      </c>
      <c r="M66" s="354" t="s">
        <v>11</v>
      </c>
      <c r="N66" s="354" t="s">
        <v>11</v>
      </c>
      <c r="O66" s="459" t="s">
        <v>11</v>
      </c>
      <c r="P66" s="354" t="s">
        <v>11</v>
      </c>
      <c r="Q66" s="354" t="s">
        <v>11</v>
      </c>
      <c r="R66" s="354" t="s">
        <v>11</v>
      </c>
    </row>
    <row r="67" spans="2:18" ht="12.75">
      <c r="B67" s="460" t="s">
        <v>849</v>
      </c>
      <c r="C67" s="461" t="s">
        <v>839</v>
      </c>
      <c r="D67" s="459" t="s">
        <v>11</v>
      </c>
      <c r="E67" s="459" t="s">
        <v>11</v>
      </c>
      <c r="F67" s="459" t="s">
        <v>11</v>
      </c>
      <c r="G67" s="354" t="s">
        <v>11</v>
      </c>
      <c r="H67" s="459" t="s">
        <v>11</v>
      </c>
      <c r="I67" s="354" t="s">
        <v>11</v>
      </c>
      <c r="J67" s="459" t="s">
        <v>11</v>
      </c>
      <c r="K67" s="354" t="s">
        <v>11</v>
      </c>
      <c r="L67" s="354" t="s">
        <v>11</v>
      </c>
      <c r="M67" s="354" t="s">
        <v>11</v>
      </c>
      <c r="N67" s="354" t="s">
        <v>11</v>
      </c>
      <c r="O67" s="459" t="s">
        <v>11</v>
      </c>
      <c r="P67" s="354" t="s">
        <v>11</v>
      </c>
      <c r="Q67" s="354" t="s">
        <v>11</v>
      </c>
      <c r="R67" s="354" t="s">
        <v>11</v>
      </c>
    </row>
    <row r="68" spans="2:18" ht="12.75">
      <c r="B68" s="460" t="s">
        <v>850</v>
      </c>
      <c r="C68" s="461" t="s">
        <v>839</v>
      </c>
      <c r="D68" s="459" t="s">
        <v>11</v>
      </c>
      <c r="E68" s="459" t="s">
        <v>11</v>
      </c>
      <c r="F68" s="459" t="s">
        <v>11</v>
      </c>
      <c r="G68" s="354" t="s">
        <v>11</v>
      </c>
      <c r="H68" s="459" t="s">
        <v>11</v>
      </c>
      <c r="I68" s="354" t="s">
        <v>11</v>
      </c>
      <c r="J68" s="459" t="s">
        <v>11</v>
      </c>
      <c r="K68" s="354" t="s">
        <v>11</v>
      </c>
      <c r="L68" s="354" t="s">
        <v>11</v>
      </c>
      <c r="M68" s="354" t="s">
        <v>11</v>
      </c>
      <c r="N68" s="354" t="s">
        <v>11</v>
      </c>
      <c r="O68" s="459" t="s">
        <v>11</v>
      </c>
      <c r="P68" s="354" t="s">
        <v>11</v>
      </c>
      <c r="Q68" s="354" t="s">
        <v>11</v>
      </c>
      <c r="R68" s="354" t="s">
        <v>11</v>
      </c>
    </row>
    <row r="69" spans="2:18" ht="12.75">
      <c r="B69" s="471" t="s">
        <v>851</v>
      </c>
      <c r="C69" s="461" t="s">
        <v>839</v>
      </c>
      <c r="D69" s="459" t="s">
        <v>11</v>
      </c>
      <c r="E69" s="459" t="s">
        <v>11</v>
      </c>
      <c r="F69" s="459" t="s">
        <v>11</v>
      </c>
      <c r="G69" s="354" t="s">
        <v>11</v>
      </c>
      <c r="H69" s="459" t="s">
        <v>11</v>
      </c>
      <c r="I69" s="354" t="s">
        <v>11</v>
      </c>
      <c r="J69" s="459" t="s">
        <v>11</v>
      </c>
      <c r="K69" s="354" t="s">
        <v>11</v>
      </c>
      <c r="L69" s="354" t="s">
        <v>11</v>
      </c>
      <c r="M69" s="354" t="s">
        <v>11</v>
      </c>
      <c r="N69" s="354" t="s">
        <v>11</v>
      </c>
      <c r="O69" s="459" t="s">
        <v>11</v>
      </c>
      <c r="P69" s="354" t="s">
        <v>11</v>
      </c>
      <c r="Q69" s="354" t="s">
        <v>11</v>
      </c>
      <c r="R69" s="354" t="s">
        <v>11</v>
      </c>
    </row>
    <row r="70" spans="2:18" ht="12.75">
      <c r="B70" s="471" t="s">
        <v>312</v>
      </c>
      <c r="C70" s="472" t="s">
        <v>839</v>
      </c>
      <c r="D70" s="459" t="s">
        <v>11</v>
      </c>
      <c r="E70" s="459" t="s">
        <v>11</v>
      </c>
      <c r="F70" s="459" t="s">
        <v>11</v>
      </c>
      <c r="G70" s="354" t="s">
        <v>11</v>
      </c>
      <c r="H70" s="459" t="s">
        <v>11</v>
      </c>
      <c r="I70" s="354" t="s">
        <v>11</v>
      </c>
      <c r="J70" s="459" t="s">
        <v>11</v>
      </c>
      <c r="K70" s="354" t="s">
        <v>11</v>
      </c>
      <c r="L70" s="354" t="s">
        <v>11</v>
      </c>
      <c r="M70" s="354" t="s">
        <v>11</v>
      </c>
      <c r="N70" s="354" t="s">
        <v>11</v>
      </c>
      <c r="O70" s="459" t="s">
        <v>11</v>
      </c>
      <c r="P70" s="354" t="s">
        <v>11</v>
      </c>
      <c r="Q70" s="354" t="s">
        <v>11</v>
      </c>
      <c r="R70" s="354" t="s">
        <v>11</v>
      </c>
    </row>
    <row r="71" spans="2:18" ht="12.75">
      <c r="B71" s="471" t="s">
        <v>852</v>
      </c>
      <c r="C71" s="461" t="s">
        <v>799</v>
      </c>
      <c r="D71" s="459" t="s">
        <v>11</v>
      </c>
      <c r="E71" s="459" t="s">
        <v>11</v>
      </c>
      <c r="F71" s="459" t="s">
        <v>11</v>
      </c>
      <c r="G71" s="354" t="s">
        <v>11</v>
      </c>
      <c r="H71" s="459" t="s">
        <v>11</v>
      </c>
      <c r="I71" s="354" t="s">
        <v>11</v>
      </c>
      <c r="J71" s="354" t="s">
        <v>11</v>
      </c>
      <c r="K71" s="354" t="s">
        <v>11</v>
      </c>
      <c r="L71" s="354" t="s">
        <v>11</v>
      </c>
      <c r="M71" s="354" t="s">
        <v>11</v>
      </c>
      <c r="N71" s="354" t="s">
        <v>11</v>
      </c>
      <c r="O71" s="354" t="s">
        <v>11</v>
      </c>
      <c r="P71" s="354" t="s">
        <v>11</v>
      </c>
      <c r="Q71" s="354" t="s">
        <v>11</v>
      </c>
      <c r="R71" s="354" t="s">
        <v>11</v>
      </c>
    </row>
    <row r="72" spans="2:18" ht="12.75">
      <c r="B72" s="464" t="s">
        <v>853</v>
      </c>
      <c r="C72" s="464"/>
      <c r="D72" s="354" t="s">
        <v>11</v>
      </c>
      <c r="E72" s="354" t="s">
        <v>11</v>
      </c>
      <c r="F72" s="354" t="s">
        <v>11</v>
      </c>
      <c r="G72" s="354" t="s">
        <v>11</v>
      </c>
      <c r="H72" s="459" t="s">
        <v>11</v>
      </c>
      <c r="I72" s="354" t="s">
        <v>11</v>
      </c>
      <c r="J72" s="354" t="s">
        <v>11</v>
      </c>
      <c r="K72" s="354" t="s">
        <v>11</v>
      </c>
      <c r="L72" s="354" t="s">
        <v>11</v>
      </c>
      <c r="M72" s="459" t="s">
        <v>11</v>
      </c>
      <c r="N72" s="354" t="s">
        <v>11</v>
      </c>
      <c r="O72" s="354" t="s">
        <v>11</v>
      </c>
      <c r="P72" s="354" t="s">
        <v>11</v>
      </c>
      <c r="Q72" s="354" t="s">
        <v>11</v>
      </c>
      <c r="R72" s="459" t="s">
        <v>11</v>
      </c>
    </row>
    <row r="73" spans="2:18" ht="12.75">
      <c r="B73" s="471" t="s">
        <v>312</v>
      </c>
      <c r="C73" s="461" t="s">
        <v>839</v>
      </c>
      <c r="D73" s="459" t="s">
        <v>11</v>
      </c>
      <c r="E73" s="459" t="s">
        <v>11</v>
      </c>
      <c r="F73" s="459" t="s">
        <v>11</v>
      </c>
      <c r="G73" s="354" t="s">
        <v>11</v>
      </c>
      <c r="H73" s="459" t="s">
        <v>11</v>
      </c>
      <c r="I73" s="354" t="s">
        <v>11</v>
      </c>
      <c r="J73" s="459" t="s">
        <v>11</v>
      </c>
      <c r="K73" s="354" t="s">
        <v>11</v>
      </c>
      <c r="L73" s="354" t="s">
        <v>11</v>
      </c>
      <c r="M73" s="354" t="s">
        <v>11</v>
      </c>
      <c r="N73" s="354" t="s">
        <v>11</v>
      </c>
      <c r="O73" s="459" t="s">
        <v>11</v>
      </c>
      <c r="P73" s="354" t="s">
        <v>11</v>
      </c>
      <c r="Q73" s="354" t="s">
        <v>11</v>
      </c>
      <c r="R73" s="354" t="s">
        <v>11</v>
      </c>
    </row>
    <row r="74" spans="2:18" ht="12.75">
      <c r="B74" s="471" t="s">
        <v>854</v>
      </c>
      <c r="C74" s="461" t="s">
        <v>839</v>
      </c>
      <c r="D74" s="459" t="s">
        <v>11</v>
      </c>
      <c r="E74" s="459" t="s">
        <v>11</v>
      </c>
      <c r="F74" s="459" t="s">
        <v>11</v>
      </c>
      <c r="G74" s="354" t="s">
        <v>11</v>
      </c>
      <c r="H74" s="459" t="s">
        <v>11</v>
      </c>
      <c r="I74" s="354" t="s">
        <v>11</v>
      </c>
      <c r="J74" s="459" t="s">
        <v>11</v>
      </c>
      <c r="K74" s="354" t="s">
        <v>11</v>
      </c>
      <c r="L74" s="354" t="s">
        <v>11</v>
      </c>
      <c r="M74" s="354" t="s">
        <v>11</v>
      </c>
      <c r="N74" s="354" t="s">
        <v>11</v>
      </c>
      <c r="O74" s="459" t="s">
        <v>11</v>
      </c>
      <c r="P74" s="354" t="s">
        <v>11</v>
      </c>
      <c r="Q74" s="354" t="s">
        <v>11</v>
      </c>
      <c r="R74" s="354" t="s">
        <v>11</v>
      </c>
    </row>
    <row r="75" spans="2:18" ht="12.75">
      <c r="B75" s="464" t="s">
        <v>855</v>
      </c>
      <c r="C75" s="461" t="s">
        <v>839</v>
      </c>
      <c r="D75" s="459" t="s">
        <v>11</v>
      </c>
      <c r="E75" s="459" t="s">
        <v>11</v>
      </c>
      <c r="F75" s="459" t="s">
        <v>11</v>
      </c>
      <c r="G75" s="354" t="s">
        <v>11</v>
      </c>
      <c r="H75" s="459" t="s">
        <v>11</v>
      </c>
      <c r="I75" s="354" t="s">
        <v>11</v>
      </c>
      <c r="J75" s="459" t="s">
        <v>11</v>
      </c>
      <c r="K75" s="354" t="s">
        <v>11</v>
      </c>
      <c r="L75" s="354" t="s">
        <v>11</v>
      </c>
      <c r="M75" s="354" t="s">
        <v>11</v>
      </c>
      <c r="N75" s="354" t="s">
        <v>11</v>
      </c>
      <c r="O75" s="459" t="s">
        <v>11</v>
      </c>
      <c r="P75" s="354" t="s">
        <v>11</v>
      </c>
      <c r="Q75" s="354" t="s">
        <v>11</v>
      </c>
      <c r="R75" s="354" t="s">
        <v>11</v>
      </c>
    </row>
    <row r="76" spans="2:18" ht="12.75">
      <c r="B76" s="464" t="s">
        <v>856</v>
      </c>
      <c r="C76" s="461" t="s">
        <v>839</v>
      </c>
      <c r="D76" s="459" t="s">
        <v>11</v>
      </c>
      <c r="E76" s="459" t="s">
        <v>11</v>
      </c>
      <c r="F76" s="459" t="s">
        <v>11</v>
      </c>
      <c r="G76" s="354" t="s">
        <v>11</v>
      </c>
      <c r="H76" s="459" t="s">
        <v>11</v>
      </c>
      <c r="I76" s="354" t="s">
        <v>11</v>
      </c>
      <c r="J76" s="459" t="s">
        <v>11</v>
      </c>
      <c r="K76" s="354" t="s">
        <v>11</v>
      </c>
      <c r="L76" s="354" t="s">
        <v>11</v>
      </c>
      <c r="M76" s="354" t="s">
        <v>11</v>
      </c>
      <c r="N76" s="354" t="s">
        <v>11</v>
      </c>
      <c r="O76" s="459" t="s">
        <v>11</v>
      </c>
      <c r="P76" s="354" t="s">
        <v>11</v>
      </c>
      <c r="Q76" s="354" t="s">
        <v>11</v>
      </c>
      <c r="R76" s="354" t="s">
        <v>11</v>
      </c>
    </row>
    <row r="77" spans="2:18" ht="12.75">
      <c r="B77" s="464" t="s">
        <v>857</v>
      </c>
      <c r="C77" s="464"/>
      <c r="D77" s="468" t="s">
        <v>11</v>
      </c>
      <c r="E77" s="468" t="s">
        <v>11</v>
      </c>
      <c r="F77" s="468" t="s">
        <v>11</v>
      </c>
      <c r="G77" s="459" t="s">
        <v>11</v>
      </c>
      <c r="H77" s="459" t="s">
        <v>11</v>
      </c>
      <c r="I77" s="468" t="s">
        <v>11</v>
      </c>
      <c r="J77" s="468" t="s">
        <v>11</v>
      </c>
      <c r="K77" s="468" t="s">
        <v>11</v>
      </c>
      <c r="L77" s="459" t="s">
        <v>11</v>
      </c>
      <c r="M77" s="459" t="s">
        <v>11</v>
      </c>
      <c r="N77" s="468" t="s">
        <v>11</v>
      </c>
      <c r="O77" s="468" t="s">
        <v>11</v>
      </c>
      <c r="P77" s="468" t="s">
        <v>11</v>
      </c>
      <c r="Q77" s="459" t="s">
        <v>11</v>
      </c>
      <c r="R77" s="459" t="s">
        <v>11</v>
      </c>
    </row>
    <row r="78" spans="2:18" ht="12.75">
      <c r="B78" s="464" t="s">
        <v>858</v>
      </c>
      <c r="C78" s="464"/>
      <c r="D78" s="468" t="s">
        <v>11</v>
      </c>
      <c r="E78" s="468" t="s">
        <v>11</v>
      </c>
      <c r="F78" s="468" t="s">
        <v>11</v>
      </c>
      <c r="G78" s="459" t="s">
        <v>11</v>
      </c>
      <c r="H78" s="459" t="s">
        <v>11</v>
      </c>
      <c r="I78" s="468" t="s">
        <v>11</v>
      </c>
      <c r="J78" s="468" t="s">
        <v>11</v>
      </c>
      <c r="K78" s="468" t="s">
        <v>11</v>
      </c>
      <c r="L78" s="459" t="s">
        <v>11</v>
      </c>
      <c r="M78" s="459" t="s">
        <v>11</v>
      </c>
      <c r="N78" s="468" t="s">
        <v>11</v>
      </c>
      <c r="O78" s="468" t="s">
        <v>11</v>
      </c>
      <c r="P78" s="468" t="s">
        <v>11</v>
      </c>
      <c r="Q78" s="459" t="s">
        <v>11</v>
      </c>
      <c r="R78" s="459" t="s">
        <v>11</v>
      </c>
    </row>
    <row r="79" spans="2:18" ht="12.75">
      <c r="B79" s="531" t="s">
        <v>276</v>
      </c>
      <c r="C79" s="464"/>
      <c r="D79" s="468" t="s">
        <v>11</v>
      </c>
      <c r="E79" s="468" t="s">
        <v>11</v>
      </c>
      <c r="F79" s="468" t="s">
        <v>11</v>
      </c>
      <c r="G79" s="528" t="s">
        <v>11</v>
      </c>
      <c r="H79" s="528" t="s">
        <v>11</v>
      </c>
      <c r="I79" s="468" t="s">
        <v>11</v>
      </c>
      <c r="J79" s="468" t="s">
        <v>11</v>
      </c>
      <c r="K79" s="468" t="s">
        <v>11</v>
      </c>
      <c r="L79" s="528" t="s">
        <v>11</v>
      </c>
      <c r="M79" s="528" t="s">
        <v>11</v>
      </c>
      <c r="N79" s="468" t="s">
        <v>11</v>
      </c>
      <c r="O79" s="468" t="s">
        <v>11</v>
      </c>
      <c r="P79" s="468" t="s">
        <v>11</v>
      </c>
      <c r="Q79" s="528" t="s">
        <v>11</v>
      </c>
      <c r="R79" s="528" t="s">
        <v>11</v>
      </c>
    </row>
    <row r="80" spans="1:18" ht="12.75">
      <c r="A80" s="352"/>
      <c r="B80" s="352" t="s">
        <v>80</v>
      </c>
      <c r="C80" s="352"/>
      <c r="D80" s="353" t="s">
        <v>11</v>
      </c>
      <c r="E80" s="353" t="s">
        <v>11</v>
      </c>
      <c r="F80" s="353" t="s">
        <v>11</v>
      </c>
      <c r="G80" s="353" t="s">
        <v>11</v>
      </c>
      <c r="H80" s="353" t="s">
        <v>11</v>
      </c>
      <c r="I80" s="353" t="s">
        <v>11</v>
      </c>
      <c r="J80" s="353" t="s">
        <v>11</v>
      </c>
      <c r="K80" s="353" t="s">
        <v>11</v>
      </c>
      <c r="L80" s="353" t="s">
        <v>11</v>
      </c>
      <c r="M80" s="353" t="s">
        <v>11</v>
      </c>
      <c r="N80" s="353" t="s">
        <v>11</v>
      </c>
      <c r="O80" s="353" t="s">
        <v>11</v>
      </c>
      <c r="P80" s="353" t="s">
        <v>11</v>
      </c>
      <c r="Q80" s="353" t="s">
        <v>11</v>
      </c>
      <c r="R80" s="353" t="s">
        <v>11</v>
      </c>
    </row>
    <row r="82" spans="1:18" ht="12.75">
      <c r="A82" s="373" t="s">
        <v>257</v>
      </c>
      <c r="B82" s="374" t="s">
        <v>859</v>
      </c>
      <c r="C82" s="374"/>
      <c r="D82" s="354" t="s">
        <v>11</v>
      </c>
      <c r="E82" s="354" t="s">
        <v>11</v>
      </c>
      <c r="F82" s="354" t="s">
        <v>11</v>
      </c>
      <c r="G82" s="354" t="s">
        <v>11</v>
      </c>
      <c r="H82" s="459" t="s">
        <v>11</v>
      </c>
      <c r="I82" s="354" t="s">
        <v>11</v>
      </c>
      <c r="J82" s="354" t="s">
        <v>11</v>
      </c>
      <c r="K82" s="354" t="s">
        <v>11</v>
      </c>
      <c r="L82" s="354" t="s">
        <v>11</v>
      </c>
      <c r="M82" s="459" t="s">
        <v>11</v>
      </c>
      <c r="N82" s="354" t="s">
        <v>11</v>
      </c>
      <c r="O82" s="354" t="s">
        <v>11</v>
      </c>
      <c r="P82" s="354" t="s">
        <v>11</v>
      </c>
      <c r="Q82" s="354" t="s">
        <v>11</v>
      </c>
      <c r="R82" s="459" t="s">
        <v>11</v>
      </c>
    </row>
    <row r="83" spans="2:18" ht="12.75">
      <c r="B83" s="466" t="s">
        <v>860</v>
      </c>
      <c r="C83" s="467" t="s">
        <v>861</v>
      </c>
      <c r="D83" s="459" t="s">
        <v>11</v>
      </c>
      <c r="E83" s="459" t="s">
        <v>11</v>
      </c>
      <c r="F83" s="459" t="s">
        <v>11</v>
      </c>
      <c r="G83" s="354" t="s">
        <v>11</v>
      </c>
      <c r="H83" s="459" t="s">
        <v>11</v>
      </c>
      <c r="I83" s="354" t="s">
        <v>11</v>
      </c>
      <c r="J83" s="459" t="s">
        <v>11</v>
      </c>
      <c r="K83" s="354" t="s">
        <v>11</v>
      </c>
      <c r="L83" s="354" t="s">
        <v>11</v>
      </c>
      <c r="M83" s="354" t="s">
        <v>11</v>
      </c>
      <c r="N83" s="354" t="s">
        <v>11</v>
      </c>
      <c r="O83" s="459" t="s">
        <v>11</v>
      </c>
      <c r="P83" s="354" t="s">
        <v>11</v>
      </c>
      <c r="Q83" s="354" t="s">
        <v>11</v>
      </c>
      <c r="R83" s="354" t="s">
        <v>11</v>
      </c>
    </row>
    <row r="84" spans="2:18" ht="12.75">
      <c r="B84" s="466" t="s">
        <v>862</v>
      </c>
      <c r="C84" s="467" t="s">
        <v>861</v>
      </c>
      <c r="D84" s="459" t="s">
        <v>11</v>
      </c>
      <c r="E84" s="459" t="s">
        <v>11</v>
      </c>
      <c r="F84" s="459" t="s">
        <v>11</v>
      </c>
      <c r="G84" s="354" t="s">
        <v>11</v>
      </c>
      <c r="H84" s="459" t="s">
        <v>11</v>
      </c>
      <c r="I84" s="354" t="s">
        <v>11</v>
      </c>
      <c r="J84" s="459" t="s">
        <v>11</v>
      </c>
      <c r="K84" s="354" t="s">
        <v>11</v>
      </c>
      <c r="L84" s="354" t="s">
        <v>11</v>
      </c>
      <c r="M84" s="354" t="s">
        <v>11</v>
      </c>
      <c r="N84" s="354" t="s">
        <v>11</v>
      </c>
      <c r="O84" s="459" t="s">
        <v>11</v>
      </c>
      <c r="P84" s="354" t="s">
        <v>11</v>
      </c>
      <c r="Q84" s="354" t="s">
        <v>11</v>
      </c>
      <c r="R84" s="354" t="s">
        <v>11</v>
      </c>
    </row>
    <row r="85" spans="2:18" ht="12.75">
      <c r="B85" s="466" t="s">
        <v>863</v>
      </c>
      <c r="C85" s="467" t="s">
        <v>799</v>
      </c>
      <c r="D85" s="459" t="s">
        <v>11</v>
      </c>
      <c r="E85" s="459" t="s">
        <v>11</v>
      </c>
      <c r="F85" s="459" t="s">
        <v>11</v>
      </c>
      <c r="G85" s="354" t="s">
        <v>11</v>
      </c>
      <c r="H85" s="459" t="s">
        <v>11</v>
      </c>
      <c r="I85" s="354" t="s">
        <v>11</v>
      </c>
      <c r="J85" s="459" t="s">
        <v>11</v>
      </c>
      <c r="K85" s="354" t="s">
        <v>11</v>
      </c>
      <c r="L85" s="354" t="s">
        <v>11</v>
      </c>
      <c r="M85" s="354" t="s">
        <v>11</v>
      </c>
      <c r="N85" s="354" t="s">
        <v>11</v>
      </c>
      <c r="O85" s="459" t="s">
        <v>11</v>
      </c>
      <c r="P85" s="354" t="s">
        <v>11</v>
      </c>
      <c r="Q85" s="354" t="s">
        <v>11</v>
      </c>
      <c r="R85" s="354" t="s">
        <v>11</v>
      </c>
    </row>
    <row r="86" spans="2:18" ht="12.75">
      <c r="B86" s="374" t="s">
        <v>279</v>
      </c>
      <c r="C86" s="467" t="s">
        <v>699</v>
      </c>
      <c r="D86" s="459" t="s">
        <v>11</v>
      </c>
      <c r="E86" s="459" t="s">
        <v>11</v>
      </c>
      <c r="F86" s="459" t="s">
        <v>11</v>
      </c>
      <c r="G86" s="354" t="s">
        <v>11</v>
      </c>
      <c r="H86" s="459" t="s">
        <v>11</v>
      </c>
      <c r="I86" s="459" t="s">
        <v>11</v>
      </c>
      <c r="J86" s="459" t="s">
        <v>11</v>
      </c>
      <c r="K86" s="459" t="s">
        <v>11</v>
      </c>
      <c r="L86" s="354" t="s">
        <v>11</v>
      </c>
      <c r="M86" s="459" t="s">
        <v>11</v>
      </c>
      <c r="N86" s="459" t="s">
        <v>11</v>
      </c>
      <c r="O86" s="459" t="s">
        <v>11</v>
      </c>
      <c r="P86" s="459" t="s">
        <v>11</v>
      </c>
      <c r="Q86" s="354" t="s">
        <v>11</v>
      </c>
      <c r="R86" s="459" t="s">
        <v>11</v>
      </c>
    </row>
    <row r="87" spans="2:18" ht="12.75">
      <c r="B87" s="374" t="s">
        <v>277</v>
      </c>
      <c r="C87" s="374"/>
      <c r="D87" s="354" t="s">
        <v>11</v>
      </c>
      <c r="E87" s="354" t="s">
        <v>11</v>
      </c>
      <c r="F87" s="354" t="s">
        <v>11</v>
      </c>
      <c r="G87" s="354" t="s">
        <v>11</v>
      </c>
      <c r="H87" s="459" t="s">
        <v>11</v>
      </c>
      <c r="I87" s="354" t="s">
        <v>11</v>
      </c>
      <c r="J87" s="354" t="s">
        <v>11</v>
      </c>
      <c r="K87" s="354" t="s">
        <v>11</v>
      </c>
      <c r="L87" s="354" t="s">
        <v>11</v>
      </c>
      <c r="M87" s="459" t="s">
        <v>11</v>
      </c>
      <c r="N87" s="354" t="s">
        <v>11</v>
      </c>
      <c r="O87" s="354" t="s">
        <v>11</v>
      </c>
      <c r="P87" s="354" t="s">
        <v>11</v>
      </c>
      <c r="Q87" s="354" t="s">
        <v>11</v>
      </c>
      <c r="R87" s="459" t="s">
        <v>11</v>
      </c>
    </row>
    <row r="88" spans="2:18" ht="12.75">
      <c r="B88" s="466" t="s">
        <v>864</v>
      </c>
      <c r="C88" s="467" t="s">
        <v>799</v>
      </c>
      <c r="D88" s="459" t="s">
        <v>11</v>
      </c>
      <c r="E88" s="459" t="s">
        <v>11</v>
      </c>
      <c r="F88" s="459" t="s">
        <v>11</v>
      </c>
      <c r="G88" s="354" t="s">
        <v>11</v>
      </c>
      <c r="H88" s="459" t="s">
        <v>11</v>
      </c>
      <c r="I88" s="354" t="s">
        <v>11</v>
      </c>
      <c r="J88" s="459" t="s">
        <v>11</v>
      </c>
      <c r="K88" s="354" t="s">
        <v>11</v>
      </c>
      <c r="L88" s="354" t="s">
        <v>11</v>
      </c>
      <c r="M88" s="354" t="s">
        <v>11</v>
      </c>
      <c r="N88" s="354" t="s">
        <v>11</v>
      </c>
      <c r="O88" s="459" t="s">
        <v>11</v>
      </c>
      <c r="P88" s="354" t="s">
        <v>11</v>
      </c>
      <c r="Q88" s="354" t="s">
        <v>11</v>
      </c>
      <c r="R88" s="354" t="s">
        <v>11</v>
      </c>
    </row>
    <row r="89" spans="2:18" ht="12.75">
      <c r="B89" s="466" t="s">
        <v>865</v>
      </c>
      <c r="C89" s="467" t="s">
        <v>799</v>
      </c>
      <c r="D89" s="459" t="s">
        <v>11</v>
      </c>
      <c r="E89" s="459" t="s">
        <v>11</v>
      </c>
      <c r="F89" s="459" t="s">
        <v>11</v>
      </c>
      <c r="G89" s="354" t="s">
        <v>11</v>
      </c>
      <c r="H89" s="459" t="s">
        <v>11</v>
      </c>
      <c r="I89" s="354" t="s">
        <v>11</v>
      </c>
      <c r="J89" s="459" t="s">
        <v>11</v>
      </c>
      <c r="K89" s="354" t="s">
        <v>11</v>
      </c>
      <c r="L89" s="354" t="s">
        <v>11</v>
      </c>
      <c r="M89" s="354" t="s">
        <v>11</v>
      </c>
      <c r="N89" s="354" t="s">
        <v>11</v>
      </c>
      <c r="O89" s="459" t="s">
        <v>11</v>
      </c>
      <c r="P89" s="354" t="s">
        <v>11</v>
      </c>
      <c r="Q89" s="354" t="s">
        <v>11</v>
      </c>
      <c r="R89" s="354" t="s">
        <v>11</v>
      </c>
    </row>
    <row r="90" spans="2:18" ht="12.75">
      <c r="B90" s="374" t="s">
        <v>619</v>
      </c>
      <c r="C90" s="374"/>
      <c r="D90" s="354" t="s">
        <v>11</v>
      </c>
      <c r="E90" s="354" t="s">
        <v>11</v>
      </c>
      <c r="F90" s="354" t="s">
        <v>11</v>
      </c>
      <c r="G90" s="354" t="s">
        <v>11</v>
      </c>
      <c r="H90" s="459" t="s">
        <v>11</v>
      </c>
      <c r="I90" s="354" t="s">
        <v>11</v>
      </c>
      <c r="J90" s="354" t="s">
        <v>11</v>
      </c>
      <c r="K90" s="354" t="s">
        <v>11</v>
      </c>
      <c r="L90" s="354" t="s">
        <v>11</v>
      </c>
      <c r="M90" s="459" t="s">
        <v>11</v>
      </c>
      <c r="N90" s="354" t="s">
        <v>11</v>
      </c>
      <c r="O90" s="354" t="s">
        <v>11</v>
      </c>
      <c r="P90" s="354" t="s">
        <v>11</v>
      </c>
      <c r="Q90" s="354" t="s">
        <v>11</v>
      </c>
      <c r="R90" s="459" t="s">
        <v>11</v>
      </c>
    </row>
    <row r="91" spans="2:18" ht="12.75">
      <c r="B91" s="466" t="s">
        <v>864</v>
      </c>
      <c r="C91" s="467" t="s">
        <v>799</v>
      </c>
      <c r="D91" s="459" t="s">
        <v>11</v>
      </c>
      <c r="E91" s="459" t="s">
        <v>11</v>
      </c>
      <c r="F91" s="459" t="s">
        <v>11</v>
      </c>
      <c r="G91" s="354" t="s">
        <v>11</v>
      </c>
      <c r="H91" s="459" t="s">
        <v>11</v>
      </c>
      <c r="I91" s="354" t="s">
        <v>11</v>
      </c>
      <c r="J91" s="459" t="s">
        <v>11</v>
      </c>
      <c r="K91" s="354" t="s">
        <v>11</v>
      </c>
      <c r="L91" s="354" t="s">
        <v>11</v>
      </c>
      <c r="M91" s="354" t="s">
        <v>11</v>
      </c>
      <c r="N91" s="354" t="s">
        <v>11</v>
      </c>
      <c r="O91" s="459" t="s">
        <v>11</v>
      </c>
      <c r="P91" s="354" t="s">
        <v>11</v>
      </c>
      <c r="Q91" s="354" t="s">
        <v>11</v>
      </c>
      <c r="R91" s="354" t="s">
        <v>11</v>
      </c>
    </row>
    <row r="92" spans="2:18" ht="12.75">
      <c r="B92" s="466" t="s">
        <v>866</v>
      </c>
      <c r="C92" s="467" t="s">
        <v>699</v>
      </c>
      <c r="D92" s="459" t="s">
        <v>11</v>
      </c>
      <c r="E92" s="459" t="s">
        <v>11</v>
      </c>
      <c r="F92" s="459" t="s">
        <v>11</v>
      </c>
      <c r="G92" s="354" t="s">
        <v>11</v>
      </c>
      <c r="H92" s="459" t="s">
        <v>11</v>
      </c>
      <c r="I92" s="354" t="s">
        <v>11</v>
      </c>
      <c r="J92" s="459" t="s">
        <v>11</v>
      </c>
      <c r="K92" s="354" t="s">
        <v>11</v>
      </c>
      <c r="L92" s="354" t="s">
        <v>11</v>
      </c>
      <c r="M92" s="354" t="s">
        <v>11</v>
      </c>
      <c r="N92" s="354" t="s">
        <v>11</v>
      </c>
      <c r="O92" s="459" t="s">
        <v>11</v>
      </c>
      <c r="P92" s="354" t="s">
        <v>11</v>
      </c>
      <c r="Q92" s="354" t="s">
        <v>11</v>
      </c>
      <c r="R92" s="354" t="s">
        <v>11</v>
      </c>
    </row>
    <row r="93" spans="2:18" ht="12.75">
      <c r="B93" s="466" t="s">
        <v>867</v>
      </c>
      <c r="C93" s="467" t="s">
        <v>799</v>
      </c>
      <c r="D93" s="459" t="s">
        <v>11</v>
      </c>
      <c r="E93" s="459" t="s">
        <v>11</v>
      </c>
      <c r="F93" s="459" t="s">
        <v>11</v>
      </c>
      <c r="G93" s="354" t="s">
        <v>11</v>
      </c>
      <c r="H93" s="459" t="s">
        <v>11</v>
      </c>
      <c r="I93" s="354" t="s">
        <v>11</v>
      </c>
      <c r="J93" s="459" t="s">
        <v>11</v>
      </c>
      <c r="K93" s="354" t="s">
        <v>11</v>
      </c>
      <c r="L93" s="354" t="s">
        <v>11</v>
      </c>
      <c r="M93" s="354" t="s">
        <v>11</v>
      </c>
      <c r="N93" s="354" t="s">
        <v>11</v>
      </c>
      <c r="O93" s="459" t="s">
        <v>11</v>
      </c>
      <c r="P93" s="354" t="s">
        <v>11</v>
      </c>
      <c r="Q93" s="354" t="s">
        <v>11</v>
      </c>
      <c r="R93" s="354" t="s">
        <v>11</v>
      </c>
    </row>
    <row r="94" spans="2:18" ht="12.75">
      <c r="B94" s="466" t="s">
        <v>868</v>
      </c>
      <c r="C94" s="467" t="s">
        <v>699</v>
      </c>
      <c r="D94" s="459" t="s">
        <v>11</v>
      </c>
      <c r="E94" s="459" t="s">
        <v>11</v>
      </c>
      <c r="F94" s="459" t="s">
        <v>11</v>
      </c>
      <c r="G94" s="354" t="s">
        <v>11</v>
      </c>
      <c r="H94" s="459" t="s">
        <v>11</v>
      </c>
      <c r="I94" s="354" t="s">
        <v>11</v>
      </c>
      <c r="J94" s="459" t="s">
        <v>11</v>
      </c>
      <c r="K94" s="354" t="s">
        <v>11</v>
      </c>
      <c r="L94" s="354" t="s">
        <v>11</v>
      </c>
      <c r="M94" s="354" t="s">
        <v>11</v>
      </c>
      <c r="N94" s="354" t="s">
        <v>11</v>
      </c>
      <c r="O94" s="459" t="s">
        <v>11</v>
      </c>
      <c r="P94" s="354" t="s">
        <v>11</v>
      </c>
      <c r="Q94" s="354" t="s">
        <v>11</v>
      </c>
      <c r="R94" s="354" t="s">
        <v>11</v>
      </c>
    </row>
    <row r="95" spans="2:18" ht="12.75">
      <c r="B95" s="466" t="s">
        <v>869</v>
      </c>
      <c r="C95" s="467" t="s">
        <v>799</v>
      </c>
      <c r="D95" s="459" t="s">
        <v>11</v>
      </c>
      <c r="E95" s="459" t="s">
        <v>11</v>
      </c>
      <c r="F95" s="459" t="s">
        <v>11</v>
      </c>
      <c r="G95" s="354" t="s">
        <v>11</v>
      </c>
      <c r="H95" s="459" t="s">
        <v>11</v>
      </c>
      <c r="I95" s="354" t="s">
        <v>11</v>
      </c>
      <c r="J95" s="459" t="s">
        <v>11</v>
      </c>
      <c r="K95" s="354" t="s">
        <v>11</v>
      </c>
      <c r="L95" s="354" t="s">
        <v>11</v>
      </c>
      <c r="M95" s="354" t="s">
        <v>11</v>
      </c>
      <c r="N95" s="354" t="s">
        <v>11</v>
      </c>
      <c r="O95" s="459" t="s">
        <v>11</v>
      </c>
      <c r="P95" s="354" t="s">
        <v>11</v>
      </c>
      <c r="Q95" s="354" t="s">
        <v>11</v>
      </c>
      <c r="R95" s="354" t="s">
        <v>11</v>
      </c>
    </row>
    <row r="96" spans="2:18" ht="12.75">
      <c r="B96" s="374" t="s">
        <v>561</v>
      </c>
      <c r="C96" s="374"/>
      <c r="D96" s="354" t="s">
        <v>11</v>
      </c>
      <c r="E96" s="354" t="s">
        <v>11</v>
      </c>
      <c r="F96" s="354" t="s">
        <v>11</v>
      </c>
      <c r="G96" s="354" t="s">
        <v>11</v>
      </c>
      <c r="H96" s="459" t="s">
        <v>11</v>
      </c>
      <c r="I96" s="354" t="s">
        <v>11</v>
      </c>
      <c r="J96" s="354" t="s">
        <v>11</v>
      </c>
      <c r="K96" s="354" t="s">
        <v>11</v>
      </c>
      <c r="L96" s="354" t="s">
        <v>11</v>
      </c>
      <c r="M96" s="459" t="s">
        <v>11</v>
      </c>
      <c r="N96" s="354" t="s">
        <v>11</v>
      </c>
      <c r="O96" s="354" t="s">
        <v>11</v>
      </c>
      <c r="P96" s="354" t="s">
        <v>11</v>
      </c>
      <c r="Q96" s="354" t="s">
        <v>11</v>
      </c>
      <c r="R96" s="459" t="s">
        <v>11</v>
      </c>
    </row>
    <row r="97" spans="2:18" ht="12.75">
      <c r="B97" s="466" t="s">
        <v>870</v>
      </c>
      <c r="C97" s="467" t="s">
        <v>699</v>
      </c>
      <c r="D97" s="459" t="s">
        <v>11</v>
      </c>
      <c r="E97" s="459" t="s">
        <v>11</v>
      </c>
      <c r="F97" s="459" t="s">
        <v>11</v>
      </c>
      <c r="G97" s="354" t="s">
        <v>11</v>
      </c>
      <c r="H97" s="459" t="s">
        <v>11</v>
      </c>
      <c r="I97" s="354" t="s">
        <v>11</v>
      </c>
      <c r="J97" s="459" t="s">
        <v>11</v>
      </c>
      <c r="K97" s="354" t="s">
        <v>11</v>
      </c>
      <c r="L97" s="354" t="s">
        <v>11</v>
      </c>
      <c r="M97" s="354" t="s">
        <v>11</v>
      </c>
      <c r="N97" s="354" t="s">
        <v>11</v>
      </c>
      <c r="O97" s="459" t="s">
        <v>11</v>
      </c>
      <c r="P97" s="354" t="s">
        <v>11</v>
      </c>
      <c r="Q97" s="354" t="s">
        <v>11</v>
      </c>
      <c r="R97" s="354" t="s">
        <v>11</v>
      </c>
    </row>
    <row r="98" spans="2:18" ht="12.75">
      <c r="B98" s="466" t="s">
        <v>871</v>
      </c>
      <c r="C98" s="467" t="s">
        <v>799</v>
      </c>
      <c r="D98" s="459" t="s">
        <v>11</v>
      </c>
      <c r="E98" s="459" t="s">
        <v>11</v>
      </c>
      <c r="F98" s="459" t="s">
        <v>11</v>
      </c>
      <c r="G98" s="354" t="s">
        <v>11</v>
      </c>
      <c r="H98" s="459" t="s">
        <v>11</v>
      </c>
      <c r="I98" s="354" t="s">
        <v>11</v>
      </c>
      <c r="J98" s="354" t="s">
        <v>11</v>
      </c>
      <c r="K98" s="354" t="s">
        <v>11</v>
      </c>
      <c r="L98" s="354" t="s">
        <v>11</v>
      </c>
      <c r="M98" s="354" t="s">
        <v>11</v>
      </c>
      <c r="N98" s="354" t="s">
        <v>11</v>
      </c>
      <c r="O98" s="354" t="s">
        <v>11</v>
      </c>
      <c r="P98" s="354" t="s">
        <v>11</v>
      </c>
      <c r="Q98" s="354" t="s">
        <v>11</v>
      </c>
      <c r="R98" s="354" t="s">
        <v>11</v>
      </c>
    </row>
    <row r="99" spans="2:18" ht="12.75">
      <c r="B99" s="374" t="s">
        <v>872</v>
      </c>
      <c r="C99" s="355" t="s">
        <v>700</v>
      </c>
      <c r="D99" s="459" t="s">
        <v>11</v>
      </c>
      <c r="E99" s="459" t="s">
        <v>11</v>
      </c>
      <c r="F99" s="459" t="s">
        <v>11</v>
      </c>
      <c r="G99" s="354" t="s">
        <v>11</v>
      </c>
      <c r="H99" s="459" t="s">
        <v>11</v>
      </c>
      <c r="I99" s="354" t="s">
        <v>11</v>
      </c>
      <c r="J99" s="354" t="s">
        <v>11</v>
      </c>
      <c r="K99" s="354" t="s">
        <v>11</v>
      </c>
      <c r="L99" s="354" t="s">
        <v>11</v>
      </c>
      <c r="M99" s="354" t="s">
        <v>11</v>
      </c>
      <c r="N99" s="354" t="s">
        <v>11</v>
      </c>
      <c r="O99" s="354" t="s">
        <v>11</v>
      </c>
      <c r="P99" s="354" t="s">
        <v>11</v>
      </c>
      <c r="Q99" s="354" t="s">
        <v>11</v>
      </c>
      <c r="R99" s="354" t="s">
        <v>11</v>
      </c>
    </row>
    <row r="100" spans="2:18" ht="12.75">
      <c r="B100" s="374" t="s">
        <v>280</v>
      </c>
      <c r="C100" s="374"/>
      <c r="D100" s="468" t="s">
        <v>11</v>
      </c>
      <c r="E100" s="468" t="s">
        <v>11</v>
      </c>
      <c r="F100" s="468" t="s">
        <v>11</v>
      </c>
      <c r="G100" s="459" t="s">
        <v>11</v>
      </c>
      <c r="H100" s="459" t="s">
        <v>11</v>
      </c>
      <c r="I100" s="354" t="s">
        <v>11</v>
      </c>
      <c r="J100" s="354" t="s">
        <v>11</v>
      </c>
      <c r="K100" s="354" t="s">
        <v>11</v>
      </c>
      <c r="L100" s="459" t="s">
        <v>11</v>
      </c>
      <c r="M100" s="459" t="s">
        <v>11</v>
      </c>
      <c r="N100" s="354" t="s">
        <v>11</v>
      </c>
      <c r="O100" s="354" t="s">
        <v>11</v>
      </c>
      <c r="P100" s="354" t="s">
        <v>11</v>
      </c>
      <c r="Q100" s="459" t="s">
        <v>11</v>
      </c>
      <c r="R100" s="459" t="s">
        <v>11</v>
      </c>
    </row>
    <row r="101" spans="2:18" ht="12.75">
      <c r="B101" s="374" t="s">
        <v>281</v>
      </c>
      <c r="C101" s="374"/>
      <c r="D101" s="468" t="s">
        <v>11</v>
      </c>
      <c r="E101" s="468" t="s">
        <v>11</v>
      </c>
      <c r="F101" s="468" t="s">
        <v>11</v>
      </c>
      <c r="G101" s="459" t="s">
        <v>11</v>
      </c>
      <c r="H101" s="459" t="s">
        <v>11</v>
      </c>
      <c r="I101" s="354" t="s">
        <v>11</v>
      </c>
      <c r="J101" s="354" t="s">
        <v>11</v>
      </c>
      <c r="K101" s="354" t="s">
        <v>11</v>
      </c>
      <c r="L101" s="459" t="s">
        <v>11</v>
      </c>
      <c r="M101" s="459" t="s">
        <v>11</v>
      </c>
      <c r="N101" s="354" t="s">
        <v>11</v>
      </c>
      <c r="O101" s="354" t="s">
        <v>11</v>
      </c>
      <c r="P101" s="354" t="s">
        <v>11</v>
      </c>
      <c r="Q101" s="459" t="s">
        <v>11</v>
      </c>
      <c r="R101" s="459" t="s">
        <v>11</v>
      </c>
    </row>
    <row r="102" spans="2:18" ht="12.75">
      <c r="B102" s="374" t="s">
        <v>282</v>
      </c>
      <c r="C102" s="374"/>
      <c r="D102" s="468" t="s">
        <v>11</v>
      </c>
      <c r="E102" s="468" t="s">
        <v>11</v>
      </c>
      <c r="F102" s="468" t="s">
        <v>11</v>
      </c>
      <c r="G102" s="459" t="s">
        <v>11</v>
      </c>
      <c r="H102" s="459" t="s">
        <v>11</v>
      </c>
      <c r="I102" s="354" t="s">
        <v>11</v>
      </c>
      <c r="J102" s="354" t="s">
        <v>11</v>
      </c>
      <c r="K102" s="354" t="s">
        <v>11</v>
      </c>
      <c r="L102" s="459" t="s">
        <v>11</v>
      </c>
      <c r="M102" s="459" t="s">
        <v>11</v>
      </c>
      <c r="N102" s="354" t="s">
        <v>11</v>
      </c>
      <c r="O102" s="354" t="s">
        <v>11</v>
      </c>
      <c r="P102" s="354" t="s">
        <v>11</v>
      </c>
      <c r="Q102" s="459" t="s">
        <v>11</v>
      </c>
      <c r="R102" s="459" t="s">
        <v>11</v>
      </c>
    </row>
    <row r="103" spans="2:18" ht="12.75">
      <c r="B103" s="374" t="s">
        <v>560</v>
      </c>
      <c r="C103" s="374"/>
      <c r="D103" s="468" t="s">
        <v>11</v>
      </c>
      <c r="E103" s="468" t="s">
        <v>11</v>
      </c>
      <c r="F103" s="468" t="s">
        <v>11</v>
      </c>
      <c r="G103" s="459" t="s">
        <v>11</v>
      </c>
      <c r="H103" s="459" t="s">
        <v>11</v>
      </c>
      <c r="I103" s="354" t="s">
        <v>11</v>
      </c>
      <c r="J103" s="354" t="s">
        <v>11</v>
      </c>
      <c r="K103" s="354" t="s">
        <v>11</v>
      </c>
      <c r="L103" s="459" t="s">
        <v>11</v>
      </c>
      <c r="M103" s="459" t="s">
        <v>11</v>
      </c>
      <c r="N103" s="354" t="s">
        <v>11</v>
      </c>
      <c r="O103" s="354" t="s">
        <v>11</v>
      </c>
      <c r="P103" s="354" t="s">
        <v>11</v>
      </c>
      <c r="Q103" s="459" t="s">
        <v>11</v>
      </c>
      <c r="R103" s="459" t="s">
        <v>11</v>
      </c>
    </row>
    <row r="104" spans="1:18" ht="12.75">
      <c r="A104" s="352"/>
      <c r="B104" s="352" t="s">
        <v>80</v>
      </c>
      <c r="C104" s="352"/>
      <c r="D104" s="353" t="s">
        <v>11</v>
      </c>
      <c r="E104" s="353" t="s">
        <v>11</v>
      </c>
      <c r="F104" s="353" t="s">
        <v>11</v>
      </c>
      <c r="G104" s="353" t="s">
        <v>11</v>
      </c>
      <c r="H104" s="353" t="s">
        <v>11</v>
      </c>
      <c r="I104" s="353" t="s">
        <v>11</v>
      </c>
      <c r="J104" s="353" t="s">
        <v>11</v>
      </c>
      <c r="K104" s="353" t="s">
        <v>11</v>
      </c>
      <c r="L104" s="353" t="s">
        <v>11</v>
      </c>
      <c r="M104" s="353" t="s">
        <v>11</v>
      </c>
      <c r="N104" s="353" t="s">
        <v>11</v>
      </c>
      <c r="O104" s="353" t="s">
        <v>11</v>
      </c>
      <c r="P104" s="353" t="s">
        <v>11</v>
      </c>
      <c r="Q104" s="353" t="s">
        <v>11</v>
      </c>
      <c r="R104" s="353" t="s">
        <v>11</v>
      </c>
    </row>
    <row r="105" spans="1:18" ht="12.75">
      <c r="A105" s="356"/>
      <c r="B105" s="356"/>
      <c r="C105" s="356"/>
      <c r="D105" s="357"/>
      <c r="E105" s="357"/>
      <c r="F105" s="357"/>
      <c r="G105" s="357"/>
      <c r="H105" s="357"/>
      <c r="I105" s="357"/>
      <c r="J105" s="357"/>
      <c r="K105" s="357"/>
      <c r="L105" s="357"/>
      <c r="M105" s="357"/>
      <c r="N105" s="357"/>
      <c r="O105" s="357"/>
      <c r="P105" s="357"/>
      <c r="Q105" s="357"/>
      <c r="R105" s="357"/>
    </row>
    <row r="106" spans="1:18" ht="12.75">
      <c r="A106" s="342" t="s">
        <v>114</v>
      </c>
      <c r="B106" s="373" t="s">
        <v>873</v>
      </c>
      <c r="C106" s="373"/>
      <c r="D106" s="354" t="s">
        <v>11</v>
      </c>
      <c r="E106" s="354" t="s">
        <v>11</v>
      </c>
      <c r="F106" s="354" t="s">
        <v>11</v>
      </c>
      <c r="G106" s="354" t="s">
        <v>11</v>
      </c>
      <c r="H106" s="459" t="s">
        <v>11</v>
      </c>
      <c r="I106" s="354" t="s">
        <v>11</v>
      </c>
      <c r="J106" s="354" t="s">
        <v>11</v>
      </c>
      <c r="K106" s="354" t="s">
        <v>11</v>
      </c>
      <c r="L106" s="354" t="s">
        <v>11</v>
      </c>
      <c r="M106" s="459" t="s">
        <v>11</v>
      </c>
      <c r="N106" s="354" t="s">
        <v>11</v>
      </c>
      <c r="O106" s="354" t="s">
        <v>11</v>
      </c>
      <c r="P106" s="354" t="s">
        <v>11</v>
      </c>
      <c r="Q106" s="354" t="s">
        <v>11</v>
      </c>
      <c r="R106" s="459" t="s">
        <v>11</v>
      </c>
    </row>
    <row r="107" spans="2:18" ht="12.75">
      <c r="B107" s="466" t="s">
        <v>874</v>
      </c>
      <c r="C107" s="467" t="s">
        <v>799</v>
      </c>
      <c r="D107" s="459" t="s">
        <v>11</v>
      </c>
      <c r="E107" s="459" t="s">
        <v>11</v>
      </c>
      <c r="F107" s="459" t="s">
        <v>11</v>
      </c>
      <c r="G107" s="354" t="s">
        <v>11</v>
      </c>
      <c r="H107" s="459" t="s">
        <v>11</v>
      </c>
      <c r="I107" s="354" t="s">
        <v>11</v>
      </c>
      <c r="J107" s="459" t="s">
        <v>11</v>
      </c>
      <c r="K107" s="354" t="s">
        <v>11</v>
      </c>
      <c r="L107" s="354" t="s">
        <v>11</v>
      </c>
      <c r="M107" s="354" t="s">
        <v>11</v>
      </c>
      <c r="N107" s="354" t="s">
        <v>11</v>
      </c>
      <c r="O107" s="459" t="s">
        <v>11</v>
      </c>
      <c r="P107" s="354" t="s">
        <v>11</v>
      </c>
      <c r="Q107" s="354" t="s">
        <v>11</v>
      </c>
      <c r="R107" s="354" t="s">
        <v>11</v>
      </c>
    </row>
    <row r="108" spans="2:18" ht="12.75">
      <c r="B108" s="466" t="s">
        <v>875</v>
      </c>
      <c r="C108" s="467" t="s">
        <v>799</v>
      </c>
      <c r="D108" s="459" t="s">
        <v>11</v>
      </c>
      <c r="E108" s="459" t="s">
        <v>11</v>
      </c>
      <c r="F108" s="459" t="s">
        <v>11</v>
      </c>
      <c r="G108" s="354" t="s">
        <v>11</v>
      </c>
      <c r="H108" s="459" t="s">
        <v>11</v>
      </c>
      <c r="I108" s="354" t="s">
        <v>11</v>
      </c>
      <c r="J108" s="459" t="s">
        <v>11</v>
      </c>
      <c r="K108" s="354" t="s">
        <v>11</v>
      </c>
      <c r="L108" s="354" t="s">
        <v>11</v>
      </c>
      <c r="M108" s="354" t="s">
        <v>11</v>
      </c>
      <c r="N108" s="354" t="s">
        <v>11</v>
      </c>
      <c r="O108" s="459" t="s">
        <v>11</v>
      </c>
      <c r="P108" s="354" t="s">
        <v>11</v>
      </c>
      <c r="Q108" s="354" t="s">
        <v>11</v>
      </c>
      <c r="R108" s="354" t="s">
        <v>11</v>
      </c>
    </row>
    <row r="109" spans="2:18" ht="12.75">
      <c r="B109" s="466" t="s">
        <v>876</v>
      </c>
      <c r="C109" s="467" t="s">
        <v>799</v>
      </c>
      <c r="D109" s="459" t="s">
        <v>11</v>
      </c>
      <c r="E109" s="459" t="s">
        <v>11</v>
      </c>
      <c r="F109" s="459" t="s">
        <v>11</v>
      </c>
      <c r="G109" s="354" t="s">
        <v>11</v>
      </c>
      <c r="H109" s="459" t="s">
        <v>11</v>
      </c>
      <c r="I109" s="354" t="s">
        <v>11</v>
      </c>
      <c r="J109" s="459" t="s">
        <v>11</v>
      </c>
      <c r="K109" s="354" t="s">
        <v>11</v>
      </c>
      <c r="L109" s="354" t="s">
        <v>11</v>
      </c>
      <c r="M109" s="354" t="s">
        <v>11</v>
      </c>
      <c r="N109" s="354" t="s">
        <v>11</v>
      </c>
      <c r="O109" s="459" t="s">
        <v>11</v>
      </c>
      <c r="P109" s="354" t="s">
        <v>11</v>
      </c>
      <c r="Q109" s="354" t="s">
        <v>11</v>
      </c>
      <c r="R109" s="354" t="s">
        <v>11</v>
      </c>
    </row>
    <row r="110" spans="2:18" ht="12.75">
      <c r="B110" s="466" t="s">
        <v>877</v>
      </c>
      <c r="C110" s="467" t="s">
        <v>799</v>
      </c>
      <c r="D110" s="528" t="s">
        <v>11</v>
      </c>
      <c r="E110" s="459" t="s">
        <v>11</v>
      </c>
      <c r="F110" s="528" t="s">
        <v>11</v>
      </c>
      <c r="G110" s="354" t="s">
        <v>11</v>
      </c>
      <c r="H110" s="528" t="s">
        <v>11</v>
      </c>
      <c r="I110" s="354" t="s">
        <v>11</v>
      </c>
      <c r="J110" s="459" t="s">
        <v>11</v>
      </c>
      <c r="K110" s="354" t="s">
        <v>11</v>
      </c>
      <c r="L110" s="354" t="s">
        <v>11</v>
      </c>
      <c r="M110" s="354" t="s">
        <v>11</v>
      </c>
      <c r="N110" s="354" t="s">
        <v>11</v>
      </c>
      <c r="O110" s="459" t="s">
        <v>11</v>
      </c>
      <c r="P110" s="354" t="s">
        <v>11</v>
      </c>
      <c r="Q110" s="354" t="s">
        <v>11</v>
      </c>
      <c r="R110" s="354" t="s">
        <v>11</v>
      </c>
    </row>
    <row r="111" spans="2:18" ht="12.75">
      <c r="B111" s="374" t="s">
        <v>878</v>
      </c>
      <c r="C111" s="374"/>
      <c r="D111" s="354" t="s">
        <v>11</v>
      </c>
      <c r="E111" s="354" t="s">
        <v>11</v>
      </c>
      <c r="F111" s="354" t="s">
        <v>11</v>
      </c>
      <c r="G111" s="354" t="s">
        <v>11</v>
      </c>
      <c r="H111" s="459" t="s">
        <v>11</v>
      </c>
      <c r="I111" s="354" t="s">
        <v>11</v>
      </c>
      <c r="J111" s="354" t="s">
        <v>11</v>
      </c>
      <c r="K111" s="354" t="s">
        <v>11</v>
      </c>
      <c r="L111" s="354" t="s">
        <v>11</v>
      </c>
      <c r="M111" s="459" t="s">
        <v>11</v>
      </c>
      <c r="N111" s="354" t="s">
        <v>11</v>
      </c>
      <c r="O111" s="354" t="s">
        <v>11</v>
      </c>
      <c r="P111" s="354" t="s">
        <v>11</v>
      </c>
      <c r="Q111" s="354" t="s">
        <v>11</v>
      </c>
      <c r="R111" s="459" t="s">
        <v>11</v>
      </c>
    </row>
    <row r="112" spans="2:18" ht="12.75">
      <c r="B112" s="466" t="s">
        <v>879</v>
      </c>
      <c r="C112" s="467" t="s">
        <v>880</v>
      </c>
      <c r="D112" s="459" t="s">
        <v>11</v>
      </c>
      <c r="E112" s="459" t="s">
        <v>11</v>
      </c>
      <c r="F112" s="459" t="s">
        <v>11</v>
      </c>
      <c r="G112" s="354" t="s">
        <v>11</v>
      </c>
      <c r="H112" s="459" t="s">
        <v>11</v>
      </c>
      <c r="I112" s="354" t="s">
        <v>11</v>
      </c>
      <c r="J112" s="459" t="s">
        <v>11</v>
      </c>
      <c r="K112" s="354" t="s">
        <v>11</v>
      </c>
      <c r="L112" s="354" t="s">
        <v>11</v>
      </c>
      <c r="M112" s="354" t="s">
        <v>11</v>
      </c>
      <c r="N112" s="354" t="s">
        <v>11</v>
      </c>
      <c r="O112" s="459" t="s">
        <v>11</v>
      </c>
      <c r="P112" s="354" t="s">
        <v>11</v>
      </c>
      <c r="Q112" s="354" t="s">
        <v>11</v>
      </c>
      <c r="R112" s="354" t="s">
        <v>11</v>
      </c>
    </row>
    <row r="113" spans="2:18" ht="12.75">
      <c r="B113" s="466" t="s">
        <v>881</v>
      </c>
      <c r="C113" s="467" t="s">
        <v>880</v>
      </c>
      <c r="D113" s="459" t="s">
        <v>11</v>
      </c>
      <c r="E113" s="459" t="s">
        <v>11</v>
      </c>
      <c r="F113" s="459" t="s">
        <v>11</v>
      </c>
      <c r="G113" s="354" t="s">
        <v>11</v>
      </c>
      <c r="H113" s="459" t="s">
        <v>11</v>
      </c>
      <c r="I113" s="354" t="s">
        <v>11</v>
      </c>
      <c r="J113" s="459" t="s">
        <v>11</v>
      </c>
      <c r="K113" s="354" t="s">
        <v>11</v>
      </c>
      <c r="L113" s="354" t="s">
        <v>11</v>
      </c>
      <c r="M113" s="354" t="s">
        <v>11</v>
      </c>
      <c r="N113" s="354" t="s">
        <v>11</v>
      </c>
      <c r="O113" s="459" t="s">
        <v>11</v>
      </c>
      <c r="P113" s="354" t="s">
        <v>11</v>
      </c>
      <c r="Q113" s="354" t="s">
        <v>11</v>
      </c>
      <c r="R113" s="354" t="s">
        <v>11</v>
      </c>
    </row>
    <row r="114" spans="2:18" ht="12.75">
      <c r="B114" s="466" t="s">
        <v>882</v>
      </c>
      <c r="C114" s="467" t="s">
        <v>799</v>
      </c>
      <c r="D114" s="459" t="s">
        <v>11</v>
      </c>
      <c r="E114" s="459" t="s">
        <v>11</v>
      </c>
      <c r="F114" s="459" t="s">
        <v>11</v>
      </c>
      <c r="G114" s="354" t="s">
        <v>11</v>
      </c>
      <c r="H114" s="459" t="s">
        <v>11</v>
      </c>
      <c r="I114" s="354" t="s">
        <v>11</v>
      </c>
      <c r="J114" s="459" t="s">
        <v>11</v>
      </c>
      <c r="K114" s="354" t="s">
        <v>11</v>
      </c>
      <c r="L114" s="354" t="s">
        <v>11</v>
      </c>
      <c r="M114" s="354" t="s">
        <v>11</v>
      </c>
      <c r="N114" s="354" t="s">
        <v>11</v>
      </c>
      <c r="O114" s="459" t="s">
        <v>11</v>
      </c>
      <c r="P114" s="354" t="s">
        <v>11</v>
      </c>
      <c r="Q114" s="354" t="s">
        <v>11</v>
      </c>
      <c r="R114" s="354" t="s">
        <v>11</v>
      </c>
    </row>
    <row r="115" spans="2:18" ht="12.75">
      <c r="B115" s="466" t="s">
        <v>883</v>
      </c>
      <c r="C115" s="467" t="s">
        <v>799</v>
      </c>
      <c r="D115" s="459" t="s">
        <v>11</v>
      </c>
      <c r="E115" s="459" t="s">
        <v>11</v>
      </c>
      <c r="F115" s="459" t="s">
        <v>11</v>
      </c>
      <c r="G115" s="354" t="s">
        <v>11</v>
      </c>
      <c r="H115" s="459" t="s">
        <v>11</v>
      </c>
      <c r="I115" s="354" t="s">
        <v>11</v>
      </c>
      <c r="J115" s="459" t="s">
        <v>11</v>
      </c>
      <c r="K115" s="354" t="s">
        <v>11</v>
      </c>
      <c r="L115" s="354" t="s">
        <v>11</v>
      </c>
      <c r="M115" s="354" t="s">
        <v>11</v>
      </c>
      <c r="N115" s="354" t="s">
        <v>11</v>
      </c>
      <c r="O115" s="459" t="s">
        <v>11</v>
      </c>
      <c r="P115" s="354" t="s">
        <v>11</v>
      </c>
      <c r="Q115" s="354" t="s">
        <v>11</v>
      </c>
      <c r="R115" s="354" t="s">
        <v>11</v>
      </c>
    </row>
    <row r="116" spans="2:18" ht="12.75">
      <c r="B116" s="466" t="s">
        <v>884</v>
      </c>
      <c r="C116" s="467" t="s">
        <v>799</v>
      </c>
      <c r="D116" s="459" t="s">
        <v>11</v>
      </c>
      <c r="E116" s="459" t="s">
        <v>11</v>
      </c>
      <c r="F116" s="459" t="s">
        <v>11</v>
      </c>
      <c r="G116" s="354" t="s">
        <v>11</v>
      </c>
      <c r="H116" s="459" t="s">
        <v>11</v>
      </c>
      <c r="I116" s="354" t="s">
        <v>11</v>
      </c>
      <c r="J116" s="459" t="s">
        <v>11</v>
      </c>
      <c r="K116" s="354" t="s">
        <v>11</v>
      </c>
      <c r="L116" s="354" t="s">
        <v>11</v>
      </c>
      <c r="M116" s="354" t="s">
        <v>11</v>
      </c>
      <c r="N116" s="354" t="s">
        <v>11</v>
      </c>
      <c r="O116" s="459" t="s">
        <v>11</v>
      </c>
      <c r="P116" s="354" t="s">
        <v>11</v>
      </c>
      <c r="Q116" s="354" t="s">
        <v>11</v>
      </c>
      <c r="R116" s="354" t="s">
        <v>11</v>
      </c>
    </row>
    <row r="117" spans="2:18" ht="12.75">
      <c r="B117" s="466" t="s">
        <v>885</v>
      </c>
      <c r="C117" s="467" t="s">
        <v>799</v>
      </c>
      <c r="D117" s="459" t="s">
        <v>11</v>
      </c>
      <c r="E117" s="459" t="s">
        <v>11</v>
      </c>
      <c r="F117" s="459" t="s">
        <v>11</v>
      </c>
      <c r="G117" s="354" t="s">
        <v>11</v>
      </c>
      <c r="H117" s="459" t="s">
        <v>11</v>
      </c>
      <c r="I117" s="354" t="s">
        <v>11</v>
      </c>
      <c r="J117" s="459" t="s">
        <v>11</v>
      </c>
      <c r="K117" s="354" t="s">
        <v>11</v>
      </c>
      <c r="L117" s="354" t="s">
        <v>11</v>
      </c>
      <c r="M117" s="354" t="s">
        <v>11</v>
      </c>
      <c r="N117" s="354" t="s">
        <v>11</v>
      </c>
      <c r="O117" s="459" t="s">
        <v>11</v>
      </c>
      <c r="P117" s="354" t="s">
        <v>11</v>
      </c>
      <c r="Q117" s="354" t="s">
        <v>11</v>
      </c>
      <c r="R117" s="354" t="s">
        <v>11</v>
      </c>
    </row>
    <row r="118" spans="2:18" ht="12.75">
      <c r="B118" s="466" t="s">
        <v>886</v>
      </c>
      <c r="C118" s="467" t="s">
        <v>799</v>
      </c>
      <c r="D118" s="459" t="s">
        <v>11</v>
      </c>
      <c r="E118" s="459" t="s">
        <v>11</v>
      </c>
      <c r="F118" s="459" t="s">
        <v>11</v>
      </c>
      <c r="G118" s="354" t="s">
        <v>11</v>
      </c>
      <c r="H118" s="459" t="s">
        <v>11</v>
      </c>
      <c r="I118" s="354" t="s">
        <v>11</v>
      </c>
      <c r="J118" s="459" t="s">
        <v>11</v>
      </c>
      <c r="K118" s="354" t="s">
        <v>11</v>
      </c>
      <c r="L118" s="354" t="s">
        <v>11</v>
      </c>
      <c r="M118" s="354" t="s">
        <v>11</v>
      </c>
      <c r="N118" s="354" t="s">
        <v>11</v>
      </c>
      <c r="O118" s="459" t="s">
        <v>11</v>
      </c>
      <c r="P118" s="354" t="s">
        <v>11</v>
      </c>
      <c r="Q118" s="354" t="s">
        <v>11</v>
      </c>
      <c r="R118" s="354" t="s">
        <v>11</v>
      </c>
    </row>
    <row r="119" spans="2:18" ht="12.75">
      <c r="B119" s="466" t="s">
        <v>887</v>
      </c>
      <c r="C119" s="467" t="s">
        <v>799</v>
      </c>
      <c r="D119" s="459" t="s">
        <v>11</v>
      </c>
      <c r="E119" s="459" t="s">
        <v>11</v>
      </c>
      <c r="F119" s="459" t="s">
        <v>11</v>
      </c>
      <c r="G119" s="354" t="s">
        <v>11</v>
      </c>
      <c r="H119" s="459" t="s">
        <v>11</v>
      </c>
      <c r="I119" s="354" t="s">
        <v>11</v>
      </c>
      <c r="J119" s="459" t="s">
        <v>11</v>
      </c>
      <c r="K119" s="354" t="s">
        <v>11</v>
      </c>
      <c r="L119" s="354" t="s">
        <v>11</v>
      </c>
      <c r="M119" s="354" t="s">
        <v>11</v>
      </c>
      <c r="N119" s="354" t="s">
        <v>11</v>
      </c>
      <c r="O119" s="459" t="s">
        <v>11</v>
      </c>
      <c r="P119" s="354" t="s">
        <v>11</v>
      </c>
      <c r="Q119" s="354" t="s">
        <v>11</v>
      </c>
      <c r="R119" s="354" t="s">
        <v>11</v>
      </c>
    </row>
    <row r="120" spans="2:18" ht="12.75">
      <c r="B120" s="466" t="s">
        <v>888</v>
      </c>
      <c r="C120" s="467" t="s">
        <v>799</v>
      </c>
      <c r="D120" s="459" t="s">
        <v>11</v>
      </c>
      <c r="E120" s="459" t="s">
        <v>11</v>
      </c>
      <c r="F120" s="459" t="s">
        <v>11</v>
      </c>
      <c r="G120" s="354" t="s">
        <v>11</v>
      </c>
      <c r="H120" s="459" t="s">
        <v>11</v>
      </c>
      <c r="I120" s="354" t="s">
        <v>11</v>
      </c>
      <c r="J120" s="459" t="s">
        <v>11</v>
      </c>
      <c r="K120" s="354" t="s">
        <v>11</v>
      </c>
      <c r="L120" s="354" t="s">
        <v>11</v>
      </c>
      <c r="M120" s="354" t="s">
        <v>11</v>
      </c>
      <c r="N120" s="354" t="s">
        <v>11</v>
      </c>
      <c r="O120" s="459" t="s">
        <v>11</v>
      </c>
      <c r="P120" s="354" t="s">
        <v>11</v>
      </c>
      <c r="Q120" s="354" t="s">
        <v>11</v>
      </c>
      <c r="R120" s="354" t="s">
        <v>11</v>
      </c>
    </row>
    <row r="121" spans="1:18" ht="12.75">
      <c r="A121" s="352"/>
      <c r="B121" s="352" t="s">
        <v>80</v>
      </c>
      <c r="C121" s="352"/>
      <c r="D121" s="353" t="s">
        <v>11</v>
      </c>
      <c r="E121" s="353" t="s">
        <v>11</v>
      </c>
      <c r="F121" s="353" t="s">
        <v>11</v>
      </c>
      <c r="G121" s="353" t="s">
        <v>11</v>
      </c>
      <c r="H121" s="353" t="s">
        <v>11</v>
      </c>
      <c r="I121" s="353" t="s">
        <v>11</v>
      </c>
      <c r="J121" s="353" t="s">
        <v>11</v>
      </c>
      <c r="K121" s="353" t="s">
        <v>11</v>
      </c>
      <c r="L121" s="353" t="s">
        <v>11</v>
      </c>
      <c r="M121" s="353" t="s">
        <v>11</v>
      </c>
      <c r="N121" s="353" t="s">
        <v>11</v>
      </c>
      <c r="O121" s="353" t="s">
        <v>11</v>
      </c>
      <c r="P121" s="353" t="s">
        <v>11</v>
      </c>
      <c r="Q121" s="353" t="s">
        <v>11</v>
      </c>
      <c r="R121" s="353" t="s">
        <v>11</v>
      </c>
    </row>
    <row r="123" spans="1:18" ht="12.75">
      <c r="A123" s="374" t="s">
        <v>287</v>
      </c>
      <c r="B123" s="349" t="s">
        <v>288</v>
      </c>
      <c r="C123" s="349"/>
      <c r="D123" s="354" t="s">
        <v>11</v>
      </c>
      <c r="E123" s="354" t="s">
        <v>11</v>
      </c>
      <c r="F123" s="354" t="s">
        <v>11</v>
      </c>
      <c r="G123" s="459" t="s">
        <v>11</v>
      </c>
      <c r="H123" s="459" t="s">
        <v>11</v>
      </c>
      <c r="I123" s="354" t="s">
        <v>11</v>
      </c>
      <c r="J123" s="354" t="s">
        <v>11</v>
      </c>
      <c r="K123" s="354" t="s">
        <v>11</v>
      </c>
      <c r="L123" s="459" t="s">
        <v>11</v>
      </c>
      <c r="M123" s="459" t="s">
        <v>11</v>
      </c>
      <c r="N123" s="354" t="s">
        <v>11</v>
      </c>
      <c r="O123" s="354" t="s">
        <v>11</v>
      </c>
      <c r="P123" s="354" t="s">
        <v>11</v>
      </c>
      <c r="Q123" s="459" t="s">
        <v>11</v>
      </c>
      <c r="R123" s="459" t="s">
        <v>11</v>
      </c>
    </row>
    <row r="124" spans="2:18" ht="12.75">
      <c r="B124" s="349" t="s">
        <v>289</v>
      </c>
      <c r="C124" s="349"/>
      <c r="D124" s="354" t="s">
        <v>11</v>
      </c>
      <c r="E124" s="354" t="s">
        <v>11</v>
      </c>
      <c r="F124" s="354" t="s">
        <v>11</v>
      </c>
      <c r="G124" s="459" t="s">
        <v>11</v>
      </c>
      <c r="H124" s="459" t="s">
        <v>11</v>
      </c>
      <c r="I124" s="354" t="s">
        <v>11</v>
      </c>
      <c r="J124" s="354" t="s">
        <v>11</v>
      </c>
      <c r="K124" s="354" t="s">
        <v>11</v>
      </c>
      <c r="L124" s="459" t="s">
        <v>11</v>
      </c>
      <c r="M124" s="459" t="s">
        <v>11</v>
      </c>
      <c r="N124" s="354" t="s">
        <v>11</v>
      </c>
      <c r="O124" s="354" t="s">
        <v>11</v>
      </c>
      <c r="P124" s="354" t="s">
        <v>11</v>
      </c>
      <c r="Q124" s="459" t="s">
        <v>11</v>
      </c>
      <c r="R124" s="459" t="s">
        <v>11</v>
      </c>
    </row>
    <row r="125" spans="2:18" ht="12.75">
      <c r="B125" s="355" t="s">
        <v>290</v>
      </c>
      <c r="C125" s="355"/>
      <c r="D125" s="354" t="s">
        <v>11</v>
      </c>
      <c r="E125" s="354" t="s">
        <v>11</v>
      </c>
      <c r="F125" s="354" t="s">
        <v>11</v>
      </c>
      <c r="G125" s="459" t="s">
        <v>11</v>
      </c>
      <c r="H125" s="459" t="s">
        <v>11</v>
      </c>
      <c r="I125" s="354" t="s">
        <v>11</v>
      </c>
      <c r="J125" s="354" t="s">
        <v>11</v>
      </c>
      <c r="K125" s="354" t="s">
        <v>11</v>
      </c>
      <c r="L125" s="459" t="s">
        <v>11</v>
      </c>
      <c r="M125" s="459" t="s">
        <v>11</v>
      </c>
      <c r="N125" s="354" t="s">
        <v>11</v>
      </c>
      <c r="O125" s="354" t="s">
        <v>11</v>
      </c>
      <c r="P125" s="354" t="s">
        <v>11</v>
      </c>
      <c r="Q125" s="459" t="s">
        <v>11</v>
      </c>
      <c r="R125" s="459" t="s">
        <v>11</v>
      </c>
    </row>
    <row r="126" spans="2:18" ht="12.75">
      <c r="B126" s="355" t="s">
        <v>291</v>
      </c>
      <c r="C126" s="355"/>
      <c r="D126" s="354" t="s">
        <v>11</v>
      </c>
      <c r="E126" s="354" t="s">
        <v>11</v>
      </c>
      <c r="F126" s="354" t="s">
        <v>11</v>
      </c>
      <c r="G126" s="459" t="s">
        <v>11</v>
      </c>
      <c r="H126" s="459" t="s">
        <v>11</v>
      </c>
      <c r="I126" s="354" t="s">
        <v>11</v>
      </c>
      <c r="J126" s="354" t="s">
        <v>11</v>
      </c>
      <c r="K126" s="354" t="s">
        <v>11</v>
      </c>
      <c r="L126" s="459" t="s">
        <v>11</v>
      </c>
      <c r="M126" s="459" t="s">
        <v>11</v>
      </c>
      <c r="N126" s="354" t="s">
        <v>11</v>
      </c>
      <c r="O126" s="354" t="s">
        <v>11</v>
      </c>
      <c r="P126" s="354" t="s">
        <v>11</v>
      </c>
      <c r="Q126" s="459" t="s">
        <v>11</v>
      </c>
      <c r="R126" s="459" t="s">
        <v>11</v>
      </c>
    </row>
    <row r="127" spans="2:18" ht="12.75">
      <c r="B127" s="355" t="s">
        <v>292</v>
      </c>
      <c r="C127" s="355"/>
      <c r="D127" s="354" t="s">
        <v>11</v>
      </c>
      <c r="E127" s="354" t="s">
        <v>11</v>
      </c>
      <c r="F127" s="354" t="s">
        <v>11</v>
      </c>
      <c r="G127" s="459" t="s">
        <v>11</v>
      </c>
      <c r="H127" s="459" t="s">
        <v>11</v>
      </c>
      <c r="I127" s="354" t="s">
        <v>11</v>
      </c>
      <c r="J127" s="354" t="s">
        <v>11</v>
      </c>
      <c r="K127" s="354" t="s">
        <v>11</v>
      </c>
      <c r="L127" s="459" t="s">
        <v>11</v>
      </c>
      <c r="M127" s="459" t="s">
        <v>11</v>
      </c>
      <c r="N127" s="354" t="s">
        <v>11</v>
      </c>
      <c r="O127" s="354" t="s">
        <v>11</v>
      </c>
      <c r="P127" s="354" t="s">
        <v>11</v>
      </c>
      <c r="Q127" s="459" t="s">
        <v>11</v>
      </c>
      <c r="R127" s="459" t="s">
        <v>11</v>
      </c>
    </row>
    <row r="128" spans="2:18" ht="12.75">
      <c r="B128" s="355" t="s">
        <v>293</v>
      </c>
      <c r="C128" s="355"/>
      <c r="D128" s="354" t="s">
        <v>11</v>
      </c>
      <c r="E128" s="354" t="s">
        <v>11</v>
      </c>
      <c r="F128" s="354" t="s">
        <v>11</v>
      </c>
      <c r="G128" s="459" t="s">
        <v>11</v>
      </c>
      <c r="H128" s="459" t="s">
        <v>11</v>
      </c>
      <c r="I128" s="354" t="s">
        <v>11</v>
      </c>
      <c r="J128" s="354" t="s">
        <v>11</v>
      </c>
      <c r="K128" s="354" t="s">
        <v>11</v>
      </c>
      <c r="L128" s="459" t="s">
        <v>11</v>
      </c>
      <c r="M128" s="459" t="s">
        <v>11</v>
      </c>
      <c r="N128" s="354" t="s">
        <v>11</v>
      </c>
      <c r="O128" s="354" t="s">
        <v>11</v>
      </c>
      <c r="P128" s="354" t="s">
        <v>11</v>
      </c>
      <c r="Q128" s="459" t="s">
        <v>11</v>
      </c>
      <c r="R128" s="459" t="s">
        <v>11</v>
      </c>
    </row>
    <row r="129" spans="2:18" ht="12.75">
      <c r="B129" s="355" t="s">
        <v>294</v>
      </c>
      <c r="C129" s="355"/>
      <c r="D129" s="354" t="s">
        <v>11</v>
      </c>
      <c r="E129" s="354" t="s">
        <v>11</v>
      </c>
      <c r="F129" s="354" t="s">
        <v>11</v>
      </c>
      <c r="G129" s="459" t="s">
        <v>11</v>
      </c>
      <c r="H129" s="459" t="s">
        <v>11</v>
      </c>
      <c r="I129" s="354" t="s">
        <v>11</v>
      </c>
      <c r="J129" s="354" t="s">
        <v>11</v>
      </c>
      <c r="K129" s="354" t="s">
        <v>11</v>
      </c>
      <c r="L129" s="459" t="s">
        <v>11</v>
      </c>
      <c r="M129" s="459" t="s">
        <v>11</v>
      </c>
      <c r="N129" s="354" t="s">
        <v>11</v>
      </c>
      <c r="O129" s="354" t="s">
        <v>11</v>
      </c>
      <c r="P129" s="354" t="s">
        <v>11</v>
      </c>
      <c r="Q129" s="459" t="s">
        <v>11</v>
      </c>
      <c r="R129" s="459" t="s">
        <v>11</v>
      </c>
    </row>
    <row r="130" spans="2:18" ht="12.75">
      <c r="B130" s="355" t="s">
        <v>295</v>
      </c>
      <c r="C130" s="355"/>
      <c r="D130" s="354" t="s">
        <v>11</v>
      </c>
      <c r="E130" s="354" t="s">
        <v>11</v>
      </c>
      <c r="F130" s="354" t="s">
        <v>11</v>
      </c>
      <c r="G130" s="459" t="s">
        <v>11</v>
      </c>
      <c r="H130" s="459" t="s">
        <v>11</v>
      </c>
      <c r="I130" s="354" t="s">
        <v>11</v>
      </c>
      <c r="J130" s="354" t="s">
        <v>11</v>
      </c>
      <c r="K130" s="354" t="s">
        <v>11</v>
      </c>
      <c r="L130" s="459" t="s">
        <v>11</v>
      </c>
      <c r="M130" s="459" t="s">
        <v>11</v>
      </c>
      <c r="N130" s="354" t="s">
        <v>11</v>
      </c>
      <c r="O130" s="354" t="s">
        <v>11</v>
      </c>
      <c r="P130" s="354" t="s">
        <v>11</v>
      </c>
      <c r="Q130" s="459" t="s">
        <v>11</v>
      </c>
      <c r="R130" s="459" t="s">
        <v>11</v>
      </c>
    </row>
    <row r="131" spans="2:18" ht="12.75">
      <c r="B131" s="355" t="s">
        <v>296</v>
      </c>
      <c r="C131" s="355"/>
      <c r="D131" s="354" t="s">
        <v>11</v>
      </c>
      <c r="E131" s="354" t="s">
        <v>11</v>
      </c>
      <c r="F131" s="354" t="s">
        <v>11</v>
      </c>
      <c r="G131" s="459" t="s">
        <v>11</v>
      </c>
      <c r="H131" s="459" t="s">
        <v>11</v>
      </c>
      <c r="I131" s="354" t="s">
        <v>11</v>
      </c>
      <c r="J131" s="354" t="s">
        <v>11</v>
      </c>
      <c r="K131" s="354" t="s">
        <v>11</v>
      </c>
      <c r="L131" s="459" t="s">
        <v>11</v>
      </c>
      <c r="M131" s="459" t="s">
        <v>11</v>
      </c>
      <c r="N131" s="354" t="s">
        <v>11</v>
      </c>
      <c r="O131" s="354" t="s">
        <v>11</v>
      </c>
      <c r="P131" s="354" t="s">
        <v>11</v>
      </c>
      <c r="Q131" s="459" t="s">
        <v>11</v>
      </c>
      <c r="R131" s="459" t="s">
        <v>11</v>
      </c>
    </row>
    <row r="132" spans="2:18" ht="12.75">
      <c r="B132" s="355" t="s">
        <v>297</v>
      </c>
      <c r="C132" s="355"/>
      <c r="D132" s="354" t="s">
        <v>11</v>
      </c>
      <c r="E132" s="354" t="s">
        <v>11</v>
      </c>
      <c r="F132" s="354" t="s">
        <v>11</v>
      </c>
      <c r="G132" s="459" t="s">
        <v>11</v>
      </c>
      <c r="H132" s="459" t="s">
        <v>11</v>
      </c>
      <c r="I132" s="354" t="s">
        <v>11</v>
      </c>
      <c r="J132" s="354" t="s">
        <v>11</v>
      </c>
      <c r="K132" s="354" t="s">
        <v>11</v>
      </c>
      <c r="L132" s="459" t="s">
        <v>11</v>
      </c>
      <c r="M132" s="459" t="s">
        <v>11</v>
      </c>
      <c r="N132" s="354" t="s">
        <v>11</v>
      </c>
      <c r="O132" s="354" t="s">
        <v>11</v>
      </c>
      <c r="P132" s="354" t="s">
        <v>11</v>
      </c>
      <c r="Q132" s="459" t="s">
        <v>11</v>
      </c>
      <c r="R132" s="459" t="s">
        <v>11</v>
      </c>
    </row>
    <row r="133" spans="2:18" ht="12.75">
      <c r="B133" s="355" t="s">
        <v>298</v>
      </c>
      <c r="C133" s="355"/>
      <c r="D133" s="354" t="s">
        <v>11</v>
      </c>
      <c r="E133" s="354" t="s">
        <v>11</v>
      </c>
      <c r="F133" s="354" t="s">
        <v>11</v>
      </c>
      <c r="G133" s="459" t="s">
        <v>11</v>
      </c>
      <c r="H133" s="459" t="s">
        <v>11</v>
      </c>
      <c r="I133" s="354" t="s">
        <v>11</v>
      </c>
      <c r="J133" s="354" t="s">
        <v>11</v>
      </c>
      <c r="K133" s="354" t="s">
        <v>11</v>
      </c>
      <c r="L133" s="459" t="s">
        <v>11</v>
      </c>
      <c r="M133" s="459" t="s">
        <v>11</v>
      </c>
      <c r="N133" s="354" t="s">
        <v>11</v>
      </c>
      <c r="O133" s="354" t="s">
        <v>11</v>
      </c>
      <c r="P133" s="354" t="s">
        <v>11</v>
      </c>
      <c r="Q133" s="459" t="s">
        <v>11</v>
      </c>
      <c r="R133" s="459" t="s">
        <v>11</v>
      </c>
    </row>
    <row r="134" spans="1:18" ht="12.75">
      <c r="A134" s="352"/>
      <c r="B134" s="352" t="s">
        <v>80</v>
      </c>
      <c r="C134" s="352"/>
      <c r="D134" s="353" t="s">
        <v>11</v>
      </c>
      <c r="E134" s="353" t="s">
        <v>11</v>
      </c>
      <c r="F134" s="353" t="s">
        <v>11</v>
      </c>
      <c r="G134" s="353" t="s">
        <v>11</v>
      </c>
      <c r="H134" s="353" t="s">
        <v>11</v>
      </c>
      <c r="I134" s="353" t="s">
        <v>11</v>
      </c>
      <c r="J134" s="353" t="s">
        <v>11</v>
      </c>
      <c r="K134" s="353" t="s">
        <v>11</v>
      </c>
      <c r="L134" s="353" t="s">
        <v>11</v>
      </c>
      <c r="M134" s="353" t="s">
        <v>11</v>
      </c>
      <c r="N134" s="353" t="s">
        <v>11</v>
      </c>
      <c r="O134" s="353" t="s">
        <v>11</v>
      </c>
      <c r="P134" s="353" t="s">
        <v>11</v>
      </c>
      <c r="Q134" s="353" t="s">
        <v>11</v>
      </c>
      <c r="R134" s="353" t="s">
        <v>11</v>
      </c>
    </row>
    <row r="136" spans="1:18" ht="12.75">
      <c r="A136" s="374" t="s">
        <v>299</v>
      </c>
      <c r="B136" s="355" t="s">
        <v>300</v>
      </c>
      <c r="C136" s="355"/>
      <c r="D136" s="354" t="s">
        <v>11</v>
      </c>
      <c r="E136" s="354" t="s">
        <v>11</v>
      </c>
      <c r="F136" s="354" t="s">
        <v>11</v>
      </c>
      <c r="G136" s="459" t="s">
        <v>11</v>
      </c>
      <c r="H136" s="459" t="s">
        <v>11</v>
      </c>
      <c r="I136" s="354" t="s">
        <v>11</v>
      </c>
      <c r="J136" s="354" t="s">
        <v>11</v>
      </c>
      <c r="K136" s="354" t="s">
        <v>11</v>
      </c>
      <c r="L136" s="459" t="s">
        <v>11</v>
      </c>
      <c r="M136" s="459" t="s">
        <v>11</v>
      </c>
      <c r="N136" s="354" t="s">
        <v>11</v>
      </c>
      <c r="O136" s="354" t="s">
        <v>11</v>
      </c>
      <c r="P136" s="354" t="s">
        <v>11</v>
      </c>
      <c r="Q136" s="459" t="s">
        <v>11</v>
      </c>
      <c r="R136" s="459" t="s">
        <v>11</v>
      </c>
    </row>
    <row r="137" spans="1:18" ht="12.75">
      <c r="A137" s="349"/>
      <c r="B137" s="358" t="s">
        <v>301</v>
      </c>
      <c r="C137" s="355"/>
      <c r="D137" s="354" t="s">
        <v>11</v>
      </c>
      <c r="E137" s="354" t="s">
        <v>11</v>
      </c>
      <c r="F137" s="354" t="s">
        <v>11</v>
      </c>
      <c r="G137" s="459" t="s">
        <v>11</v>
      </c>
      <c r="H137" s="459" t="s">
        <v>11</v>
      </c>
      <c r="I137" s="354" t="s">
        <v>11</v>
      </c>
      <c r="J137" s="354" t="s">
        <v>11</v>
      </c>
      <c r="K137" s="354" t="s">
        <v>11</v>
      </c>
      <c r="L137" s="459" t="s">
        <v>11</v>
      </c>
      <c r="M137" s="459" t="s">
        <v>11</v>
      </c>
      <c r="N137" s="354" t="s">
        <v>11</v>
      </c>
      <c r="O137" s="354" t="s">
        <v>11</v>
      </c>
      <c r="P137" s="354" t="s">
        <v>11</v>
      </c>
      <c r="Q137" s="459" t="s">
        <v>11</v>
      </c>
      <c r="R137" s="459" t="s">
        <v>11</v>
      </c>
    </row>
    <row r="138" spans="1:18" ht="12.75">
      <c r="A138" s="352"/>
      <c r="B138" s="352" t="s">
        <v>80</v>
      </c>
      <c r="C138" s="352"/>
      <c r="D138" s="353" t="s">
        <v>11</v>
      </c>
      <c r="E138" s="353" t="s">
        <v>11</v>
      </c>
      <c r="F138" s="353" t="s">
        <v>11</v>
      </c>
      <c r="G138" s="353" t="s">
        <v>11</v>
      </c>
      <c r="H138" s="353" t="s">
        <v>11</v>
      </c>
      <c r="I138" s="353" t="s">
        <v>11</v>
      </c>
      <c r="J138" s="353" t="s">
        <v>11</v>
      </c>
      <c r="K138" s="353" t="s">
        <v>11</v>
      </c>
      <c r="L138" s="353" t="s">
        <v>11</v>
      </c>
      <c r="M138" s="353" t="s">
        <v>11</v>
      </c>
      <c r="N138" s="353" t="s">
        <v>11</v>
      </c>
      <c r="O138" s="353" t="s">
        <v>11</v>
      </c>
      <c r="P138" s="353" t="s">
        <v>11</v>
      </c>
      <c r="Q138" s="353" t="s">
        <v>11</v>
      </c>
      <c r="R138" s="353" t="s">
        <v>11</v>
      </c>
    </row>
    <row r="139" ht="12.75">
      <c r="A139" s="349"/>
    </row>
    <row r="140" spans="1:18" ht="12.75">
      <c r="A140" s="342" t="s">
        <v>218</v>
      </c>
      <c r="B140" s="340" t="s">
        <v>302</v>
      </c>
      <c r="D140" s="354" t="s">
        <v>11</v>
      </c>
      <c r="E140" s="354" t="s">
        <v>11</v>
      </c>
      <c r="F140" s="354" t="s">
        <v>11</v>
      </c>
      <c r="G140" s="528" t="s">
        <v>11</v>
      </c>
      <c r="H140" s="528" t="s">
        <v>11</v>
      </c>
      <c r="I140" s="354" t="s">
        <v>11</v>
      </c>
      <c r="J140" s="354" t="s">
        <v>11</v>
      </c>
      <c r="K140" s="354" t="s">
        <v>11</v>
      </c>
      <c r="L140" s="459" t="s">
        <v>11</v>
      </c>
      <c r="M140" s="459" t="s">
        <v>11</v>
      </c>
      <c r="N140" s="354" t="s">
        <v>11</v>
      </c>
      <c r="O140" s="354" t="s">
        <v>11</v>
      </c>
      <c r="P140" s="354" t="s">
        <v>11</v>
      </c>
      <c r="Q140" s="459" t="s">
        <v>11</v>
      </c>
      <c r="R140" s="459" t="s">
        <v>11</v>
      </c>
    </row>
    <row r="141" spans="1:18" ht="12.75">
      <c r="A141" s="349"/>
      <c r="B141" s="355" t="s">
        <v>303</v>
      </c>
      <c r="C141" s="355"/>
      <c r="D141" s="354" t="s">
        <v>11</v>
      </c>
      <c r="E141" s="354" t="s">
        <v>11</v>
      </c>
      <c r="F141" s="354" t="s">
        <v>11</v>
      </c>
      <c r="G141" s="528" t="s">
        <v>11</v>
      </c>
      <c r="H141" s="528" t="s">
        <v>11</v>
      </c>
      <c r="I141" s="354" t="s">
        <v>11</v>
      </c>
      <c r="J141" s="354" t="s">
        <v>11</v>
      </c>
      <c r="K141" s="354" t="s">
        <v>11</v>
      </c>
      <c r="L141" s="459" t="s">
        <v>11</v>
      </c>
      <c r="M141" s="459" t="s">
        <v>11</v>
      </c>
      <c r="N141" s="354" t="s">
        <v>11</v>
      </c>
      <c r="O141" s="354" t="s">
        <v>11</v>
      </c>
      <c r="P141" s="354" t="s">
        <v>11</v>
      </c>
      <c r="Q141" s="459" t="s">
        <v>11</v>
      </c>
      <c r="R141" s="459" t="s">
        <v>11</v>
      </c>
    </row>
    <row r="142" spans="1:18" ht="12.75">
      <c r="A142" s="349"/>
      <c r="B142" s="358" t="s">
        <v>304</v>
      </c>
      <c r="C142" s="355"/>
      <c r="D142" s="354" t="s">
        <v>11</v>
      </c>
      <c r="E142" s="354" t="s">
        <v>11</v>
      </c>
      <c r="F142" s="354" t="s">
        <v>11</v>
      </c>
      <c r="G142" s="528" t="s">
        <v>11</v>
      </c>
      <c r="H142" s="528" t="s">
        <v>11</v>
      </c>
      <c r="I142" s="354" t="s">
        <v>11</v>
      </c>
      <c r="J142" s="354" t="s">
        <v>11</v>
      </c>
      <c r="K142" s="354" t="s">
        <v>11</v>
      </c>
      <c r="L142" s="459" t="s">
        <v>11</v>
      </c>
      <c r="M142" s="459" t="s">
        <v>11</v>
      </c>
      <c r="N142" s="354" t="s">
        <v>11</v>
      </c>
      <c r="O142" s="354" t="s">
        <v>11</v>
      </c>
      <c r="P142" s="354" t="s">
        <v>11</v>
      </c>
      <c r="Q142" s="459" t="s">
        <v>11</v>
      </c>
      <c r="R142" s="459" t="s">
        <v>11</v>
      </c>
    </row>
    <row r="143" spans="1:18" ht="12.75">
      <c r="A143" s="352"/>
      <c r="B143" s="352" t="s">
        <v>80</v>
      </c>
      <c r="C143" s="352"/>
      <c r="D143" s="353" t="s">
        <v>11</v>
      </c>
      <c r="E143" s="353" t="s">
        <v>11</v>
      </c>
      <c r="F143" s="353" t="s">
        <v>11</v>
      </c>
      <c r="G143" s="353" t="s">
        <v>11</v>
      </c>
      <c r="H143" s="353" t="s">
        <v>11</v>
      </c>
      <c r="I143" s="353" t="s">
        <v>11</v>
      </c>
      <c r="J143" s="353" t="s">
        <v>11</v>
      </c>
      <c r="K143" s="353" t="s">
        <v>11</v>
      </c>
      <c r="L143" s="353" t="s">
        <v>11</v>
      </c>
      <c r="M143" s="353" t="s">
        <v>11</v>
      </c>
      <c r="N143" s="353" t="s">
        <v>11</v>
      </c>
      <c r="O143" s="353" t="s">
        <v>11</v>
      </c>
      <c r="P143" s="353" t="s">
        <v>11</v>
      </c>
      <c r="Q143" s="353" t="s">
        <v>11</v>
      </c>
      <c r="R143" s="353" t="s">
        <v>11</v>
      </c>
    </row>
    <row r="144" ht="12.75">
      <c r="A144" s="349"/>
    </row>
    <row r="145" spans="1:18" ht="12.75">
      <c r="A145" s="374" t="s">
        <v>115</v>
      </c>
      <c r="B145" s="355" t="s">
        <v>562</v>
      </c>
      <c r="C145" s="355"/>
      <c r="D145" s="354" t="s">
        <v>11</v>
      </c>
      <c r="E145" s="354" t="s">
        <v>11</v>
      </c>
      <c r="F145" s="354" t="s">
        <v>11</v>
      </c>
      <c r="G145" s="459" t="s">
        <v>11</v>
      </c>
      <c r="H145" s="459" t="s">
        <v>11</v>
      </c>
      <c r="I145" s="354" t="s">
        <v>11</v>
      </c>
      <c r="J145" s="354" t="s">
        <v>11</v>
      </c>
      <c r="K145" s="354" t="s">
        <v>11</v>
      </c>
      <c r="L145" s="459" t="s">
        <v>11</v>
      </c>
      <c r="M145" s="459" t="s">
        <v>11</v>
      </c>
      <c r="N145" s="354" t="s">
        <v>11</v>
      </c>
      <c r="O145" s="354" t="s">
        <v>11</v>
      </c>
      <c r="P145" s="354" t="s">
        <v>11</v>
      </c>
      <c r="Q145" s="459" t="s">
        <v>11</v>
      </c>
      <c r="R145" s="459" t="s">
        <v>11</v>
      </c>
    </row>
    <row r="146" spans="2:18" ht="12.75">
      <c r="B146" s="355" t="s">
        <v>305</v>
      </c>
      <c r="C146" s="355"/>
      <c r="D146" s="354" t="s">
        <v>11</v>
      </c>
      <c r="E146" s="354" t="s">
        <v>11</v>
      </c>
      <c r="F146" s="354" t="s">
        <v>11</v>
      </c>
      <c r="G146" s="528" t="s">
        <v>11</v>
      </c>
      <c r="H146" s="528" t="s">
        <v>11</v>
      </c>
      <c r="I146" s="354" t="s">
        <v>11</v>
      </c>
      <c r="J146" s="354" t="s">
        <v>11</v>
      </c>
      <c r="K146" s="354" t="s">
        <v>11</v>
      </c>
      <c r="L146" s="459" t="s">
        <v>11</v>
      </c>
      <c r="M146" s="459" t="s">
        <v>11</v>
      </c>
      <c r="N146" s="354" t="s">
        <v>11</v>
      </c>
      <c r="O146" s="354" t="s">
        <v>11</v>
      </c>
      <c r="P146" s="354" t="s">
        <v>11</v>
      </c>
      <c r="Q146" s="459" t="s">
        <v>11</v>
      </c>
      <c r="R146" s="459" t="s">
        <v>11</v>
      </c>
    </row>
    <row r="147" spans="2:18" ht="12.75">
      <c r="B147" s="355" t="s">
        <v>306</v>
      </c>
      <c r="C147" s="355"/>
      <c r="D147" s="354" t="s">
        <v>11</v>
      </c>
      <c r="E147" s="354" t="s">
        <v>11</v>
      </c>
      <c r="F147" s="354" t="s">
        <v>11</v>
      </c>
      <c r="G147" s="459" t="s">
        <v>11</v>
      </c>
      <c r="H147" s="459" t="s">
        <v>11</v>
      </c>
      <c r="I147" s="354" t="s">
        <v>11</v>
      </c>
      <c r="J147" s="354" t="s">
        <v>11</v>
      </c>
      <c r="K147" s="354" t="s">
        <v>11</v>
      </c>
      <c r="L147" s="459" t="s">
        <v>11</v>
      </c>
      <c r="M147" s="459" t="s">
        <v>11</v>
      </c>
      <c r="N147" s="354" t="s">
        <v>11</v>
      </c>
      <c r="O147" s="354" t="s">
        <v>11</v>
      </c>
      <c r="P147" s="354" t="s">
        <v>11</v>
      </c>
      <c r="Q147" s="459" t="s">
        <v>11</v>
      </c>
      <c r="R147" s="459" t="s">
        <v>11</v>
      </c>
    </row>
    <row r="148" spans="2:18" ht="12.75">
      <c r="B148" s="355" t="s">
        <v>307</v>
      </c>
      <c r="C148" s="355"/>
      <c r="D148" s="354" t="s">
        <v>11</v>
      </c>
      <c r="E148" s="354" t="s">
        <v>11</v>
      </c>
      <c r="F148" s="354" t="s">
        <v>11</v>
      </c>
      <c r="G148" s="459" t="s">
        <v>11</v>
      </c>
      <c r="H148" s="459" t="s">
        <v>11</v>
      </c>
      <c r="I148" s="354" t="s">
        <v>11</v>
      </c>
      <c r="J148" s="354" t="s">
        <v>11</v>
      </c>
      <c r="K148" s="354" t="s">
        <v>11</v>
      </c>
      <c r="L148" s="459" t="s">
        <v>11</v>
      </c>
      <c r="M148" s="459" t="s">
        <v>11</v>
      </c>
      <c r="N148" s="354" t="s">
        <v>11</v>
      </c>
      <c r="O148" s="354" t="s">
        <v>11</v>
      </c>
      <c r="P148" s="354" t="s">
        <v>11</v>
      </c>
      <c r="Q148" s="459" t="s">
        <v>11</v>
      </c>
      <c r="R148" s="459" t="s">
        <v>11</v>
      </c>
    </row>
    <row r="149" spans="2:18" ht="12.75">
      <c r="B149" s="355" t="s">
        <v>308</v>
      </c>
      <c r="C149" s="355"/>
      <c r="D149" s="354" t="s">
        <v>11</v>
      </c>
      <c r="E149" s="354" t="s">
        <v>11</v>
      </c>
      <c r="F149" s="354" t="s">
        <v>11</v>
      </c>
      <c r="G149" s="459" t="s">
        <v>11</v>
      </c>
      <c r="H149" s="459" t="s">
        <v>11</v>
      </c>
      <c r="I149" s="354" t="s">
        <v>11</v>
      </c>
      <c r="J149" s="354" t="s">
        <v>11</v>
      </c>
      <c r="K149" s="354" t="s">
        <v>11</v>
      </c>
      <c r="L149" s="459" t="s">
        <v>11</v>
      </c>
      <c r="M149" s="459" t="s">
        <v>11</v>
      </c>
      <c r="N149" s="354" t="s">
        <v>11</v>
      </c>
      <c r="O149" s="354" t="s">
        <v>11</v>
      </c>
      <c r="P149" s="354" t="s">
        <v>11</v>
      </c>
      <c r="Q149" s="459" t="s">
        <v>11</v>
      </c>
      <c r="R149" s="459" t="s">
        <v>11</v>
      </c>
    </row>
    <row r="150" spans="2:18" ht="12.75">
      <c r="B150" s="355" t="s">
        <v>309</v>
      </c>
      <c r="C150" s="355"/>
      <c r="D150" s="354" t="s">
        <v>11</v>
      </c>
      <c r="E150" s="354" t="s">
        <v>11</v>
      </c>
      <c r="F150" s="354" t="s">
        <v>11</v>
      </c>
      <c r="G150" s="528" t="s">
        <v>11</v>
      </c>
      <c r="H150" s="528" t="s">
        <v>11</v>
      </c>
      <c r="I150" s="354" t="s">
        <v>11</v>
      </c>
      <c r="J150" s="354" t="s">
        <v>11</v>
      </c>
      <c r="K150" s="354" t="s">
        <v>11</v>
      </c>
      <c r="L150" s="459" t="s">
        <v>11</v>
      </c>
      <c r="M150" s="459" t="s">
        <v>11</v>
      </c>
      <c r="N150" s="354" t="s">
        <v>11</v>
      </c>
      <c r="O150" s="354" t="s">
        <v>11</v>
      </c>
      <c r="P150" s="354" t="s">
        <v>11</v>
      </c>
      <c r="Q150" s="459" t="s">
        <v>11</v>
      </c>
      <c r="R150" s="459" t="s">
        <v>11</v>
      </c>
    </row>
    <row r="151" spans="2:18" ht="12.75">
      <c r="B151" s="355" t="s">
        <v>310</v>
      </c>
      <c r="C151" s="355"/>
      <c r="D151" s="354" t="s">
        <v>11</v>
      </c>
      <c r="E151" s="354" t="s">
        <v>11</v>
      </c>
      <c r="F151" s="354" t="s">
        <v>11</v>
      </c>
      <c r="G151" s="528" t="s">
        <v>11</v>
      </c>
      <c r="H151" s="528" t="s">
        <v>11</v>
      </c>
      <c r="I151" s="354" t="s">
        <v>11</v>
      </c>
      <c r="J151" s="354" t="s">
        <v>11</v>
      </c>
      <c r="K151" s="354" t="s">
        <v>11</v>
      </c>
      <c r="L151" s="459" t="s">
        <v>11</v>
      </c>
      <c r="M151" s="459" t="s">
        <v>11</v>
      </c>
      <c r="N151" s="354" t="s">
        <v>11</v>
      </c>
      <c r="O151" s="354" t="s">
        <v>11</v>
      </c>
      <c r="P151" s="354" t="s">
        <v>11</v>
      </c>
      <c r="Q151" s="459" t="s">
        <v>11</v>
      </c>
      <c r="R151" s="459" t="s">
        <v>11</v>
      </c>
    </row>
    <row r="152" spans="2:18" ht="12.75">
      <c r="B152" s="355" t="s">
        <v>311</v>
      </c>
      <c r="C152" s="355"/>
      <c r="D152" s="354" t="s">
        <v>11</v>
      </c>
      <c r="E152" s="354" t="s">
        <v>11</v>
      </c>
      <c r="F152" s="354" t="s">
        <v>11</v>
      </c>
      <c r="G152" s="528" t="s">
        <v>11</v>
      </c>
      <c r="H152" s="528" t="s">
        <v>11</v>
      </c>
      <c r="I152" s="354" t="s">
        <v>11</v>
      </c>
      <c r="J152" s="354" t="s">
        <v>11</v>
      </c>
      <c r="K152" s="354" t="s">
        <v>11</v>
      </c>
      <c r="L152" s="459" t="s">
        <v>11</v>
      </c>
      <c r="M152" s="459" t="s">
        <v>11</v>
      </c>
      <c r="N152" s="354" t="s">
        <v>11</v>
      </c>
      <c r="O152" s="354" t="s">
        <v>11</v>
      </c>
      <c r="P152" s="354" t="s">
        <v>11</v>
      </c>
      <c r="Q152" s="459" t="s">
        <v>11</v>
      </c>
      <c r="R152" s="459" t="s">
        <v>11</v>
      </c>
    </row>
    <row r="153" spans="2:18" ht="12.75">
      <c r="B153" s="358" t="s">
        <v>168</v>
      </c>
      <c r="C153" s="355"/>
      <c r="D153" s="354" t="s">
        <v>11</v>
      </c>
      <c r="E153" s="354" t="s">
        <v>11</v>
      </c>
      <c r="F153" s="354" t="s">
        <v>11</v>
      </c>
      <c r="G153" s="528" t="s">
        <v>11</v>
      </c>
      <c r="H153" s="528" t="s">
        <v>11</v>
      </c>
      <c r="I153" s="354" t="s">
        <v>11</v>
      </c>
      <c r="J153" s="354" t="s">
        <v>11</v>
      </c>
      <c r="K153" s="354" t="s">
        <v>11</v>
      </c>
      <c r="L153" s="459" t="s">
        <v>11</v>
      </c>
      <c r="M153" s="459" t="s">
        <v>11</v>
      </c>
      <c r="N153" s="354" t="s">
        <v>11</v>
      </c>
      <c r="O153" s="354" t="s">
        <v>11</v>
      </c>
      <c r="P153" s="354" t="s">
        <v>11</v>
      </c>
      <c r="Q153" s="459" t="s">
        <v>11</v>
      </c>
      <c r="R153" s="459" t="s">
        <v>11</v>
      </c>
    </row>
    <row r="154" spans="1:18" ht="12.75">
      <c r="A154" s="352"/>
      <c r="B154" s="352" t="s">
        <v>80</v>
      </c>
      <c r="C154" s="352"/>
      <c r="D154" s="353" t="s">
        <v>11</v>
      </c>
      <c r="E154" s="353" t="s">
        <v>11</v>
      </c>
      <c r="F154" s="353" t="s">
        <v>11</v>
      </c>
      <c r="G154" s="353" t="s">
        <v>11</v>
      </c>
      <c r="H154" s="353" t="s">
        <v>11</v>
      </c>
      <c r="I154" s="353" t="s">
        <v>11</v>
      </c>
      <c r="J154" s="353" t="s">
        <v>11</v>
      </c>
      <c r="K154" s="353" t="s">
        <v>11</v>
      </c>
      <c r="L154" s="353" t="s">
        <v>11</v>
      </c>
      <c r="M154" s="353" t="s">
        <v>11</v>
      </c>
      <c r="N154" s="353" t="s">
        <v>11</v>
      </c>
      <c r="O154" s="353" t="s">
        <v>11</v>
      </c>
      <c r="P154" s="353" t="s">
        <v>11</v>
      </c>
      <c r="Q154" s="353" t="s">
        <v>11</v>
      </c>
      <c r="R154" s="353" t="s">
        <v>11</v>
      </c>
    </row>
    <row r="156" spans="1:19" ht="12.75">
      <c r="A156" s="352" t="s">
        <v>623</v>
      </c>
      <c r="B156" s="352"/>
      <c r="C156" s="352"/>
      <c r="D156" s="352"/>
      <c r="E156" s="353"/>
      <c r="F156" s="353"/>
      <c r="G156" s="353"/>
      <c r="H156" s="353"/>
      <c r="I156" s="353" t="s">
        <v>11</v>
      </c>
      <c r="J156" s="353"/>
      <c r="K156" s="353"/>
      <c r="L156" s="353"/>
      <c r="M156" s="353"/>
      <c r="N156" s="353" t="s">
        <v>11</v>
      </c>
      <c r="O156" s="353"/>
      <c r="P156" s="353"/>
      <c r="Q156" s="353"/>
      <c r="R156" s="353"/>
      <c r="S156" s="353" t="s">
        <v>11</v>
      </c>
    </row>
    <row r="159" ht="12.75">
      <c r="A159" s="342" t="s">
        <v>64</v>
      </c>
    </row>
    <row r="160" spans="1:18" ht="12.75">
      <c r="A160" s="342"/>
      <c r="C160" s="558" t="s">
        <v>64</v>
      </c>
      <c r="D160" s="558"/>
      <c r="E160" s="558"/>
      <c r="F160" s="558"/>
      <c r="G160" s="558"/>
      <c r="H160" s="558"/>
      <c r="I160" s="558"/>
      <c r="J160" s="558"/>
      <c r="K160" s="558"/>
      <c r="L160" s="558"/>
      <c r="M160" s="558"/>
      <c r="N160" s="558"/>
      <c r="O160" s="558"/>
      <c r="P160" s="558"/>
      <c r="Q160" s="558"/>
      <c r="R160" s="558"/>
    </row>
    <row r="161" spans="1:18" ht="12.75">
      <c r="A161" s="342"/>
      <c r="D161" s="558" t="s">
        <v>8</v>
      </c>
      <c r="E161" s="558"/>
      <c r="F161" s="558"/>
      <c r="G161" s="558"/>
      <c r="H161" s="558"/>
      <c r="I161" s="558" t="s">
        <v>412</v>
      </c>
      <c r="J161" s="558"/>
      <c r="K161" s="558"/>
      <c r="L161" s="558"/>
      <c r="M161" s="558"/>
      <c r="N161" s="558" t="s">
        <v>474</v>
      </c>
      <c r="O161" s="558"/>
      <c r="P161" s="558"/>
      <c r="Q161" s="558"/>
      <c r="R161" s="558"/>
    </row>
    <row r="162" spans="1:18" ht="25.5">
      <c r="A162" s="342" t="s">
        <v>186</v>
      </c>
      <c r="B162" s="342" t="s">
        <v>187</v>
      </c>
      <c r="C162" s="342" t="s">
        <v>824</v>
      </c>
      <c r="D162" s="343" t="s">
        <v>825</v>
      </c>
      <c r="E162" s="344" t="s">
        <v>221</v>
      </c>
      <c r="F162" s="343" t="s">
        <v>222</v>
      </c>
      <c r="G162" s="343" t="s">
        <v>223</v>
      </c>
      <c r="H162" s="344" t="s">
        <v>224</v>
      </c>
      <c r="I162" s="343" t="s">
        <v>1089</v>
      </c>
      <c r="J162" s="344" t="s">
        <v>221</v>
      </c>
      <c r="K162" s="343" t="s">
        <v>222</v>
      </c>
      <c r="L162" s="343" t="s">
        <v>223</v>
      </c>
      <c r="M162" s="344" t="s">
        <v>224</v>
      </c>
      <c r="N162" s="343" t="s">
        <v>1089</v>
      </c>
      <c r="O162" s="344" t="s">
        <v>221</v>
      </c>
      <c r="P162" s="343" t="s">
        <v>222</v>
      </c>
      <c r="Q162" s="343" t="s">
        <v>223</v>
      </c>
      <c r="R162" s="344" t="s">
        <v>224</v>
      </c>
    </row>
    <row r="163" spans="1:19" ht="13.5" thickBot="1">
      <c r="A163" s="345"/>
      <c r="B163" s="345"/>
      <c r="C163" s="345"/>
      <c r="D163" s="346" t="s">
        <v>826</v>
      </c>
      <c r="E163" s="347" t="s">
        <v>225</v>
      </c>
      <c r="F163" s="346" t="s">
        <v>198</v>
      </c>
      <c r="G163" s="346" t="s">
        <v>198</v>
      </c>
      <c r="H163" s="346" t="s">
        <v>198</v>
      </c>
      <c r="I163" s="346" t="s">
        <v>826</v>
      </c>
      <c r="J163" s="347" t="s">
        <v>225</v>
      </c>
      <c r="K163" s="346" t="s">
        <v>198</v>
      </c>
      <c r="L163" s="346" t="s">
        <v>198</v>
      </c>
      <c r="M163" s="346" t="s">
        <v>198</v>
      </c>
      <c r="N163" s="346" t="s">
        <v>826</v>
      </c>
      <c r="O163" s="347" t="s">
        <v>225</v>
      </c>
      <c r="P163" s="346" t="s">
        <v>198</v>
      </c>
      <c r="Q163" s="346" t="s">
        <v>198</v>
      </c>
      <c r="R163" s="346" t="s">
        <v>198</v>
      </c>
      <c r="S163" s="348" t="s">
        <v>152</v>
      </c>
    </row>
    <row r="165" spans="1:18" ht="12.75">
      <c r="A165" s="342" t="s">
        <v>112</v>
      </c>
      <c r="B165" s="342" t="s">
        <v>827</v>
      </c>
      <c r="C165" s="342" t="s">
        <v>828</v>
      </c>
      <c r="D165" s="459" t="s">
        <v>11</v>
      </c>
      <c r="E165" s="459" t="s">
        <v>11</v>
      </c>
      <c r="F165" s="459" t="s">
        <v>11</v>
      </c>
      <c r="G165" s="354" t="s">
        <v>11</v>
      </c>
      <c r="H165" s="459" t="s">
        <v>11</v>
      </c>
      <c r="I165" s="459" t="s">
        <v>11</v>
      </c>
      <c r="J165" s="459" t="s">
        <v>11</v>
      </c>
      <c r="K165" s="459" t="s">
        <v>11</v>
      </c>
      <c r="L165" s="354" t="s">
        <v>11</v>
      </c>
      <c r="M165" s="459" t="s">
        <v>11</v>
      </c>
      <c r="N165" s="459" t="s">
        <v>11</v>
      </c>
      <c r="O165" s="459" t="s">
        <v>11</v>
      </c>
      <c r="P165" s="459" t="s">
        <v>11</v>
      </c>
      <c r="Q165" s="354" t="s">
        <v>11</v>
      </c>
      <c r="R165" s="459" t="s">
        <v>11</v>
      </c>
    </row>
    <row r="166" spans="2:18" ht="12.75">
      <c r="B166" s="460" t="s">
        <v>259</v>
      </c>
      <c r="C166" s="461" t="s">
        <v>828</v>
      </c>
      <c r="D166" s="462" t="s">
        <v>11</v>
      </c>
      <c r="E166" s="462" t="s">
        <v>11</v>
      </c>
      <c r="F166" s="462" t="s">
        <v>11</v>
      </c>
      <c r="G166" s="463" t="s">
        <v>11</v>
      </c>
      <c r="H166" s="462" t="s">
        <v>11</v>
      </c>
      <c r="I166" s="462" t="s">
        <v>11</v>
      </c>
      <c r="J166" s="462" t="s">
        <v>11</v>
      </c>
      <c r="K166" s="462" t="s">
        <v>11</v>
      </c>
      <c r="L166" s="463" t="s">
        <v>11</v>
      </c>
      <c r="M166" s="462" t="s">
        <v>11</v>
      </c>
      <c r="N166" s="462" t="s">
        <v>11</v>
      </c>
      <c r="O166" s="462" t="s">
        <v>11</v>
      </c>
      <c r="P166" s="462" t="s">
        <v>11</v>
      </c>
      <c r="Q166" s="463" t="s">
        <v>11</v>
      </c>
      <c r="R166" s="462" t="s">
        <v>11</v>
      </c>
    </row>
    <row r="167" spans="2:18" ht="12.75">
      <c r="B167" s="460" t="s">
        <v>260</v>
      </c>
      <c r="C167" s="461" t="s">
        <v>828</v>
      </c>
      <c r="D167" s="462" t="s">
        <v>11</v>
      </c>
      <c r="E167" s="462" t="s">
        <v>11</v>
      </c>
      <c r="F167" s="462" t="s">
        <v>11</v>
      </c>
      <c r="G167" s="463" t="s">
        <v>11</v>
      </c>
      <c r="H167" s="462" t="s">
        <v>11</v>
      </c>
      <c r="I167" s="462" t="s">
        <v>11</v>
      </c>
      <c r="J167" s="462" t="s">
        <v>11</v>
      </c>
      <c r="K167" s="462" t="s">
        <v>11</v>
      </c>
      <c r="L167" s="463" t="s">
        <v>11</v>
      </c>
      <c r="M167" s="462" t="s">
        <v>11</v>
      </c>
      <c r="N167" s="462" t="s">
        <v>11</v>
      </c>
      <c r="O167" s="462" t="s">
        <v>11</v>
      </c>
      <c r="P167" s="462" t="s">
        <v>11</v>
      </c>
      <c r="Q167" s="463" t="s">
        <v>11</v>
      </c>
      <c r="R167" s="462" t="s">
        <v>11</v>
      </c>
    </row>
    <row r="168" spans="2:18" ht="12.75">
      <c r="B168" s="460" t="s">
        <v>261</v>
      </c>
      <c r="C168" s="461" t="s">
        <v>828</v>
      </c>
      <c r="D168" s="462" t="s">
        <v>11</v>
      </c>
      <c r="E168" s="462" t="s">
        <v>11</v>
      </c>
      <c r="F168" s="462" t="s">
        <v>11</v>
      </c>
      <c r="G168" s="463" t="s">
        <v>11</v>
      </c>
      <c r="H168" s="462" t="s">
        <v>11</v>
      </c>
      <c r="I168" s="462" t="s">
        <v>11</v>
      </c>
      <c r="J168" s="462" t="s">
        <v>11</v>
      </c>
      <c r="K168" s="462" t="s">
        <v>11</v>
      </c>
      <c r="L168" s="463" t="s">
        <v>11</v>
      </c>
      <c r="M168" s="462" t="s">
        <v>11</v>
      </c>
      <c r="N168" s="462" t="s">
        <v>11</v>
      </c>
      <c r="O168" s="462" t="s">
        <v>11</v>
      </c>
      <c r="P168" s="462" t="s">
        <v>11</v>
      </c>
      <c r="Q168" s="463" t="s">
        <v>11</v>
      </c>
      <c r="R168" s="462" t="s">
        <v>11</v>
      </c>
    </row>
    <row r="169" spans="2:18" ht="12.75">
      <c r="B169" s="464" t="s">
        <v>829</v>
      </c>
      <c r="C169" s="527" t="s">
        <v>1087</v>
      </c>
      <c r="D169" s="462" t="s">
        <v>11</v>
      </c>
      <c r="E169" s="462" t="s">
        <v>11</v>
      </c>
      <c r="F169" s="462" t="s">
        <v>11</v>
      </c>
      <c r="G169" s="463" t="s">
        <v>11</v>
      </c>
      <c r="H169" s="462" t="s">
        <v>11</v>
      </c>
      <c r="I169" s="462" t="s">
        <v>11</v>
      </c>
      <c r="J169" s="462" t="s">
        <v>11</v>
      </c>
      <c r="K169" s="462" t="s">
        <v>11</v>
      </c>
      <c r="L169" s="463" t="s">
        <v>11</v>
      </c>
      <c r="M169" s="462" t="s">
        <v>11</v>
      </c>
      <c r="N169" s="462" t="s">
        <v>11</v>
      </c>
      <c r="O169" s="462" t="s">
        <v>11</v>
      </c>
      <c r="P169" s="462" t="s">
        <v>11</v>
      </c>
      <c r="Q169" s="463" t="s">
        <v>11</v>
      </c>
      <c r="R169" s="462" t="s">
        <v>11</v>
      </c>
    </row>
    <row r="170" spans="2:18" ht="12.75">
      <c r="B170" s="465" t="s">
        <v>830</v>
      </c>
      <c r="C170" s="465"/>
      <c r="D170" s="354" t="s">
        <v>11</v>
      </c>
      <c r="E170" s="354" t="s">
        <v>11</v>
      </c>
      <c r="F170" s="354" t="s">
        <v>11</v>
      </c>
      <c r="G170" s="354" t="s">
        <v>11</v>
      </c>
      <c r="H170" s="459" t="s">
        <v>11</v>
      </c>
      <c r="I170" s="354" t="s">
        <v>11</v>
      </c>
      <c r="J170" s="354" t="s">
        <v>11</v>
      </c>
      <c r="K170" s="354" t="s">
        <v>11</v>
      </c>
      <c r="L170" s="354" t="s">
        <v>11</v>
      </c>
      <c r="M170" s="354" t="s">
        <v>11</v>
      </c>
      <c r="N170" s="354" t="s">
        <v>11</v>
      </c>
      <c r="O170" s="354" t="s">
        <v>11</v>
      </c>
      <c r="P170" s="354" t="s">
        <v>11</v>
      </c>
      <c r="Q170" s="354" t="s">
        <v>11</v>
      </c>
      <c r="R170" s="354" t="s">
        <v>11</v>
      </c>
    </row>
    <row r="171" spans="2:18" ht="12.75">
      <c r="B171" s="466" t="s">
        <v>831</v>
      </c>
      <c r="C171" s="467" t="s">
        <v>832</v>
      </c>
      <c r="D171" s="528" t="s">
        <v>11</v>
      </c>
      <c r="E171" s="459" t="s">
        <v>11</v>
      </c>
      <c r="F171" s="528" t="s">
        <v>11</v>
      </c>
      <c r="G171" s="468" t="s">
        <v>11</v>
      </c>
      <c r="H171" s="528" t="s">
        <v>11</v>
      </c>
      <c r="I171" s="354" t="s">
        <v>11</v>
      </c>
      <c r="J171" s="354" t="s">
        <v>11</v>
      </c>
      <c r="K171" s="354" t="s">
        <v>11</v>
      </c>
      <c r="L171" s="354" t="s">
        <v>11</v>
      </c>
      <c r="M171" s="354" t="s">
        <v>11</v>
      </c>
      <c r="N171" s="354" t="s">
        <v>11</v>
      </c>
      <c r="O171" s="354" t="s">
        <v>11</v>
      </c>
      <c r="P171" s="354" t="s">
        <v>11</v>
      </c>
      <c r="Q171" s="354" t="s">
        <v>11</v>
      </c>
      <c r="R171" s="354" t="s">
        <v>11</v>
      </c>
    </row>
    <row r="172" spans="2:18" ht="12.75">
      <c r="B172" s="466" t="s">
        <v>833</v>
      </c>
      <c r="C172" s="467" t="s">
        <v>832</v>
      </c>
      <c r="D172" s="528" t="s">
        <v>11</v>
      </c>
      <c r="E172" s="459" t="s">
        <v>11</v>
      </c>
      <c r="F172" s="528" t="s">
        <v>11</v>
      </c>
      <c r="G172" s="468" t="s">
        <v>11</v>
      </c>
      <c r="H172" s="528" t="s">
        <v>11</v>
      </c>
      <c r="I172" s="354" t="s">
        <v>11</v>
      </c>
      <c r="J172" s="354" t="s">
        <v>11</v>
      </c>
      <c r="K172" s="354" t="s">
        <v>11</v>
      </c>
      <c r="L172" s="354" t="s">
        <v>11</v>
      </c>
      <c r="M172" s="354" t="s">
        <v>11</v>
      </c>
      <c r="N172" s="354" t="s">
        <v>11</v>
      </c>
      <c r="O172" s="354" t="s">
        <v>11</v>
      </c>
      <c r="P172" s="354" t="s">
        <v>11</v>
      </c>
      <c r="Q172" s="354" t="s">
        <v>11</v>
      </c>
      <c r="R172" s="354" t="s">
        <v>11</v>
      </c>
    </row>
    <row r="173" spans="2:18" ht="12.75">
      <c r="B173" s="466" t="s">
        <v>834</v>
      </c>
      <c r="C173" s="467" t="s">
        <v>832</v>
      </c>
      <c r="D173" s="528" t="s">
        <v>11</v>
      </c>
      <c r="E173" s="459" t="s">
        <v>11</v>
      </c>
      <c r="F173" s="528" t="s">
        <v>11</v>
      </c>
      <c r="G173" s="468" t="s">
        <v>11</v>
      </c>
      <c r="H173" s="528" t="s">
        <v>11</v>
      </c>
      <c r="I173" s="354" t="s">
        <v>11</v>
      </c>
      <c r="J173" s="354" t="s">
        <v>11</v>
      </c>
      <c r="K173" s="354" t="s">
        <v>11</v>
      </c>
      <c r="L173" s="354" t="s">
        <v>11</v>
      </c>
      <c r="M173" s="354" t="s">
        <v>11</v>
      </c>
      <c r="N173" s="354" t="s">
        <v>11</v>
      </c>
      <c r="O173" s="354" t="s">
        <v>11</v>
      </c>
      <c r="P173" s="354" t="s">
        <v>11</v>
      </c>
      <c r="Q173" s="354" t="s">
        <v>11</v>
      </c>
      <c r="R173" s="354" t="s">
        <v>11</v>
      </c>
    </row>
    <row r="174" spans="1:19" ht="12.75">
      <c r="A174" s="469"/>
      <c r="B174" s="342" t="s">
        <v>264</v>
      </c>
      <c r="C174" s="342"/>
      <c r="D174" s="463" t="s">
        <v>11</v>
      </c>
      <c r="E174" s="463" t="s">
        <v>11</v>
      </c>
      <c r="F174" s="463" t="s">
        <v>11</v>
      </c>
      <c r="G174" s="462" t="s">
        <v>11</v>
      </c>
      <c r="H174" s="462" t="s">
        <v>11</v>
      </c>
      <c r="I174" s="463" t="s">
        <v>11</v>
      </c>
      <c r="J174" s="463" t="s">
        <v>11</v>
      </c>
      <c r="K174" s="463" t="s">
        <v>11</v>
      </c>
      <c r="L174" s="462" t="s">
        <v>11</v>
      </c>
      <c r="M174" s="462" t="s">
        <v>11</v>
      </c>
      <c r="N174" s="463" t="s">
        <v>11</v>
      </c>
      <c r="O174" s="463" t="s">
        <v>11</v>
      </c>
      <c r="P174" s="463" t="s">
        <v>11</v>
      </c>
      <c r="Q174" s="462" t="s">
        <v>11</v>
      </c>
      <c r="R174" s="462" t="s">
        <v>11</v>
      </c>
      <c r="S174" s="469"/>
    </row>
    <row r="175" spans="1:19" ht="12.75">
      <c r="A175" s="469"/>
      <c r="B175" s="356" t="s">
        <v>265</v>
      </c>
      <c r="C175" s="356"/>
      <c r="D175" s="463" t="s">
        <v>11</v>
      </c>
      <c r="E175" s="463" t="s">
        <v>11</v>
      </c>
      <c r="F175" s="463" t="s">
        <v>11</v>
      </c>
      <c r="G175" s="462" t="s">
        <v>11</v>
      </c>
      <c r="H175" s="462" t="s">
        <v>11</v>
      </c>
      <c r="I175" s="463" t="s">
        <v>11</v>
      </c>
      <c r="J175" s="463" t="s">
        <v>11</v>
      </c>
      <c r="K175" s="463" t="s">
        <v>11</v>
      </c>
      <c r="L175" s="462" t="s">
        <v>11</v>
      </c>
      <c r="M175" s="462" t="s">
        <v>11</v>
      </c>
      <c r="N175" s="463" t="s">
        <v>11</v>
      </c>
      <c r="O175" s="463" t="s">
        <v>11</v>
      </c>
      <c r="P175" s="463" t="s">
        <v>11</v>
      </c>
      <c r="Q175" s="462" t="s">
        <v>11</v>
      </c>
      <c r="R175" s="462" t="s">
        <v>11</v>
      </c>
      <c r="S175" s="469"/>
    </row>
    <row r="176" spans="1:18" ht="12.75">
      <c r="A176" s="352"/>
      <c r="B176" s="352" t="s">
        <v>80</v>
      </c>
      <c r="C176" s="352"/>
      <c r="D176" s="353" t="s">
        <v>11</v>
      </c>
      <c r="E176" s="353" t="s">
        <v>11</v>
      </c>
      <c r="F176" s="353" t="s">
        <v>11</v>
      </c>
      <c r="G176" s="353" t="s">
        <v>11</v>
      </c>
      <c r="H176" s="353" t="s">
        <v>11</v>
      </c>
      <c r="I176" s="353" t="s">
        <v>11</v>
      </c>
      <c r="J176" s="353" t="s">
        <v>11</v>
      </c>
      <c r="K176" s="353" t="s">
        <v>11</v>
      </c>
      <c r="L176" s="353" t="s">
        <v>11</v>
      </c>
      <c r="M176" s="353" t="s">
        <v>11</v>
      </c>
      <c r="N176" s="353" t="s">
        <v>11</v>
      </c>
      <c r="O176" s="353" t="s">
        <v>11</v>
      </c>
      <c r="P176" s="353" t="s">
        <v>11</v>
      </c>
      <c r="Q176" s="353" t="s">
        <v>11</v>
      </c>
      <c r="R176" s="353" t="s">
        <v>11</v>
      </c>
    </row>
    <row r="177" spans="4:18" ht="12.75">
      <c r="D177" s="354"/>
      <c r="E177" s="354"/>
      <c r="F177" s="354"/>
      <c r="G177" s="354"/>
      <c r="H177" s="354"/>
      <c r="I177" s="354"/>
      <c r="J177" s="354"/>
      <c r="K177" s="354"/>
      <c r="L177" s="354"/>
      <c r="M177" s="354"/>
      <c r="N177" s="354"/>
      <c r="O177" s="354"/>
      <c r="P177" s="354"/>
      <c r="Q177" s="354"/>
      <c r="R177" s="354"/>
    </row>
    <row r="178" spans="1:18" ht="12.75">
      <c r="A178" s="342" t="s">
        <v>113</v>
      </c>
      <c r="B178" s="342" t="s">
        <v>835</v>
      </c>
      <c r="C178" s="342" t="s">
        <v>836</v>
      </c>
      <c r="D178" s="459" t="s">
        <v>11</v>
      </c>
      <c r="E178" s="459" t="s">
        <v>11</v>
      </c>
      <c r="F178" s="459" t="s">
        <v>11</v>
      </c>
      <c r="G178" s="354" t="s">
        <v>11</v>
      </c>
      <c r="H178" s="459" t="s">
        <v>11</v>
      </c>
      <c r="I178" s="354" t="s">
        <v>11</v>
      </c>
      <c r="J178" s="354" t="s">
        <v>11</v>
      </c>
      <c r="K178" s="354" t="s">
        <v>11</v>
      </c>
      <c r="L178" s="354" t="s">
        <v>11</v>
      </c>
      <c r="M178" s="459" t="s">
        <v>11</v>
      </c>
      <c r="N178" s="354" t="s">
        <v>11</v>
      </c>
      <c r="O178" s="354" t="s">
        <v>11</v>
      </c>
      <c r="P178" s="354" t="s">
        <v>11</v>
      </c>
      <c r="Q178" s="354" t="s">
        <v>11</v>
      </c>
      <c r="R178" s="459" t="s">
        <v>11</v>
      </c>
    </row>
    <row r="179" spans="2:18" ht="12.75">
      <c r="B179" s="466" t="s">
        <v>266</v>
      </c>
      <c r="C179" s="467" t="s">
        <v>836</v>
      </c>
      <c r="D179" s="459" t="s">
        <v>11</v>
      </c>
      <c r="E179" s="459" t="s">
        <v>11</v>
      </c>
      <c r="F179" s="459" t="s">
        <v>11</v>
      </c>
      <c r="G179" s="468" t="s">
        <v>11</v>
      </c>
      <c r="H179" s="459" t="s">
        <v>11</v>
      </c>
      <c r="I179" s="459" t="s">
        <v>11</v>
      </c>
      <c r="J179" s="459" t="s">
        <v>11</v>
      </c>
      <c r="K179" s="459" t="s">
        <v>11</v>
      </c>
      <c r="L179" s="468" t="s">
        <v>11</v>
      </c>
      <c r="M179" s="459" t="s">
        <v>11</v>
      </c>
      <c r="N179" s="459" t="s">
        <v>11</v>
      </c>
      <c r="O179" s="459" t="s">
        <v>11</v>
      </c>
      <c r="P179" s="459" t="s">
        <v>11</v>
      </c>
      <c r="Q179" s="468" t="s">
        <v>11</v>
      </c>
      <c r="R179" s="459" t="s">
        <v>11</v>
      </c>
    </row>
    <row r="180" spans="2:18" ht="12.75">
      <c r="B180" s="466" t="s">
        <v>267</v>
      </c>
      <c r="C180" s="467" t="s">
        <v>836</v>
      </c>
      <c r="D180" s="459" t="s">
        <v>11</v>
      </c>
      <c r="E180" s="459" t="s">
        <v>11</v>
      </c>
      <c r="F180" s="459" t="s">
        <v>11</v>
      </c>
      <c r="G180" s="468" t="s">
        <v>11</v>
      </c>
      <c r="H180" s="459" t="s">
        <v>11</v>
      </c>
      <c r="I180" s="459" t="s">
        <v>11</v>
      </c>
      <c r="J180" s="459" t="s">
        <v>11</v>
      </c>
      <c r="K180" s="459" t="s">
        <v>11</v>
      </c>
      <c r="L180" s="468" t="s">
        <v>11</v>
      </c>
      <c r="M180" s="459" t="s">
        <v>11</v>
      </c>
      <c r="N180" s="459" t="s">
        <v>11</v>
      </c>
      <c r="O180" s="459" t="s">
        <v>11</v>
      </c>
      <c r="P180" s="459" t="s">
        <v>11</v>
      </c>
      <c r="Q180" s="468" t="s">
        <v>11</v>
      </c>
      <c r="R180" s="459" t="s">
        <v>11</v>
      </c>
    </row>
    <row r="181" spans="2:18" ht="12.75">
      <c r="B181" s="466" t="s">
        <v>268</v>
      </c>
      <c r="C181" s="467" t="s">
        <v>836</v>
      </c>
      <c r="D181" s="459" t="s">
        <v>11</v>
      </c>
      <c r="E181" s="459" t="s">
        <v>11</v>
      </c>
      <c r="F181" s="459" t="s">
        <v>11</v>
      </c>
      <c r="G181" s="468" t="s">
        <v>11</v>
      </c>
      <c r="H181" s="459" t="s">
        <v>11</v>
      </c>
      <c r="I181" s="459" t="s">
        <v>11</v>
      </c>
      <c r="J181" s="459" t="s">
        <v>11</v>
      </c>
      <c r="K181" s="459" t="s">
        <v>11</v>
      </c>
      <c r="L181" s="468" t="s">
        <v>11</v>
      </c>
      <c r="M181" s="459" t="s">
        <v>11</v>
      </c>
      <c r="N181" s="459" t="s">
        <v>11</v>
      </c>
      <c r="O181" s="459" t="s">
        <v>11</v>
      </c>
      <c r="P181" s="459" t="s">
        <v>11</v>
      </c>
      <c r="Q181" s="468" t="s">
        <v>11</v>
      </c>
      <c r="R181" s="459" t="s">
        <v>11</v>
      </c>
    </row>
    <row r="182" spans="2:18" ht="12.75">
      <c r="B182" s="466" t="s">
        <v>269</v>
      </c>
      <c r="C182" s="467" t="s">
        <v>836</v>
      </c>
      <c r="D182" s="459" t="s">
        <v>11</v>
      </c>
      <c r="E182" s="459" t="s">
        <v>11</v>
      </c>
      <c r="F182" s="459" t="s">
        <v>11</v>
      </c>
      <c r="G182" s="468" t="s">
        <v>11</v>
      </c>
      <c r="H182" s="459" t="s">
        <v>11</v>
      </c>
      <c r="I182" s="459" t="s">
        <v>11</v>
      </c>
      <c r="J182" s="459" t="s">
        <v>11</v>
      </c>
      <c r="K182" s="459" t="s">
        <v>11</v>
      </c>
      <c r="L182" s="468" t="s">
        <v>11</v>
      </c>
      <c r="M182" s="459" t="s">
        <v>11</v>
      </c>
      <c r="N182" s="459" t="s">
        <v>11</v>
      </c>
      <c r="O182" s="459" t="s">
        <v>11</v>
      </c>
      <c r="P182" s="459" t="s">
        <v>11</v>
      </c>
      <c r="Q182" s="468" t="s">
        <v>11</v>
      </c>
      <c r="R182" s="459" t="s">
        <v>11</v>
      </c>
    </row>
    <row r="183" spans="2:18" ht="12.75">
      <c r="B183" s="466" t="s">
        <v>522</v>
      </c>
      <c r="C183" s="467" t="s">
        <v>836</v>
      </c>
      <c r="D183" s="459" t="s">
        <v>11</v>
      </c>
      <c r="E183" s="459" t="s">
        <v>11</v>
      </c>
      <c r="F183" s="459" t="s">
        <v>11</v>
      </c>
      <c r="G183" s="468" t="s">
        <v>11</v>
      </c>
      <c r="H183" s="459" t="s">
        <v>11</v>
      </c>
      <c r="I183" s="459" t="s">
        <v>11</v>
      </c>
      <c r="J183" s="459" t="s">
        <v>11</v>
      </c>
      <c r="K183" s="459" t="s">
        <v>11</v>
      </c>
      <c r="L183" s="468" t="s">
        <v>11</v>
      </c>
      <c r="M183" s="459" t="s">
        <v>11</v>
      </c>
      <c r="N183" s="459" t="s">
        <v>11</v>
      </c>
      <c r="O183" s="459" t="s">
        <v>11</v>
      </c>
      <c r="P183" s="459" t="s">
        <v>11</v>
      </c>
      <c r="Q183" s="468" t="s">
        <v>11</v>
      </c>
      <c r="R183" s="459" t="s">
        <v>11</v>
      </c>
    </row>
    <row r="184" spans="2:18" ht="12.75">
      <c r="B184" s="374" t="s">
        <v>273</v>
      </c>
      <c r="C184" s="467" t="s">
        <v>799</v>
      </c>
      <c r="D184" s="459" t="s">
        <v>11</v>
      </c>
      <c r="E184" s="459" t="s">
        <v>11</v>
      </c>
      <c r="F184" s="459" t="s">
        <v>11</v>
      </c>
      <c r="G184" s="468" t="s">
        <v>11</v>
      </c>
      <c r="H184" s="459" t="s">
        <v>11</v>
      </c>
      <c r="I184" s="459" t="s">
        <v>11</v>
      </c>
      <c r="J184" s="459" t="s">
        <v>11</v>
      </c>
      <c r="K184" s="459" t="s">
        <v>11</v>
      </c>
      <c r="L184" s="468" t="s">
        <v>11</v>
      </c>
      <c r="M184" s="459" t="s">
        <v>11</v>
      </c>
      <c r="N184" s="459" t="s">
        <v>11</v>
      </c>
      <c r="O184" s="459" t="s">
        <v>11</v>
      </c>
      <c r="P184" s="459" t="s">
        <v>11</v>
      </c>
      <c r="Q184" s="468" t="s">
        <v>11</v>
      </c>
      <c r="R184" s="459" t="s">
        <v>11</v>
      </c>
    </row>
    <row r="185" spans="2:18" ht="12.75">
      <c r="B185" s="374" t="s">
        <v>837</v>
      </c>
      <c r="C185" s="374"/>
      <c r="D185" s="354" t="s">
        <v>11</v>
      </c>
      <c r="E185" s="354" t="s">
        <v>11</v>
      </c>
      <c r="F185" s="354" t="s">
        <v>11</v>
      </c>
      <c r="G185" s="354" t="s">
        <v>11</v>
      </c>
      <c r="H185" s="459" t="s">
        <v>11</v>
      </c>
      <c r="I185" s="354" t="s">
        <v>11</v>
      </c>
      <c r="J185" s="354" t="s">
        <v>11</v>
      </c>
      <c r="K185" s="354" t="s">
        <v>11</v>
      </c>
      <c r="L185" s="354" t="s">
        <v>11</v>
      </c>
      <c r="M185" s="459" t="s">
        <v>11</v>
      </c>
      <c r="N185" s="354" t="s">
        <v>11</v>
      </c>
      <c r="O185" s="354" t="s">
        <v>11</v>
      </c>
      <c r="P185" s="354" t="s">
        <v>11</v>
      </c>
      <c r="Q185" s="354" t="s">
        <v>11</v>
      </c>
      <c r="R185" s="459" t="s">
        <v>11</v>
      </c>
    </row>
    <row r="186" spans="2:18" ht="12.75">
      <c r="B186" s="466" t="s">
        <v>270</v>
      </c>
      <c r="C186" s="466"/>
      <c r="D186" s="463" t="s">
        <v>11</v>
      </c>
      <c r="E186" s="463" t="s">
        <v>11</v>
      </c>
      <c r="F186" s="463" t="s">
        <v>11</v>
      </c>
      <c r="G186" s="462" t="s">
        <v>11</v>
      </c>
      <c r="H186" s="462" t="s">
        <v>11</v>
      </c>
      <c r="I186" s="463" t="s">
        <v>11</v>
      </c>
      <c r="J186" s="463" t="s">
        <v>11</v>
      </c>
      <c r="K186" s="463" t="s">
        <v>11</v>
      </c>
      <c r="L186" s="462" t="s">
        <v>11</v>
      </c>
      <c r="M186" s="462" t="s">
        <v>11</v>
      </c>
      <c r="N186" s="463" t="s">
        <v>11</v>
      </c>
      <c r="O186" s="463" t="s">
        <v>11</v>
      </c>
      <c r="P186" s="463" t="s">
        <v>11</v>
      </c>
      <c r="Q186" s="462" t="s">
        <v>11</v>
      </c>
      <c r="R186" s="462" t="s">
        <v>11</v>
      </c>
    </row>
    <row r="187" spans="2:18" ht="12.75">
      <c r="B187" s="529" t="s">
        <v>271</v>
      </c>
      <c r="C187" s="466"/>
      <c r="D187" s="463" t="s">
        <v>11</v>
      </c>
      <c r="E187" s="463" t="s">
        <v>11</v>
      </c>
      <c r="F187" s="463" t="s">
        <v>11</v>
      </c>
      <c r="G187" s="530" t="s">
        <v>11</v>
      </c>
      <c r="H187" s="530" t="s">
        <v>11</v>
      </c>
      <c r="I187" s="463" t="s">
        <v>11</v>
      </c>
      <c r="J187" s="463" t="s">
        <v>11</v>
      </c>
      <c r="K187" s="463" t="s">
        <v>11</v>
      </c>
      <c r="L187" s="530" t="s">
        <v>11</v>
      </c>
      <c r="M187" s="530" t="s">
        <v>11</v>
      </c>
      <c r="N187" s="463" t="s">
        <v>11</v>
      </c>
      <c r="O187" s="463" t="s">
        <v>11</v>
      </c>
      <c r="P187" s="463" t="s">
        <v>11</v>
      </c>
      <c r="Q187" s="530" t="s">
        <v>11</v>
      </c>
      <c r="R187" s="530" t="s">
        <v>11</v>
      </c>
    </row>
    <row r="188" spans="2:18" ht="12.75">
      <c r="B188" s="466" t="s">
        <v>272</v>
      </c>
      <c r="C188" s="466"/>
      <c r="D188" s="463" t="s">
        <v>11</v>
      </c>
      <c r="E188" s="463" t="s">
        <v>11</v>
      </c>
      <c r="F188" s="463" t="s">
        <v>11</v>
      </c>
      <c r="G188" s="462" t="s">
        <v>11</v>
      </c>
      <c r="H188" s="462" t="s">
        <v>11</v>
      </c>
      <c r="I188" s="463" t="s">
        <v>11</v>
      </c>
      <c r="J188" s="463" t="s">
        <v>11</v>
      </c>
      <c r="K188" s="463" t="s">
        <v>11</v>
      </c>
      <c r="L188" s="462" t="s">
        <v>11</v>
      </c>
      <c r="M188" s="462" t="s">
        <v>11</v>
      </c>
      <c r="N188" s="463" t="s">
        <v>11</v>
      </c>
      <c r="O188" s="463" t="s">
        <v>11</v>
      </c>
      <c r="P188" s="463" t="s">
        <v>11</v>
      </c>
      <c r="Q188" s="462" t="s">
        <v>11</v>
      </c>
      <c r="R188" s="462" t="s">
        <v>11</v>
      </c>
    </row>
    <row r="189" spans="2:18" ht="12.75">
      <c r="B189" s="466" t="s">
        <v>559</v>
      </c>
      <c r="C189" s="466"/>
      <c r="D189" s="463" t="s">
        <v>11</v>
      </c>
      <c r="E189" s="463" t="s">
        <v>11</v>
      </c>
      <c r="F189" s="463" t="s">
        <v>11</v>
      </c>
      <c r="G189" s="462" t="s">
        <v>11</v>
      </c>
      <c r="H189" s="462" t="s">
        <v>11</v>
      </c>
      <c r="I189" s="463" t="s">
        <v>11</v>
      </c>
      <c r="J189" s="463" t="s">
        <v>11</v>
      </c>
      <c r="K189" s="463" t="s">
        <v>11</v>
      </c>
      <c r="L189" s="462" t="s">
        <v>11</v>
      </c>
      <c r="M189" s="462" t="s">
        <v>11</v>
      </c>
      <c r="N189" s="463" t="s">
        <v>11</v>
      </c>
      <c r="O189" s="463" t="s">
        <v>11</v>
      </c>
      <c r="P189" s="463" t="s">
        <v>11</v>
      </c>
      <c r="Q189" s="462" t="s">
        <v>11</v>
      </c>
      <c r="R189" s="462" t="s">
        <v>11</v>
      </c>
    </row>
    <row r="190" spans="2:18" ht="12.75">
      <c r="B190" s="466" t="s">
        <v>274</v>
      </c>
      <c r="C190" s="466"/>
      <c r="D190" s="463" t="s">
        <v>11</v>
      </c>
      <c r="E190" s="463" t="s">
        <v>11</v>
      </c>
      <c r="F190" s="463" t="s">
        <v>11</v>
      </c>
      <c r="G190" s="462" t="s">
        <v>11</v>
      </c>
      <c r="H190" s="462" t="s">
        <v>11</v>
      </c>
      <c r="I190" s="463" t="s">
        <v>11</v>
      </c>
      <c r="J190" s="463" t="s">
        <v>11</v>
      </c>
      <c r="K190" s="463" t="s">
        <v>11</v>
      </c>
      <c r="L190" s="462" t="s">
        <v>11</v>
      </c>
      <c r="M190" s="462" t="s">
        <v>11</v>
      </c>
      <c r="N190" s="463" t="s">
        <v>11</v>
      </c>
      <c r="O190" s="463" t="s">
        <v>11</v>
      </c>
      <c r="P190" s="463" t="s">
        <v>11</v>
      </c>
      <c r="Q190" s="462" t="s">
        <v>11</v>
      </c>
      <c r="R190" s="462" t="s">
        <v>11</v>
      </c>
    </row>
    <row r="191" spans="2:18" ht="12.75">
      <c r="B191" s="466" t="s">
        <v>275</v>
      </c>
      <c r="C191" s="466"/>
      <c r="D191" s="463" t="s">
        <v>11</v>
      </c>
      <c r="E191" s="463" t="s">
        <v>11</v>
      </c>
      <c r="F191" s="463" t="s">
        <v>11</v>
      </c>
      <c r="G191" s="462" t="s">
        <v>11</v>
      </c>
      <c r="H191" s="462" t="s">
        <v>11</v>
      </c>
      <c r="I191" s="463" t="s">
        <v>11</v>
      </c>
      <c r="J191" s="463" t="s">
        <v>11</v>
      </c>
      <c r="K191" s="463" t="s">
        <v>11</v>
      </c>
      <c r="L191" s="462" t="s">
        <v>11</v>
      </c>
      <c r="M191" s="462" t="s">
        <v>11</v>
      </c>
      <c r="N191" s="463" t="s">
        <v>11</v>
      </c>
      <c r="O191" s="463" t="s">
        <v>11</v>
      </c>
      <c r="P191" s="463" t="s">
        <v>11</v>
      </c>
      <c r="Q191" s="462" t="s">
        <v>11</v>
      </c>
      <c r="R191" s="462" t="s">
        <v>11</v>
      </c>
    </row>
    <row r="192" spans="1:18" ht="12.75">
      <c r="A192" s="352"/>
      <c r="B192" s="352" t="s">
        <v>80</v>
      </c>
      <c r="C192" s="352"/>
      <c r="D192" s="353" t="s">
        <v>11</v>
      </c>
      <c r="E192" s="353" t="s">
        <v>11</v>
      </c>
      <c r="F192" s="353" t="s">
        <v>11</v>
      </c>
      <c r="G192" s="470" t="s">
        <v>11</v>
      </c>
      <c r="H192" s="353" t="s">
        <v>11</v>
      </c>
      <c r="I192" s="353" t="s">
        <v>11</v>
      </c>
      <c r="J192" s="353" t="s">
        <v>11</v>
      </c>
      <c r="K192" s="353" t="s">
        <v>11</v>
      </c>
      <c r="L192" s="470" t="s">
        <v>11</v>
      </c>
      <c r="M192" s="353" t="s">
        <v>11</v>
      </c>
      <c r="N192" s="353" t="s">
        <v>11</v>
      </c>
      <c r="O192" s="353" t="s">
        <v>11</v>
      </c>
      <c r="P192" s="353" t="s">
        <v>11</v>
      </c>
      <c r="Q192" s="470" t="s">
        <v>11</v>
      </c>
      <c r="R192" s="353" t="s">
        <v>11</v>
      </c>
    </row>
    <row r="193" spans="7:17" ht="12.75">
      <c r="G193" s="469"/>
      <c r="L193" s="469"/>
      <c r="Q193" s="469"/>
    </row>
    <row r="194" spans="1:18" ht="12.75">
      <c r="A194" s="342" t="s">
        <v>174</v>
      </c>
      <c r="B194" s="342" t="s">
        <v>838</v>
      </c>
      <c r="C194" s="342"/>
      <c r="D194" s="354" t="s">
        <v>11</v>
      </c>
      <c r="E194" s="354" t="s">
        <v>11</v>
      </c>
      <c r="F194" s="354" t="s">
        <v>11</v>
      </c>
      <c r="G194" s="354" t="s">
        <v>11</v>
      </c>
      <c r="H194" s="459" t="s">
        <v>11</v>
      </c>
      <c r="I194" s="354" t="s">
        <v>11</v>
      </c>
      <c r="J194" s="354" t="s">
        <v>11</v>
      </c>
      <c r="K194" s="354" t="s">
        <v>11</v>
      </c>
      <c r="L194" s="354" t="s">
        <v>11</v>
      </c>
      <c r="M194" s="459" t="s">
        <v>11</v>
      </c>
      <c r="N194" s="354" t="s">
        <v>11</v>
      </c>
      <c r="O194" s="354" t="s">
        <v>11</v>
      </c>
      <c r="P194" s="354" t="s">
        <v>11</v>
      </c>
      <c r="Q194" s="354" t="s">
        <v>11</v>
      </c>
      <c r="R194" s="354" t="s">
        <v>11</v>
      </c>
    </row>
    <row r="195" spans="2:18" ht="12.75">
      <c r="B195" s="466" t="s">
        <v>382</v>
      </c>
      <c r="C195" s="467" t="s">
        <v>839</v>
      </c>
      <c r="D195" s="459" t="s">
        <v>11</v>
      </c>
      <c r="E195" s="459" t="s">
        <v>11</v>
      </c>
      <c r="F195" s="459" t="s">
        <v>11</v>
      </c>
      <c r="G195" s="468" t="s">
        <v>11</v>
      </c>
      <c r="H195" s="459" t="s">
        <v>11</v>
      </c>
      <c r="I195" s="459" t="s">
        <v>11</v>
      </c>
      <c r="J195" s="459" t="s">
        <v>11</v>
      </c>
      <c r="K195" s="459" t="s">
        <v>11</v>
      </c>
      <c r="L195" s="468" t="s">
        <v>11</v>
      </c>
      <c r="M195" s="459" t="s">
        <v>11</v>
      </c>
      <c r="N195" s="459" t="s">
        <v>11</v>
      </c>
      <c r="O195" s="459" t="s">
        <v>11</v>
      </c>
      <c r="P195" s="459" t="s">
        <v>11</v>
      </c>
      <c r="Q195" s="468" t="s">
        <v>11</v>
      </c>
      <c r="R195" s="459" t="s">
        <v>11</v>
      </c>
    </row>
    <row r="196" spans="2:18" ht="12.75">
      <c r="B196" s="466" t="s">
        <v>840</v>
      </c>
      <c r="C196" s="467" t="s">
        <v>839</v>
      </c>
      <c r="D196" s="459" t="s">
        <v>11</v>
      </c>
      <c r="E196" s="459" t="s">
        <v>11</v>
      </c>
      <c r="F196" s="459" t="s">
        <v>11</v>
      </c>
      <c r="G196" s="468" t="s">
        <v>11</v>
      </c>
      <c r="H196" s="459" t="s">
        <v>11</v>
      </c>
      <c r="I196" s="459" t="s">
        <v>11</v>
      </c>
      <c r="J196" s="459" t="s">
        <v>11</v>
      </c>
      <c r="K196" s="459" t="s">
        <v>11</v>
      </c>
      <c r="L196" s="468" t="s">
        <v>11</v>
      </c>
      <c r="M196" s="459" t="s">
        <v>11</v>
      </c>
      <c r="N196" s="459" t="s">
        <v>11</v>
      </c>
      <c r="O196" s="459" t="s">
        <v>11</v>
      </c>
      <c r="P196" s="459" t="s">
        <v>11</v>
      </c>
      <c r="Q196" s="468" t="s">
        <v>11</v>
      </c>
      <c r="R196" s="459" t="s">
        <v>11</v>
      </c>
    </row>
    <row r="197" spans="2:18" ht="12.75">
      <c r="B197" s="466" t="s">
        <v>386</v>
      </c>
      <c r="C197" s="467" t="s">
        <v>839</v>
      </c>
      <c r="D197" s="459" t="s">
        <v>11</v>
      </c>
      <c r="E197" s="459" t="s">
        <v>11</v>
      </c>
      <c r="F197" s="459" t="s">
        <v>11</v>
      </c>
      <c r="G197" s="468" t="s">
        <v>11</v>
      </c>
      <c r="H197" s="459" t="s">
        <v>11</v>
      </c>
      <c r="I197" s="459" t="s">
        <v>11</v>
      </c>
      <c r="J197" s="459" t="s">
        <v>11</v>
      </c>
      <c r="K197" s="459" t="s">
        <v>11</v>
      </c>
      <c r="L197" s="468" t="s">
        <v>11</v>
      </c>
      <c r="M197" s="459" t="s">
        <v>11</v>
      </c>
      <c r="N197" s="459" t="s">
        <v>11</v>
      </c>
      <c r="O197" s="459" t="s">
        <v>11</v>
      </c>
      <c r="P197" s="459" t="s">
        <v>11</v>
      </c>
      <c r="Q197" s="468" t="s">
        <v>11</v>
      </c>
      <c r="R197" s="459" t="s">
        <v>11</v>
      </c>
    </row>
    <row r="198" spans="2:18" ht="12.75">
      <c r="B198" s="529" t="s">
        <v>385</v>
      </c>
      <c r="C198" s="467" t="s">
        <v>839</v>
      </c>
      <c r="D198" s="528" t="s">
        <v>11</v>
      </c>
      <c r="E198" s="528" t="s">
        <v>11</v>
      </c>
      <c r="F198" s="528" t="s">
        <v>11</v>
      </c>
      <c r="G198" s="468" t="s">
        <v>11</v>
      </c>
      <c r="H198" s="459" t="s">
        <v>11</v>
      </c>
      <c r="I198" s="459" t="s">
        <v>11</v>
      </c>
      <c r="J198" s="459" t="s">
        <v>11</v>
      </c>
      <c r="K198" s="459" t="s">
        <v>11</v>
      </c>
      <c r="L198" s="468" t="s">
        <v>11</v>
      </c>
      <c r="M198" s="459" t="s">
        <v>11</v>
      </c>
      <c r="N198" s="459" t="s">
        <v>11</v>
      </c>
      <c r="O198" s="459" t="s">
        <v>11</v>
      </c>
      <c r="P198" s="459" t="s">
        <v>11</v>
      </c>
      <c r="Q198" s="468" t="s">
        <v>11</v>
      </c>
      <c r="R198" s="459" t="s">
        <v>11</v>
      </c>
    </row>
    <row r="199" spans="2:18" ht="12.75">
      <c r="B199" s="465" t="s">
        <v>841</v>
      </c>
      <c r="C199" s="465"/>
      <c r="D199" s="354" t="s">
        <v>11</v>
      </c>
      <c r="E199" s="354" t="s">
        <v>11</v>
      </c>
      <c r="F199" s="354" t="s">
        <v>11</v>
      </c>
      <c r="G199" s="354" t="s">
        <v>11</v>
      </c>
      <c r="H199" s="459" t="s">
        <v>11</v>
      </c>
      <c r="I199" s="354" t="s">
        <v>11</v>
      </c>
      <c r="J199" s="354" t="s">
        <v>11</v>
      </c>
      <c r="K199" s="354" t="s">
        <v>11</v>
      </c>
      <c r="L199" s="354" t="s">
        <v>11</v>
      </c>
      <c r="M199" s="459" t="s">
        <v>11</v>
      </c>
      <c r="N199" s="354" t="s">
        <v>11</v>
      </c>
      <c r="O199" s="354" t="s">
        <v>11</v>
      </c>
      <c r="P199" s="354" t="s">
        <v>11</v>
      </c>
      <c r="Q199" s="354" t="s">
        <v>11</v>
      </c>
      <c r="R199" s="354" t="s">
        <v>11</v>
      </c>
    </row>
    <row r="200" spans="2:18" ht="12.75">
      <c r="B200" s="466" t="s">
        <v>842</v>
      </c>
      <c r="C200" s="467" t="s">
        <v>839</v>
      </c>
      <c r="D200" s="459" t="s">
        <v>11</v>
      </c>
      <c r="E200" s="459" t="s">
        <v>11</v>
      </c>
      <c r="F200" s="459" t="s">
        <v>11</v>
      </c>
      <c r="G200" s="468" t="s">
        <v>11</v>
      </c>
      <c r="H200" s="459" t="s">
        <v>11</v>
      </c>
      <c r="I200" s="354" t="s">
        <v>11</v>
      </c>
      <c r="J200" s="459" t="s">
        <v>11</v>
      </c>
      <c r="K200" s="354" t="s">
        <v>11</v>
      </c>
      <c r="L200" s="354" t="s">
        <v>11</v>
      </c>
      <c r="M200" s="354" t="s">
        <v>11</v>
      </c>
      <c r="N200" s="354" t="s">
        <v>11</v>
      </c>
      <c r="O200" s="459" t="s">
        <v>11</v>
      </c>
      <c r="P200" s="354" t="s">
        <v>11</v>
      </c>
      <c r="Q200" s="354" t="s">
        <v>11</v>
      </c>
      <c r="R200" s="354" t="s">
        <v>11</v>
      </c>
    </row>
    <row r="201" spans="2:18" ht="12.75">
      <c r="B201" s="466" t="s">
        <v>843</v>
      </c>
      <c r="C201" s="467" t="s">
        <v>839</v>
      </c>
      <c r="D201" s="459" t="s">
        <v>11</v>
      </c>
      <c r="E201" s="459" t="s">
        <v>11</v>
      </c>
      <c r="F201" s="459" t="s">
        <v>11</v>
      </c>
      <c r="G201" s="468" t="s">
        <v>11</v>
      </c>
      <c r="H201" s="459" t="s">
        <v>11</v>
      </c>
      <c r="I201" s="354" t="s">
        <v>11</v>
      </c>
      <c r="J201" s="459" t="s">
        <v>11</v>
      </c>
      <c r="K201" s="354" t="s">
        <v>11</v>
      </c>
      <c r="L201" s="354" t="s">
        <v>11</v>
      </c>
      <c r="M201" s="354" t="s">
        <v>11</v>
      </c>
      <c r="N201" s="354" t="s">
        <v>11</v>
      </c>
      <c r="O201" s="459" t="s">
        <v>11</v>
      </c>
      <c r="P201" s="354" t="s">
        <v>11</v>
      </c>
      <c r="Q201" s="354" t="s">
        <v>11</v>
      </c>
      <c r="R201" s="354" t="s">
        <v>11</v>
      </c>
    </row>
    <row r="202" spans="2:18" ht="12.75">
      <c r="B202" s="466" t="s">
        <v>844</v>
      </c>
      <c r="C202" s="467" t="s">
        <v>845</v>
      </c>
      <c r="D202" s="459" t="s">
        <v>11</v>
      </c>
      <c r="E202" s="459" t="s">
        <v>11</v>
      </c>
      <c r="F202" s="459" t="s">
        <v>11</v>
      </c>
      <c r="G202" s="468" t="s">
        <v>11</v>
      </c>
      <c r="H202" s="459" t="s">
        <v>11</v>
      </c>
      <c r="I202" s="354" t="s">
        <v>11</v>
      </c>
      <c r="J202" s="459" t="s">
        <v>11</v>
      </c>
      <c r="K202" s="354" t="s">
        <v>11</v>
      </c>
      <c r="L202" s="354" t="s">
        <v>11</v>
      </c>
      <c r="M202" s="354" t="s">
        <v>11</v>
      </c>
      <c r="N202" s="354" t="s">
        <v>11</v>
      </c>
      <c r="O202" s="459" t="s">
        <v>11</v>
      </c>
      <c r="P202" s="354" t="s">
        <v>11</v>
      </c>
      <c r="Q202" s="354" t="s">
        <v>11</v>
      </c>
      <c r="R202" s="354" t="s">
        <v>11</v>
      </c>
    </row>
    <row r="203" spans="2:18" ht="12.75">
      <c r="B203" s="466" t="s">
        <v>846</v>
      </c>
      <c r="C203" s="467" t="s">
        <v>839</v>
      </c>
      <c r="D203" s="459" t="s">
        <v>11</v>
      </c>
      <c r="E203" s="459" t="s">
        <v>11</v>
      </c>
      <c r="F203" s="459" t="s">
        <v>11</v>
      </c>
      <c r="G203" s="468" t="s">
        <v>11</v>
      </c>
      <c r="H203" s="459" t="s">
        <v>11</v>
      </c>
      <c r="I203" s="354" t="s">
        <v>11</v>
      </c>
      <c r="J203" s="459" t="s">
        <v>11</v>
      </c>
      <c r="K203" s="354" t="s">
        <v>11</v>
      </c>
      <c r="L203" s="354" t="s">
        <v>11</v>
      </c>
      <c r="M203" s="354" t="s">
        <v>11</v>
      </c>
      <c r="N203" s="354" t="s">
        <v>11</v>
      </c>
      <c r="O203" s="459" t="s">
        <v>11</v>
      </c>
      <c r="P203" s="354" t="s">
        <v>11</v>
      </c>
      <c r="Q203" s="354" t="s">
        <v>11</v>
      </c>
      <c r="R203" s="354" t="s">
        <v>11</v>
      </c>
    </row>
    <row r="204" spans="2:18" ht="12.75">
      <c r="B204" s="465" t="s">
        <v>389</v>
      </c>
      <c r="C204" s="467" t="s">
        <v>847</v>
      </c>
      <c r="D204" s="459" t="s">
        <v>11</v>
      </c>
      <c r="E204" s="459" t="s">
        <v>11</v>
      </c>
      <c r="F204" s="459" t="s">
        <v>11</v>
      </c>
      <c r="G204" s="468" t="s">
        <v>11</v>
      </c>
      <c r="H204" s="459" t="s">
        <v>11</v>
      </c>
      <c r="I204" s="459" t="s">
        <v>11</v>
      </c>
      <c r="J204" s="459" t="s">
        <v>11</v>
      </c>
      <c r="K204" s="459" t="s">
        <v>11</v>
      </c>
      <c r="L204" s="468" t="s">
        <v>11</v>
      </c>
      <c r="M204" s="459" t="s">
        <v>11</v>
      </c>
      <c r="N204" s="459" t="s">
        <v>11</v>
      </c>
      <c r="O204" s="459" t="s">
        <v>11</v>
      </c>
      <c r="P204" s="459" t="s">
        <v>11</v>
      </c>
      <c r="Q204" s="468" t="s">
        <v>11</v>
      </c>
      <c r="R204" s="459" t="s">
        <v>11</v>
      </c>
    </row>
    <row r="205" spans="2:18" ht="12.75">
      <c r="B205" s="465" t="s">
        <v>848</v>
      </c>
      <c r="C205" s="465"/>
      <c r="D205" s="354"/>
      <c r="E205" s="354" t="s">
        <v>11</v>
      </c>
      <c r="F205" s="354" t="s">
        <v>11</v>
      </c>
      <c r="G205" s="354" t="s">
        <v>11</v>
      </c>
      <c r="H205" s="459" t="s">
        <v>11</v>
      </c>
      <c r="I205" s="354" t="s">
        <v>11</v>
      </c>
      <c r="J205" s="354" t="s">
        <v>11</v>
      </c>
      <c r="K205" s="354" t="s">
        <v>11</v>
      </c>
      <c r="L205" s="354" t="s">
        <v>11</v>
      </c>
      <c r="M205" s="354" t="s">
        <v>11</v>
      </c>
      <c r="N205" s="354" t="s">
        <v>11</v>
      </c>
      <c r="O205" s="354" t="s">
        <v>11</v>
      </c>
      <c r="P205" s="354" t="s">
        <v>11</v>
      </c>
      <c r="Q205" s="354" t="s">
        <v>11</v>
      </c>
      <c r="R205" s="354" t="s">
        <v>11</v>
      </c>
    </row>
    <row r="206" spans="2:18" ht="12.75">
      <c r="B206" s="466" t="s">
        <v>831</v>
      </c>
      <c r="C206" s="467" t="s">
        <v>832</v>
      </c>
      <c r="D206" s="528" t="s">
        <v>11</v>
      </c>
      <c r="E206" s="459" t="s">
        <v>11</v>
      </c>
      <c r="F206" s="528" t="s">
        <v>11</v>
      </c>
      <c r="G206" s="468" t="s">
        <v>11</v>
      </c>
      <c r="H206" s="528" t="s">
        <v>11</v>
      </c>
      <c r="I206" s="354" t="s">
        <v>11</v>
      </c>
      <c r="J206" s="354" t="s">
        <v>11</v>
      </c>
      <c r="K206" s="354" t="s">
        <v>11</v>
      </c>
      <c r="L206" s="354" t="s">
        <v>11</v>
      </c>
      <c r="M206" s="354" t="s">
        <v>11</v>
      </c>
      <c r="N206" s="354" t="s">
        <v>11</v>
      </c>
      <c r="O206" s="354" t="s">
        <v>11</v>
      </c>
      <c r="P206" s="354" t="s">
        <v>11</v>
      </c>
      <c r="Q206" s="354" t="s">
        <v>11</v>
      </c>
      <c r="R206" s="354" t="s">
        <v>11</v>
      </c>
    </row>
    <row r="207" spans="2:18" ht="12.75">
      <c r="B207" s="466" t="s">
        <v>833</v>
      </c>
      <c r="C207" s="467" t="s">
        <v>832</v>
      </c>
      <c r="D207" s="528" t="s">
        <v>11</v>
      </c>
      <c r="E207" s="459" t="s">
        <v>11</v>
      </c>
      <c r="F207" s="528" t="s">
        <v>11</v>
      </c>
      <c r="G207" s="468" t="s">
        <v>11</v>
      </c>
      <c r="H207" s="528" t="s">
        <v>11</v>
      </c>
      <c r="I207" s="354" t="s">
        <v>11</v>
      </c>
      <c r="J207" s="354" t="s">
        <v>11</v>
      </c>
      <c r="K207" s="354" t="s">
        <v>11</v>
      </c>
      <c r="L207" s="354" t="s">
        <v>11</v>
      </c>
      <c r="M207" s="354" t="s">
        <v>11</v>
      </c>
      <c r="N207" s="354" t="s">
        <v>11</v>
      </c>
      <c r="O207" s="354" t="s">
        <v>11</v>
      </c>
      <c r="P207" s="354" t="s">
        <v>11</v>
      </c>
      <c r="Q207" s="354" t="s">
        <v>11</v>
      </c>
      <c r="R207" s="354" t="s">
        <v>11</v>
      </c>
    </row>
    <row r="208" spans="2:18" ht="12.75">
      <c r="B208" s="466" t="s">
        <v>117</v>
      </c>
      <c r="C208" s="467" t="s">
        <v>832</v>
      </c>
      <c r="D208" s="528" t="s">
        <v>11</v>
      </c>
      <c r="E208" s="459" t="s">
        <v>11</v>
      </c>
      <c r="F208" s="528" t="s">
        <v>11</v>
      </c>
      <c r="G208" s="468" t="s">
        <v>11</v>
      </c>
      <c r="H208" s="528" t="s">
        <v>11</v>
      </c>
      <c r="I208" s="354" t="s">
        <v>11</v>
      </c>
      <c r="J208" s="354" t="s">
        <v>11</v>
      </c>
      <c r="K208" s="354" t="s">
        <v>11</v>
      </c>
      <c r="L208" s="354" t="s">
        <v>11</v>
      </c>
      <c r="M208" s="354" t="s">
        <v>11</v>
      </c>
      <c r="N208" s="354" t="s">
        <v>11</v>
      </c>
      <c r="O208" s="354" t="s">
        <v>11</v>
      </c>
      <c r="P208" s="354" t="s">
        <v>11</v>
      </c>
      <c r="Q208" s="354" t="s">
        <v>11</v>
      </c>
      <c r="R208" s="354" t="s">
        <v>11</v>
      </c>
    </row>
    <row r="209" spans="2:18" ht="12.75">
      <c r="B209" s="466" t="s">
        <v>834</v>
      </c>
      <c r="C209" s="467" t="s">
        <v>832</v>
      </c>
      <c r="D209" s="528" t="s">
        <v>11</v>
      </c>
      <c r="E209" s="459" t="s">
        <v>11</v>
      </c>
      <c r="F209" s="528" t="s">
        <v>11</v>
      </c>
      <c r="G209" s="468" t="s">
        <v>11</v>
      </c>
      <c r="H209" s="528" t="s">
        <v>11</v>
      </c>
      <c r="I209" s="354" t="s">
        <v>11</v>
      </c>
      <c r="J209" s="354" t="s">
        <v>11</v>
      </c>
      <c r="K209" s="354" t="s">
        <v>11</v>
      </c>
      <c r="L209" s="354" t="s">
        <v>11</v>
      </c>
      <c r="M209" s="354" t="s">
        <v>11</v>
      </c>
      <c r="N209" s="354" t="s">
        <v>11</v>
      </c>
      <c r="O209" s="354" t="s">
        <v>11</v>
      </c>
      <c r="P209" s="354" t="s">
        <v>11</v>
      </c>
      <c r="Q209" s="354" t="s">
        <v>11</v>
      </c>
      <c r="R209" s="354" t="s">
        <v>11</v>
      </c>
    </row>
    <row r="210" spans="2:18" ht="12.75">
      <c r="B210" s="465" t="s">
        <v>388</v>
      </c>
      <c r="C210" s="465"/>
      <c r="D210" s="468" t="s">
        <v>11</v>
      </c>
      <c r="E210" s="468" t="s">
        <v>11</v>
      </c>
      <c r="F210" s="468" t="s">
        <v>11</v>
      </c>
      <c r="G210" s="459" t="s">
        <v>11</v>
      </c>
      <c r="H210" s="459" t="s">
        <v>11</v>
      </c>
      <c r="I210" s="354" t="s">
        <v>11</v>
      </c>
      <c r="J210" s="354" t="s">
        <v>11</v>
      </c>
      <c r="K210" s="354" t="s">
        <v>11</v>
      </c>
      <c r="L210" s="459" t="s">
        <v>11</v>
      </c>
      <c r="M210" s="459" t="s">
        <v>11</v>
      </c>
      <c r="N210" s="354" t="s">
        <v>11</v>
      </c>
      <c r="O210" s="354" t="s">
        <v>11</v>
      </c>
      <c r="P210" s="354" t="s">
        <v>11</v>
      </c>
      <c r="Q210" s="459" t="s">
        <v>11</v>
      </c>
      <c r="R210" s="459" t="s">
        <v>11</v>
      </c>
    </row>
    <row r="211" spans="1:18" ht="12.75">
      <c r="A211" s="352"/>
      <c r="B211" s="352" t="s">
        <v>80</v>
      </c>
      <c r="C211" s="352"/>
      <c r="D211" s="353" t="s">
        <v>11</v>
      </c>
      <c r="E211" s="353" t="s">
        <v>11</v>
      </c>
      <c r="F211" s="353" t="s">
        <v>11</v>
      </c>
      <c r="G211" s="353" t="s">
        <v>11</v>
      </c>
      <c r="H211" s="353" t="s">
        <v>11</v>
      </c>
      <c r="I211" s="353" t="s">
        <v>11</v>
      </c>
      <c r="J211" s="353" t="s">
        <v>11</v>
      </c>
      <c r="K211" s="353" t="s">
        <v>11</v>
      </c>
      <c r="L211" s="353" t="s">
        <v>11</v>
      </c>
      <c r="M211" s="353" t="s">
        <v>11</v>
      </c>
      <c r="N211" s="353" t="s">
        <v>11</v>
      </c>
      <c r="O211" s="353" t="s">
        <v>11</v>
      </c>
      <c r="P211" s="353" t="s">
        <v>11</v>
      </c>
      <c r="Q211" s="353" t="s">
        <v>11</v>
      </c>
      <c r="R211" s="353" t="s">
        <v>11</v>
      </c>
    </row>
    <row r="213" spans="1:18" ht="12.75">
      <c r="A213" s="342" t="s">
        <v>312</v>
      </c>
      <c r="B213" s="342" t="s">
        <v>397</v>
      </c>
      <c r="C213" s="342"/>
      <c r="D213" s="354" t="s">
        <v>11</v>
      </c>
      <c r="E213" s="354" t="s">
        <v>11</v>
      </c>
      <c r="F213" s="354" t="s">
        <v>11</v>
      </c>
      <c r="G213" s="354" t="s">
        <v>11</v>
      </c>
      <c r="H213" s="459" t="s">
        <v>11</v>
      </c>
      <c r="I213" s="354" t="s">
        <v>11</v>
      </c>
      <c r="J213" s="354" t="s">
        <v>11</v>
      </c>
      <c r="K213" s="354" t="s">
        <v>11</v>
      </c>
      <c r="L213" s="354" t="s">
        <v>11</v>
      </c>
      <c r="M213" s="459" t="s">
        <v>11</v>
      </c>
      <c r="N213" s="354" t="s">
        <v>11</v>
      </c>
      <c r="O213" s="354" t="s">
        <v>11</v>
      </c>
      <c r="P213" s="354" t="s">
        <v>11</v>
      </c>
      <c r="Q213" s="354" t="s">
        <v>11</v>
      </c>
      <c r="R213" s="459" t="s">
        <v>11</v>
      </c>
    </row>
    <row r="214" spans="2:18" ht="12.75">
      <c r="B214" s="471" t="s">
        <v>843</v>
      </c>
      <c r="C214" s="472" t="s">
        <v>839</v>
      </c>
      <c r="D214" s="459" t="s">
        <v>11</v>
      </c>
      <c r="E214" s="459" t="s">
        <v>11</v>
      </c>
      <c r="F214" s="459" t="s">
        <v>11</v>
      </c>
      <c r="G214" s="354" t="s">
        <v>11</v>
      </c>
      <c r="H214" s="459" t="s">
        <v>11</v>
      </c>
      <c r="I214" s="354" t="s">
        <v>11</v>
      </c>
      <c r="J214" s="459" t="s">
        <v>11</v>
      </c>
      <c r="K214" s="354" t="s">
        <v>11</v>
      </c>
      <c r="L214" s="354" t="s">
        <v>11</v>
      </c>
      <c r="M214" s="354" t="s">
        <v>11</v>
      </c>
      <c r="N214" s="354" t="s">
        <v>11</v>
      </c>
      <c r="O214" s="459" t="s">
        <v>11</v>
      </c>
      <c r="P214" s="354" t="s">
        <v>11</v>
      </c>
      <c r="Q214" s="354" t="s">
        <v>11</v>
      </c>
      <c r="R214" s="354" t="s">
        <v>11</v>
      </c>
    </row>
    <row r="215" spans="2:18" ht="12.75">
      <c r="B215" s="460" t="s">
        <v>849</v>
      </c>
      <c r="C215" s="461" t="s">
        <v>839</v>
      </c>
      <c r="D215" s="459" t="s">
        <v>11</v>
      </c>
      <c r="E215" s="459" t="s">
        <v>11</v>
      </c>
      <c r="F215" s="459" t="s">
        <v>11</v>
      </c>
      <c r="G215" s="354" t="s">
        <v>11</v>
      </c>
      <c r="H215" s="459" t="s">
        <v>11</v>
      </c>
      <c r="I215" s="354" t="s">
        <v>11</v>
      </c>
      <c r="J215" s="459" t="s">
        <v>11</v>
      </c>
      <c r="K215" s="354" t="s">
        <v>11</v>
      </c>
      <c r="L215" s="354" t="s">
        <v>11</v>
      </c>
      <c r="M215" s="354" t="s">
        <v>11</v>
      </c>
      <c r="N215" s="354" t="s">
        <v>11</v>
      </c>
      <c r="O215" s="459" t="s">
        <v>11</v>
      </c>
      <c r="P215" s="354" t="s">
        <v>11</v>
      </c>
      <c r="Q215" s="354" t="s">
        <v>11</v>
      </c>
      <c r="R215" s="354" t="s">
        <v>11</v>
      </c>
    </row>
    <row r="216" spans="2:18" ht="12.75">
      <c r="B216" s="460" t="s">
        <v>850</v>
      </c>
      <c r="C216" s="461" t="s">
        <v>839</v>
      </c>
      <c r="D216" s="459" t="s">
        <v>11</v>
      </c>
      <c r="E216" s="459" t="s">
        <v>11</v>
      </c>
      <c r="F216" s="459" t="s">
        <v>11</v>
      </c>
      <c r="G216" s="354" t="s">
        <v>11</v>
      </c>
      <c r="H216" s="459" t="s">
        <v>11</v>
      </c>
      <c r="I216" s="354" t="s">
        <v>11</v>
      </c>
      <c r="J216" s="459" t="s">
        <v>11</v>
      </c>
      <c r="K216" s="354" t="s">
        <v>11</v>
      </c>
      <c r="L216" s="354" t="s">
        <v>11</v>
      </c>
      <c r="M216" s="354" t="s">
        <v>11</v>
      </c>
      <c r="N216" s="354" t="s">
        <v>11</v>
      </c>
      <c r="O216" s="459" t="s">
        <v>11</v>
      </c>
      <c r="P216" s="354" t="s">
        <v>11</v>
      </c>
      <c r="Q216" s="354" t="s">
        <v>11</v>
      </c>
      <c r="R216" s="354" t="s">
        <v>11</v>
      </c>
    </row>
    <row r="217" spans="2:18" ht="12.75">
      <c r="B217" s="460" t="s">
        <v>851</v>
      </c>
      <c r="C217" s="461" t="s">
        <v>839</v>
      </c>
      <c r="D217" s="459" t="s">
        <v>11</v>
      </c>
      <c r="E217" s="459" t="s">
        <v>11</v>
      </c>
      <c r="F217" s="459" t="s">
        <v>11</v>
      </c>
      <c r="G217" s="354" t="s">
        <v>11</v>
      </c>
      <c r="H217" s="459" t="s">
        <v>11</v>
      </c>
      <c r="I217" s="354" t="s">
        <v>11</v>
      </c>
      <c r="J217" s="459" t="s">
        <v>11</v>
      </c>
      <c r="K217" s="354" t="s">
        <v>11</v>
      </c>
      <c r="L217" s="354" t="s">
        <v>11</v>
      </c>
      <c r="M217" s="354" t="s">
        <v>11</v>
      </c>
      <c r="N217" s="354" t="s">
        <v>11</v>
      </c>
      <c r="O217" s="459" t="s">
        <v>11</v>
      </c>
      <c r="P217" s="354" t="s">
        <v>11</v>
      </c>
      <c r="Q217" s="354" t="s">
        <v>11</v>
      </c>
      <c r="R217" s="354" t="s">
        <v>11</v>
      </c>
    </row>
    <row r="218" spans="2:18" ht="12.75">
      <c r="B218" s="471" t="s">
        <v>312</v>
      </c>
      <c r="C218" s="472" t="s">
        <v>839</v>
      </c>
      <c r="D218" s="459" t="s">
        <v>11</v>
      </c>
      <c r="E218" s="459" t="s">
        <v>11</v>
      </c>
      <c r="F218" s="459" t="s">
        <v>11</v>
      </c>
      <c r="G218" s="354" t="s">
        <v>11</v>
      </c>
      <c r="H218" s="459" t="s">
        <v>11</v>
      </c>
      <c r="I218" s="354" t="s">
        <v>11</v>
      </c>
      <c r="J218" s="459" t="s">
        <v>11</v>
      </c>
      <c r="K218" s="354" t="s">
        <v>11</v>
      </c>
      <c r="L218" s="354" t="s">
        <v>11</v>
      </c>
      <c r="M218" s="354" t="s">
        <v>11</v>
      </c>
      <c r="N218" s="354" t="s">
        <v>11</v>
      </c>
      <c r="O218" s="459" t="s">
        <v>11</v>
      </c>
      <c r="P218" s="354" t="s">
        <v>11</v>
      </c>
      <c r="Q218" s="354" t="s">
        <v>11</v>
      </c>
      <c r="R218" s="354" t="s">
        <v>11</v>
      </c>
    </row>
    <row r="219" spans="2:18" ht="12.75">
      <c r="B219" s="460" t="s">
        <v>852</v>
      </c>
      <c r="C219" s="461" t="s">
        <v>799</v>
      </c>
      <c r="D219" s="459" t="s">
        <v>11</v>
      </c>
      <c r="E219" s="459" t="s">
        <v>11</v>
      </c>
      <c r="F219" s="459" t="s">
        <v>11</v>
      </c>
      <c r="G219" s="354" t="s">
        <v>11</v>
      </c>
      <c r="H219" s="459" t="s">
        <v>11</v>
      </c>
      <c r="I219" s="354" t="s">
        <v>11</v>
      </c>
      <c r="J219" s="354" t="s">
        <v>11</v>
      </c>
      <c r="K219" s="354" t="s">
        <v>11</v>
      </c>
      <c r="L219" s="354" t="s">
        <v>11</v>
      </c>
      <c r="M219" s="354" t="s">
        <v>11</v>
      </c>
      <c r="N219" s="354" t="s">
        <v>11</v>
      </c>
      <c r="O219" s="354" t="s">
        <v>11</v>
      </c>
      <c r="P219" s="354" t="s">
        <v>11</v>
      </c>
      <c r="Q219" s="354" t="s">
        <v>11</v>
      </c>
      <c r="R219" s="354" t="s">
        <v>11</v>
      </c>
    </row>
    <row r="220" spans="2:18" ht="12.75">
      <c r="B220" s="464" t="s">
        <v>396</v>
      </c>
      <c r="C220" s="464"/>
      <c r="D220" s="354" t="s">
        <v>11</v>
      </c>
      <c r="E220" s="354" t="s">
        <v>11</v>
      </c>
      <c r="F220" s="354" t="s">
        <v>11</v>
      </c>
      <c r="G220" s="354" t="s">
        <v>11</v>
      </c>
      <c r="H220" s="459" t="s">
        <v>11</v>
      </c>
      <c r="I220" s="354" t="s">
        <v>11</v>
      </c>
      <c r="J220" s="354" t="s">
        <v>11</v>
      </c>
      <c r="K220" s="354" t="s">
        <v>11</v>
      </c>
      <c r="L220" s="354" t="s">
        <v>11</v>
      </c>
      <c r="M220" s="459" t="s">
        <v>11</v>
      </c>
      <c r="N220" s="354" t="s">
        <v>11</v>
      </c>
      <c r="O220" s="354" t="s">
        <v>11</v>
      </c>
      <c r="P220" s="354" t="s">
        <v>11</v>
      </c>
      <c r="Q220" s="354" t="s">
        <v>11</v>
      </c>
      <c r="R220" s="459" t="s">
        <v>11</v>
      </c>
    </row>
    <row r="221" spans="2:18" ht="12.75">
      <c r="B221" s="460" t="s">
        <v>843</v>
      </c>
      <c r="C221" s="472" t="s">
        <v>839</v>
      </c>
      <c r="D221" s="459" t="s">
        <v>11</v>
      </c>
      <c r="E221" s="459" t="s">
        <v>11</v>
      </c>
      <c r="F221" s="459" t="s">
        <v>11</v>
      </c>
      <c r="G221" s="354" t="s">
        <v>11</v>
      </c>
      <c r="H221" s="459" t="s">
        <v>11</v>
      </c>
      <c r="I221" s="354" t="s">
        <v>11</v>
      </c>
      <c r="J221" s="459" t="s">
        <v>11</v>
      </c>
      <c r="K221" s="354" t="s">
        <v>11</v>
      </c>
      <c r="L221" s="354" t="s">
        <v>11</v>
      </c>
      <c r="M221" s="354" t="s">
        <v>11</v>
      </c>
      <c r="N221" s="354" t="s">
        <v>11</v>
      </c>
      <c r="O221" s="459" t="s">
        <v>11</v>
      </c>
      <c r="P221" s="354" t="s">
        <v>11</v>
      </c>
      <c r="Q221" s="354" t="s">
        <v>11</v>
      </c>
      <c r="R221" s="354" t="s">
        <v>11</v>
      </c>
    </row>
    <row r="222" spans="2:18" ht="12.75">
      <c r="B222" s="460" t="s">
        <v>849</v>
      </c>
      <c r="C222" s="461" t="s">
        <v>839</v>
      </c>
      <c r="D222" s="459" t="s">
        <v>11</v>
      </c>
      <c r="E222" s="459" t="s">
        <v>11</v>
      </c>
      <c r="F222" s="459" t="s">
        <v>11</v>
      </c>
      <c r="G222" s="354" t="s">
        <v>11</v>
      </c>
      <c r="H222" s="459" t="s">
        <v>11</v>
      </c>
      <c r="I222" s="354" t="s">
        <v>11</v>
      </c>
      <c r="J222" s="459" t="s">
        <v>11</v>
      </c>
      <c r="K222" s="354" t="s">
        <v>11</v>
      </c>
      <c r="L222" s="354" t="s">
        <v>11</v>
      </c>
      <c r="M222" s="354" t="s">
        <v>11</v>
      </c>
      <c r="N222" s="354" t="s">
        <v>11</v>
      </c>
      <c r="O222" s="459" t="s">
        <v>11</v>
      </c>
      <c r="P222" s="354" t="s">
        <v>11</v>
      </c>
      <c r="Q222" s="354" t="s">
        <v>11</v>
      </c>
      <c r="R222" s="354" t="s">
        <v>11</v>
      </c>
    </row>
    <row r="223" spans="2:18" ht="12.75">
      <c r="B223" s="460" t="s">
        <v>850</v>
      </c>
      <c r="C223" s="461" t="s">
        <v>839</v>
      </c>
      <c r="D223" s="459" t="s">
        <v>11</v>
      </c>
      <c r="E223" s="459" t="s">
        <v>11</v>
      </c>
      <c r="F223" s="459" t="s">
        <v>11</v>
      </c>
      <c r="G223" s="354" t="s">
        <v>11</v>
      </c>
      <c r="H223" s="459" t="s">
        <v>11</v>
      </c>
      <c r="I223" s="354" t="s">
        <v>11</v>
      </c>
      <c r="J223" s="459" t="s">
        <v>11</v>
      </c>
      <c r="K223" s="354" t="s">
        <v>11</v>
      </c>
      <c r="L223" s="354" t="s">
        <v>11</v>
      </c>
      <c r="M223" s="354" t="s">
        <v>11</v>
      </c>
      <c r="N223" s="354" t="s">
        <v>11</v>
      </c>
      <c r="O223" s="459" t="s">
        <v>11</v>
      </c>
      <c r="P223" s="354" t="s">
        <v>11</v>
      </c>
      <c r="Q223" s="354" t="s">
        <v>11</v>
      </c>
      <c r="R223" s="354" t="s">
        <v>11</v>
      </c>
    </row>
    <row r="224" spans="2:18" ht="12.75">
      <c r="B224" s="471" t="s">
        <v>851</v>
      </c>
      <c r="C224" s="461" t="s">
        <v>839</v>
      </c>
      <c r="D224" s="459" t="s">
        <v>11</v>
      </c>
      <c r="E224" s="459" t="s">
        <v>11</v>
      </c>
      <c r="F224" s="459" t="s">
        <v>11</v>
      </c>
      <c r="G224" s="354" t="s">
        <v>11</v>
      </c>
      <c r="H224" s="459" t="s">
        <v>11</v>
      </c>
      <c r="I224" s="354" t="s">
        <v>11</v>
      </c>
      <c r="J224" s="459" t="s">
        <v>11</v>
      </c>
      <c r="K224" s="354" t="s">
        <v>11</v>
      </c>
      <c r="L224" s="354" t="s">
        <v>11</v>
      </c>
      <c r="M224" s="354" t="s">
        <v>11</v>
      </c>
      <c r="N224" s="354" t="s">
        <v>11</v>
      </c>
      <c r="O224" s="459" t="s">
        <v>11</v>
      </c>
      <c r="P224" s="354" t="s">
        <v>11</v>
      </c>
      <c r="Q224" s="354" t="s">
        <v>11</v>
      </c>
      <c r="R224" s="354" t="s">
        <v>11</v>
      </c>
    </row>
    <row r="225" spans="2:18" ht="12.75">
      <c r="B225" s="471" t="s">
        <v>312</v>
      </c>
      <c r="C225" s="472" t="s">
        <v>839</v>
      </c>
      <c r="D225" s="459" t="s">
        <v>11</v>
      </c>
      <c r="E225" s="459" t="s">
        <v>11</v>
      </c>
      <c r="F225" s="459" t="s">
        <v>11</v>
      </c>
      <c r="G225" s="354" t="s">
        <v>11</v>
      </c>
      <c r="H225" s="459" t="s">
        <v>11</v>
      </c>
      <c r="I225" s="354" t="s">
        <v>11</v>
      </c>
      <c r="J225" s="459" t="s">
        <v>11</v>
      </c>
      <c r="K225" s="354" t="s">
        <v>11</v>
      </c>
      <c r="L225" s="354" t="s">
        <v>11</v>
      </c>
      <c r="M225" s="354" t="s">
        <v>11</v>
      </c>
      <c r="N225" s="354" t="s">
        <v>11</v>
      </c>
      <c r="O225" s="459" t="s">
        <v>11</v>
      </c>
      <c r="P225" s="354" t="s">
        <v>11</v>
      </c>
      <c r="Q225" s="354" t="s">
        <v>11</v>
      </c>
      <c r="R225" s="354" t="s">
        <v>11</v>
      </c>
    </row>
    <row r="226" spans="2:18" ht="12.75">
      <c r="B226" s="471" t="s">
        <v>852</v>
      </c>
      <c r="C226" s="461" t="s">
        <v>799</v>
      </c>
      <c r="D226" s="459" t="s">
        <v>11</v>
      </c>
      <c r="E226" s="459" t="s">
        <v>11</v>
      </c>
      <c r="F226" s="459" t="s">
        <v>11</v>
      </c>
      <c r="G226" s="354" t="s">
        <v>11</v>
      </c>
      <c r="H226" s="459" t="s">
        <v>11</v>
      </c>
      <c r="I226" s="354" t="s">
        <v>11</v>
      </c>
      <c r="J226" s="354" t="s">
        <v>11</v>
      </c>
      <c r="K226" s="354" t="s">
        <v>11</v>
      </c>
      <c r="L226" s="354" t="s">
        <v>11</v>
      </c>
      <c r="M226" s="354" t="s">
        <v>11</v>
      </c>
      <c r="N226" s="354" t="s">
        <v>11</v>
      </c>
      <c r="O226" s="354" t="s">
        <v>11</v>
      </c>
      <c r="P226" s="354" t="s">
        <v>11</v>
      </c>
      <c r="Q226" s="354" t="s">
        <v>11</v>
      </c>
      <c r="R226" s="354" t="s">
        <v>11</v>
      </c>
    </row>
    <row r="227" spans="2:18" ht="12.75">
      <c r="B227" s="464" t="s">
        <v>853</v>
      </c>
      <c r="C227" s="464"/>
      <c r="D227" s="354" t="s">
        <v>11</v>
      </c>
      <c r="E227" s="354" t="s">
        <v>11</v>
      </c>
      <c r="F227" s="354" t="s">
        <v>11</v>
      </c>
      <c r="G227" s="354" t="s">
        <v>11</v>
      </c>
      <c r="H227" s="459" t="s">
        <v>11</v>
      </c>
      <c r="I227" s="354" t="s">
        <v>11</v>
      </c>
      <c r="J227" s="354" t="s">
        <v>11</v>
      </c>
      <c r="K227" s="354" t="s">
        <v>11</v>
      </c>
      <c r="L227" s="354" t="s">
        <v>11</v>
      </c>
      <c r="M227" s="459" t="s">
        <v>11</v>
      </c>
      <c r="N227" s="354" t="s">
        <v>11</v>
      </c>
      <c r="O227" s="354" t="s">
        <v>11</v>
      </c>
      <c r="P227" s="354" t="s">
        <v>11</v>
      </c>
      <c r="Q227" s="354" t="s">
        <v>11</v>
      </c>
      <c r="R227" s="459" t="s">
        <v>11</v>
      </c>
    </row>
    <row r="228" spans="2:18" ht="12.75">
      <c r="B228" s="471" t="s">
        <v>312</v>
      </c>
      <c r="C228" s="461" t="s">
        <v>839</v>
      </c>
      <c r="D228" s="459" t="s">
        <v>11</v>
      </c>
      <c r="E228" s="459" t="s">
        <v>11</v>
      </c>
      <c r="F228" s="459" t="s">
        <v>11</v>
      </c>
      <c r="G228" s="354" t="s">
        <v>11</v>
      </c>
      <c r="H228" s="459" t="s">
        <v>11</v>
      </c>
      <c r="I228" s="354" t="s">
        <v>11</v>
      </c>
      <c r="J228" s="459" t="s">
        <v>11</v>
      </c>
      <c r="K228" s="354" t="s">
        <v>11</v>
      </c>
      <c r="L228" s="354" t="s">
        <v>11</v>
      </c>
      <c r="M228" s="354" t="s">
        <v>11</v>
      </c>
      <c r="N228" s="354" t="s">
        <v>11</v>
      </c>
      <c r="O228" s="459" t="s">
        <v>11</v>
      </c>
      <c r="P228" s="354" t="s">
        <v>11</v>
      </c>
      <c r="Q228" s="354" t="s">
        <v>11</v>
      </c>
      <c r="R228" s="354" t="s">
        <v>11</v>
      </c>
    </row>
    <row r="229" spans="2:18" ht="12.75">
      <c r="B229" s="471" t="s">
        <v>854</v>
      </c>
      <c r="C229" s="461" t="s">
        <v>839</v>
      </c>
      <c r="D229" s="459" t="s">
        <v>11</v>
      </c>
      <c r="E229" s="459" t="s">
        <v>11</v>
      </c>
      <c r="F229" s="459" t="s">
        <v>11</v>
      </c>
      <c r="G229" s="354" t="s">
        <v>11</v>
      </c>
      <c r="H229" s="459" t="s">
        <v>11</v>
      </c>
      <c r="I229" s="354" t="s">
        <v>11</v>
      </c>
      <c r="J229" s="459" t="s">
        <v>11</v>
      </c>
      <c r="K229" s="354" t="s">
        <v>11</v>
      </c>
      <c r="L229" s="354" t="s">
        <v>11</v>
      </c>
      <c r="M229" s="354" t="s">
        <v>11</v>
      </c>
      <c r="N229" s="354" t="s">
        <v>11</v>
      </c>
      <c r="O229" s="459" t="s">
        <v>11</v>
      </c>
      <c r="P229" s="354" t="s">
        <v>11</v>
      </c>
      <c r="Q229" s="354" t="s">
        <v>11</v>
      </c>
      <c r="R229" s="354" t="s">
        <v>11</v>
      </c>
    </row>
    <row r="230" spans="2:18" ht="12.75">
      <c r="B230" s="464" t="s">
        <v>855</v>
      </c>
      <c r="C230" s="461" t="s">
        <v>839</v>
      </c>
      <c r="D230" s="459" t="s">
        <v>11</v>
      </c>
      <c r="E230" s="459" t="s">
        <v>11</v>
      </c>
      <c r="F230" s="459" t="s">
        <v>11</v>
      </c>
      <c r="G230" s="354" t="s">
        <v>11</v>
      </c>
      <c r="H230" s="459" t="s">
        <v>11</v>
      </c>
      <c r="I230" s="354" t="s">
        <v>11</v>
      </c>
      <c r="J230" s="459" t="s">
        <v>11</v>
      </c>
      <c r="K230" s="354" t="s">
        <v>11</v>
      </c>
      <c r="L230" s="354" t="s">
        <v>11</v>
      </c>
      <c r="M230" s="354" t="s">
        <v>11</v>
      </c>
      <c r="N230" s="354" t="s">
        <v>11</v>
      </c>
      <c r="O230" s="459" t="s">
        <v>11</v>
      </c>
      <c r="P230" s="354" t="s">
        <v>11</v>
      </c>
      <c r="Q230" s="354" t="s">
        <v>11</v>
      </c>
      <c r="R230" s="354" t="s">
        <v>11</v>
      </c>
    </row>
    <row r="231" spans="2:18" ht="12.75">
      <c r="B231" s="464" t="s">
        <v>856</v>
      </c>
      <c r="C231" s="461" t="s">
        <v>839</v>
      </c>
      <c r="D231" s="459" t="s">
        <v>11</v>
      </c>
      <c r="E231" s="459" t="s">
        <v>11</v>
      </c>
      <c r="F231" s="459" t="s">
        <v>11</v>
      </c>
      <c r="G231" s="354" t="s">
        <v>11</v>
      </c>
      <c r="H231" s="459" t="s">
        <v>11</v>
      </c>
      <c r="I231" s="354" t="s">
        <v>11</v>
      </c>
      <c r="J231" s="459" t="s">
        <v>11</v>
      </c>
      <c r="K231" s="354" t="s">
        <v>11</v>
      </c>
      <c r="L231" s="354" t="s">
        <v>11</v>
      </c>
      <c r="M231" s="354" t="s">
        <v>11</v>
      </c>
      <c r="N231" s="354" t="s">
        <v>11</v>
      </c>
      <c r="O231" s="459" t="s">
        <v>11</v>
      </c>
      <c r="P231" s="354" t="s">
        <v>11</v>
      </c>
      <c r="Q231" s="354" t="s">
        <v>11</v>
      </c>
      <c r="R231" s="354" t="s">
        <v>11</v>
      </c>
    </row>
    <row r="232" spans="2:18" ht="12.75">
      <c r="B232" s="464" t="s">
        <v>857</v>
      </c>
      <c r="C232" s="464"/>
      <c r="D232" s="468" t="s">
        <v>11</v>
      </c>
      <c r="E232" s="468" t="s">
        <v>11</v>
      </c>
      <c r="F232" s="468" t="s">
        <v>11</v>
      </c>
      <c r="G232" s="459" t="s">
        <v>11</v>
      </c>
      <c r="H232" s="459" t="s">
        <v>11</v>
      </c>
      <c r="I232" s="468" t="s">
        <v>11</v>
      </c>
      <c r="J232" s="468" t="s">
        <v>11</v>
      </c>
      <c r="K232" s="468" t="s">
        <v>11</v>
      </c>
      <c r="L232" s="459" t="s">
        <v>11</v>
      </c>
      <c r="M232" s="459" t="s">
        <v>11</v>
      </c>
      <c r="N232" s="468" t="s">
        <v>11</v>
      </c>
      <c r="O232" s="468" t="s">
        <v>11</v>
      </c>
      <c r="P232" s="468" t="s">
        <v>11</v>
      </c>
      <c r="Q232" s="459" t="s">
        <v>11</v>
      </c>
      <c r="R232" s="459" t="s">
        <v>11</v>
      </c>
    </row>
    <row r="233" spans="2:18" ht="12.75">
      <c r="B233" s="464" t="s">
        <v>858</v>
      </c>
      <c r="C233" s="464"/>
      <c r="D233" s="468" t="s">
        <v>11</v>
      </c>
      <c r="E233" s="468" t="s">
        <v>11</v>
      </c>
      <c r="F233" s="468" t="s">
        <v>11</v>
      </c>
      <c r="G233" s="459" t="s">
        <v>11</v>
      </c>
      <c r="H233" s="459" t="s">
        <v>11</v>
      </c>
      <c r="I233" s="468" t="s">
        <v>11</v>
      </c>
      <c r="J233" s="468" t="s">
        <v>11</v>
      </c>
      <c r="K233" s="468" t="s">
        <v>11</v>
      </c>
      <c r="L233" s="459" t="s">
        <v>11</v>
      </c>
      <c r="M233" s="459" t="s">
        <v>11</v>
      </c>
      <c r="N233" s="468" t="s">
        <v>11</v>
      </c>
      <c r="O233" s="468" t="s">
        <v>11</v>
      </c>
      <c r="P233" s="468" t="s">
        <v>11</v>
      </c>
      <c r="Q233" s="459" t="s">
        <v>11</v>
      </c>
      <c r="R233" s="459" t="s">
        <v>11</v>
      </c>
    </row>
    <row r="234" spans="2:18" ht="12.75">
      <c r="B234" s="531" t="s">
        <v>276</v>
      </c>
      <c r="C234" s="464"/>
      <c r="D234" s="468" t="s">
        <v>11</v>
      </c>
      <c r="E234" s="468" t="s">
        <v>11</v>
      </c>
      <c r="F234" s="468" t="s">
        <v>11</v>
      </c>
      <c r="G234" s="528" t="s">
        <v>11</v>
      </c>
      <c r="H234" s="528" t="s">
        <v>11</v>
      </c>
      <c r="I234" s="468" t="s">
        <v>11</v>
      </c>
      <c r="J234" s="468" t="s">
        <v>11</v>
      </c>
      <c r="K234" s="468" t="s">
        <v>11</v>
      </c>
      <c r="L234" s="528" t="s">
        <v>11</v>
      </c>
      <c r="M234" s="528" t="s">
        <v>11</v>
      </c>
      <c r="N234" s="468" t="s">
        <v>11</v>
      </c>
      <c r="O234" s="468" t="s">
        <v>11</v>
      </c>
      <c r="P234" s="468" t="s">
        <v>11</v>
      </c>
      <c r="Q234" s="528" t="s">
        <v>11</v>
      </c>
      <c r="R234" s="528" t="s">
        <v>11</v>
      </c>
    </row>
    <row r="235" spans="1:18" ht="12.75">
      <c r="A235" s="352"/>
      <c r="B235" s="352" t="s">
        <v>80</v>
      </c>
      <c r="C235" s="352"/>
      <c r="D235" s="353" t="s">
        <v>11</v>
      </c>
      <c r="E235" s="353" t="s">
        <v>11</v>
      </c>
      <c r="F235" s="353" t="s">
        <v>11</v>
      </c>
      <c r="G235" s="353" t="s">
        <v>11</v>
      </c>
      <c r="H235" s="353" t="s">
        <v>11</v>
      </c>
      <c r="I235" s="353" t="s">
        <v>11</v>
      </c>
      <c r="J235" s="353" t="s">
        <v>11</v>
      </c>
      <c r="K235" s="353" t="s">
        <v>11</v>
      </c>
      <c r="L235" s="353" t="s">
        <v>11</v>
      </c>
      <c r="M235" s="353" t="s">
        <v>11</v>
      </c>
      <c r="N235" s="353" t="s">
        <v>11</v>
      </c>
      <c r="O235" s="353" t="s">
        <v>11</v>
      </c>
      <c r="P235" s="353" t="s">
        <v>11</v>
      </c>
      <c r="Q235" s="353" t="s">
        <v>11</v>
      </c>
      <c r="R235" s="353" t="s">
        <v>11</v>
      </c>
    </row>
    <row r="237" spans="1:18" ht="12.75">
      <c r="A237" s="373" t="s">
        <v>257</v>
      </c>
      <c r="B237" s="374" t="s">
        <v>859</v>
      </c>
      <c r="C237" s="374"/>
      <c r="D237" s="354" t="s">
        <v>11</v>
      </c>
      <c r="E237" s="354" t="s">
        <v>11</v>
      </c>
      <c r="F237" s="354" t="s">
        <v>11</v>
      </c>
      <c r="G237" s="354" t="s">
        <v>11</v>
      </c>
      <c r="H237" s="459" t="s">
        <v>11</v>
      </c>
      <c r="I237" s="354" t="s">
        <v>11</v>
      </c>
      <c r="J237" s="354" t="s">
        <v>11</v>
      </c>
      <c r="K237" s="354" t="s">
        <v>11</v>
      </c>
      <c r="L237" s="354" t="s">
        <v>11</v>
      </c>
      <c r="M237" s="459" t="s">
        <v>11</v>
      </c>
      <c r="N237" s="354" t="s">
        <v>11</v>
      </c>
      <c r="O237" s="354" t="s">
        <v>11</v>
      </c>
      <c r="P237" s="354" t="s">
        <v>11</v>
      </c>
      <c r="Q237" s="354" t="s">
        <v>11</v>
      </c>
      <c r="R237" s="459" t="s">
        <v>11</v>
      </c>
    </row>
    <row r="238" spans="2:18" ht="12.75">
      <c r="B238" s="466" t="s">
        <v>860</v>
      </c>
      <c r="C238" s="467" t="s">
        <v>861</v>
      </c>
      <c r="D238" s="459" t="s">
        <v>11</v>
      </c>
      <c r="E238" s="459" t="s">
        <v>11</v>
      </c>
      <c r="F238" s="459" t="s">
        <v>11</v>
      </c>
      <c r="G238" s="354" t="s">
        <v>11</v>
      </c>
      <c r="H238" s="459" t="s">
        <v>11</v>
      </c>
      <c r="I238" s="354" t="s">
        <v>11</v>
      </c>
      <c r="J238" s="459" t="s">
        <v>11</v>
      </c>
      <c r="K238" s="354" t="s">
        <v>11</v>
      </c>
      <c r="L238" s="354" t="s">
        <v>11</v>
      </c>
      <c r="M238" s="354" t="s">
        <v>11</v>
      </c>
      <c r="N238" s="354" t="s">
        <v>11</v>
      </c>
      <c r="O238" s="459" t="s">
        <v>11</v>
      </c>
      <c r="P238" s="354" t="s">
        <v>11</v>
      </c>
      <c r="Q238" s="354" t="s">
        <v>11</v>
      </c>
      <c r="R238" s="354" t="s">
        <v>11</v>
      </c>
    </row>
    <row r="239" spans="2:18" ht="12.75">
      <c r="B239" s="466" t="s">
        <v>862</v>
      </c>
      <c r="C239" s="467" t="s">
        <v>861</v>
      </c>
      <c r="D239" s="459" t="s">
        <v>11</v>
      </c>
      <c r="E239" s="459" t="s">
        <v>11</v>
      </c>
      <c r="F239" s="459" t="s">
        <v>11</v>
      </c>
      <c r="G239" s="354" t="s">
        <v>11</v>
      </c>
      <c r="H239" s="459" t="s">
        <v>11</v>
      </c>
      <c r="I239" s="354" t="s">
        <v>11</v>
      </c>
      <c r="J239" s="459" t="s">
        <v>11</v>
      </c>
      <c r="K239" s="354" t="s">
        <v>11</v>
      </c>
      <c r="L239" s="354" t="s">
        <v>11</v>
      </c>
      <c r="M239" s="354" t="s">
        <v>11</v>
      </c>
      <c r="N239" s="354" t="s">
        <v>11</v>
      </c>
      <c r="O239" s="459" t="s">
        <v>11</v>
      </c>
      <c r="P239" s="354" t="s">
        <v>11</v>
      </c>
      <c r="Q239" s="354" t="s">
        <v>11</v>
      </c>
      <c r="R239" s="354" t="s">
        <v>11</v>
      </c>
    </row>
    <row r="240" spans="2:18" ht="12.75">
      <c r="B240" s="466" t="s">
        <v>863</v>
      </c>
      <c r="C240" s="467" t="s">
        <v>799</v>
      </c>
      <c r="D240" s="459" t="s">
        <v>11</v>
      </c>
      <c r="E240" s="459" t="s">
        <v>11</v>
      </c>
      <c r="F240" s="459" t="s">
        <v>11</v>
      </c>
      <c r="G240" s="354" t="s">
        <v>11</v>
      </c>
      <c r="H240" s="459" t="s">
        <v>11</v>
      </c>
      <c r="I240" s="354" t="s">
        <v>11</v>
      </c>
      <c r="J240" s="459" t="s">
        <v>11</v>
      </c>
      <c r="K240" s="354" t="s">
        <v>11</v>
      </c>
      <c r="L240" s="354" t="s">
        <v>11</v>
      </c>
      <c r="M240" s="354" t="s">
        <v>11</v>
      </c>
      <c r="N240" s="354" t="s">
        <v>11</v>
      </c>
      <c r="O240" s="459" t="s">
        <v>11</v>
      </c>
      <c r="P240" s="354" t="s">
        <v>11</v>
      </c>
      <c r="Q240" s="354" t="s">
        <v>11</v>
      </c>
      <c r="R240" s="354" t="s">
        <v>11</v>
      </c>
    </row>
    <row r="241" spans="2:18" ht="12.75">
      <c r="B241" s="374" t="s">
        <v>279</v>
      </c>
      <c r="C241" s="467" t="s">
        <v>699</v>
      </c>
      <c r="D241" s="459" t="s">
        <v>11</v>
      </c>
      <c r="E241" s="459" t="s">
        <v>11</v>
      </c>
      <c r="F241" s="459" t="s">
        <v>11</v>
      </c>
      <c r="G241" s="354" t="s">
        <v>11</v>
      </c>
      <c r="H241" s="459" t="s">
        <v>11</v>
      </c>
      <c r="I241" s="459" t="s">
        <v>11</v>
      </c>
      <c r="J241" s="459" t="s">
        <v>11</v>
      </c>
      <c r="K241" s="459" t="s">
        <v>11</v>
      </c>
      <c r="L241" s="354" t="s">
        <v>11</v>
      </c>
      <c r="M241" s="459" t="s">
        <v>11</v>
      </c>
      <c r="N241" s="459" t="s">
        <v>11</v>
      </c>
      <c r="O241" s="459" t="s">
        <v>11</v>
      </c>
      <c r="P241" s="459" t="s">
        <v>11</v>
      </c>
      <c r="Q241" s="354" t="s">
        <v>11</v>
      </c>
      <c r="R241" s="459" t="s">
        <v>11</v>
      </c>
    </row>
    <row r="242" spans="2:18" ht="12.75">
      <c r="B242" s="374" t="s">
        <v>277</v>
      </c>
      <c r="C242" s="374"/>
      <c r="D242" s="354" t="s">
        <v>11</v>
      </c>
      <c r="E242" s="354" t="s">
        <v>11</v>
      </c>
      <c r="F242" s="354" t="s">
        <v>11</v>
      </c>
      <c r="G242" s="354" t="s">
        <v>11</v>
      </c>
      <c r="H242" s="459" t="s">
        <v>11</v>
      </c>
      <c r="I242" s="354" t="s">
        <v>11</v>
      </c>
      <c r="J242" s="354" t="s">
        <v>11</v>
      </c>
      <c r="K242" s="354" t="s">
        <v>11</v>
      </c>
      <c r="L242" s="354" t="s">
        <v>11</v>
      </c>
      <c r="M242" s="459" t="s">
        <v>11</v>
      </c>
      <c r="N242" s="354" t="s">
        <v>11</v>
      </c>
      <c r="O242" s="354" t="s">
        <v>11</v>
      </c>
      <c r="P242" s="354" t="s">
        <v>11</v>
      </c>
      <c r="Q242" s="354" t="s">
        <v>11</v>
      </c>
      <c r="R242" s="459" t="s">
        <v>11</v>
      </c>
    </row>
    <row r="243" spans="2:18" ht="12.75">
      <c r="B243" s="466" t="s">
        <v>864</v>
      </c>
      <c r="C243" s="467" t="s">
        <v>799</v>
      </c>
      <c r="D243" s="459" t="s">
        <v>11</v>
      </c>
      <c r="E243" s="459" t="s">
        <v>11</v>
      </c>
      <c r="F243" s="459" t="s">
        <v>11</v>
      </c>
      <c r="G243" s="354" t="s">
        <v>11</v>
      </c>
      <c r="H243" s="459" t="s">
        <v>11</v>
      </c>
      <c r="I243" s="354" t="s">
        <v>11</v>
      </c>
      <c r="J243" s="459" t="s">
        <v>11</v>
      </c>
      <c r="K243" s="354" t="s">
        <v>11</v>
      </c>
      <c r="L243" s="354" t="s">
        <v>11</v>
      </c>
      <c r="M243" s="354" t="s">
        <v>11</v>
      </c>
      <c r="N243" s="354" t="s">
        <v>11</v>
      </c>
      <c r="O243" s="459" t="s">
        <v>11</v>
      </c>
      <c r="P243" s="354" t="s">
        <v>11</v>
      </c>
      <c r="Q243" s="354" t="s">
        <v>11</v>
      </c>
      <c r="R243" s="354" t="s">
        <v>11</v>
      </c>
    </row>
    <row r="244" spans="2:18" ht="12.75">
      <c r="B244" s="466" t="s">
        <v>865</v>
      </c>
      <c r="C244" s="467" t="s">
        <v>799</v>
      </c>
      <c r="D244" s="459" t="s">
        <v>11</v>
      </c>
      <c r="E244" s="459" t="s">
        <v>11</v>
      </c>
      <c r="F244" s="459" t="s">
        <v>11</v>
      </c>
      <c r="G244" s="354" t="s">
        <v>11</v>
      </c>
      <c r="H244" s="459" t="s">
        <v>11</v>
      </c>
      <c r="I244" s="354" t="s">
        <v>11</v>
      </c>
      <c r="J244" s="459" t="s">
        <v>11</v>
      </c>
      <c r="K244" s="354" t="s">
        <v>11</v>
      </c>
      <c r="L244" s="354" t="s">
        <v>11</v>
      </c>
      <c r="M244" s="354" t="s">
        <v>11</v>
      </c>
      <c r="N244" s="354" t="s">
        <v>11</v>
      </c>
      <c r="O244" s="459" t="s">
        <v>11</v>
      </c>
      <c r="P244" s="354" t="s">
        <v>11</v>
      </c>
      <c r="Q244" s="354" t="s">
        <v>11</v>
      </c>
      <c r="R244" s="354" t="s">
        <v>11</v>
      </c>
    </row>
    <row r="245" spans="2:18" ht="12.75">
      <c r="B245" s="374" t="s">
        <v>619</v>
      </c>
      <c r="C245" s="374"/>
      <c r="D245" s="354" t="s">
        <v>11</v>
      </c>
      <c r="E245" s="354" t="s">
        <v>11</v>
      </c>
      <c r="F245" s="354" t="s">
        <v>11</v>
      </c>
      <c r="G245" s="354" t="s">
        <v>11</v>
      </c>
      <c r="H245" s="459" t="s">
        <v>11</v>
      </c>
      <c r="I245" s="354" t="s">
        <v>11</v>
      </c>
      <c r="J245" s="354" t="s">
        <v>11</v>
      </c>
      <c r="K245" s="354" t="s">
        <v>11</v>
      </c>
      <c r="L245" s="354" t="s">
        <v>11</v>
      </c>
      <c r="M245" s="459" t="s">
        <v>11</v>
      </c>
      <c r="N245" s="354" t="s">
        <v>11</v>
      </c>
      <c r="O245" s="354" t="s">
        <v>11</v>
      </c>
      <c r="P245" s="354" t="s">
        <v>11</v>
      </c>
      <c r="Q245" s="354" t="s">
        <v>11</v>
      </c>
      <c r="R245" s="459" t="s">
        <v>11</v>
      </c>
    </row>
    <row r="246" spans="2:18" ht="12.75">
      <c r="B246" s="466" t="s">
        <v>864</v>
      </c>
      <c r="C246" s="467" t="s">
        <v>799</v>
      </c>
      <c r="D246" s="459" t="s">
        <v>11</v>
      </c>
      <c r="E246" s="459" t="s">
        <v>11</v>
      </c>
      <c r="F246" s="459" t="s">
        <v>11</v>
      </c>
      <c r="G246" s="354" t="s">
        <v>11</v>
      </c>
      <c r="H246" s="459" t="s">
        <v>11</v>
      </c>
      <c r="I246" s="354" t="s">
        <v>11</v>
      </c>
      <c r="J246" s="459" t="s">
        <v>11</v>
      </c>
      <c r="K246" s="354" t="s">
        <v>11</v>
      </c>
      <c r="L246" s="354" t="s">
        <v>11</v>
      </c>
      <c r="M246" s="354" t="s">
        <v>11</v>
      </c>
      <c r="N246" s="354" t="s">
        <v>11</v>
      </c>
      <c r="O246" s="459" t="s">
        <v>11</v>
      </c>
      <c r="P246" s="354" t="s">
        <v>11</v>
      </c>
      <c r="Q246" s="354" t="s">
        <v>11</v>
      </c>
      <c r="R246" s="354" t="s">
        <v>11</v>
      </c>
    </row>
    <row r="247" spans="2:18" ht="12.75">
      <c r="B247" s="466" t="s">
        <v>866</v>
      </c>
      <c r="C247" s="467" t="s">
        <v>699</v>
      </c>
      <c r="D247" s="459" t="s">
        <v>11</v>
      </c>
      <c r="E247" s="459" t="s">
        <v>11</v>
      </c>
      <c r="F247" s="459" t="s">
        <v>11</v>
      </c>
      <c r="G247" s="354" t="s">
        <v>11</v>
      </c>
      <c r="H247" s="459" t="s">
        <v>11</v>
      </c>
      <c r="I247" s="354" t="s">
        <v>11</v>
      </c>
      <c r="J247" s="459" t="s">
        <v>11</v>
      </c>
      <c r="K247" s="354" t="s">
        <v>11</v>
      </c>
      <c r="L247" s="354" t="s">
        <v>11</v>
      </c>
      <c r="M247" s="354" t="s">
        <v>11</v>
      </c>
      <c r="N247" s="354" t="s">
        <v>11</v>
      </c>
      <c r="O247" s="459" t="s">
        <v>11</v>
      </c>
      <c r="P247" s="354" t="s">
        <v>11</v>
      </c>
      <c r="Q247" s="354" t="s">
        <v>11</v>
      </c>
      <c r="R247" s="354" t="s">
        <v>11</v>
      </c>
    </row>
    <row r="248" spans="2:18" ht="12.75">
      <c r="B248" s="466" t="s">
        <v>867</v>
      </c>
      <c r="C248" s="467" t="s">
        <v>799</v>
      </c>
      <c r="D248" s="459" t="s">
        <v>11</v>
      </c>
      <c r="E248" s="459" t="s">
        <v>11</v>
      </c>
      <c r="F248" s="459" t="s">
        <v>11</v>
      </c>
      <c r="G248" s="354" t="s">
        <v>11</v>
      </c>
      <c r="H248" s="459" t="s">
        <v>11</v>
      </c>
      <c r="I248" s="354" t="s">
        <v>11</v>
      </c>
      <c r="J248" s="459" t="s">
        <v>11</v>
      </c>
      <c r="K248" s="354" t="s">
        <v>11</v>
      </c>
      <c r="L248" s="354" t="s">
        <v>11</v>
      </c>
      <c r="M248" s="354" t="s">
        <v>11</v>
      </c>
      <c r="N248" s="354" t="s">
        <v>11</v>
      </c>
      <c r="O248" s="459" t="s">
        <v>11</v>
      </c>
      <c r="P248" s="354" t="s">
        <v>11</v>
      </c>
      <c r="Q248" s="354" t="s">
        <v>11</v>
      </c>
      <c r="R248" s="354" t="s">
        <v>11</v>
      </c>
    </row>
    <row r="249" spans="2:18" ht="12.75">
      <c r="B249" s="466" t="s">
        <v>868</v>
      </c>
      <c r="C249" s="467" t="s">
        <v>699</v>
      </c>
      <c r="D249" s="459" t="s">
        <v>11</v>
      </c>
      <c r="E249" s="459" t="s">
        <v>11</v>
      </c>
      <c r="F249" s="459" t="s">
        <v>11</v>
      </c>
      <c r="G249" s="354" t="s">
        <v>11</v>
      </c>
      <c r="H249" s="459" t="s">
        <v>11</v>
      </c>
      <c r="I249" s="354" t="s">
        <v>11</v>
      </c>
      <c r="J249" s="459" t="s">
        <v>11</v>
      </c>
      <c r="K249" s="354" t="s">
        <v>11</v>
      </c>
      <c r="L249" s="354" t="s">
        <v>11</v>
      </c>
      <c r="M249" s="354" t="s">
        <v>11</v>
      </c>
      <c r="N249" s="354" t="s">
        <v>11</v>
      </c>
      <c r="O249" s="459" t="s">
        <v>11</v>
      </c>
      <c r="P249" s="354" t="s">
        <v>11</v>
      </c>
      <c r="Q249" s="354" t="s">
        <v>11</v>
      </c>
      <c r="R249" s="354" t="s">
        <v>11</v>
      </c>
    </row>
    <row r="250" spans="2:18" ht="12.75">
      <c r="B250" s="466" t="s">
        <v>869</v>
      </c>
      <c r="C250" s="467" t="s">
        <v>799</v>
      </c>
      <c r="D250" s="459" t="s">
        <v>11</v>
      </c>
      <c r="E250" s="459" t="s">
        <v>11</v>
      </c>
      <c r="F250" s="459" t="s">
        <v>11</v>
      </c>
      <c r="G250" s="354" t="s">
        <v>11</v>
      </c>
      <c r="H250" s="459" t="s">
        <v>11</v>
      </c>
      <c r="I250" s="354" t="s">
        <v>11</v>
      </c>
      <c r="J250" s="459" t="s">
        <v>11</v>
      </c>
      <c r="K250" s="354" t="s">
        <v>11</v>
      </c>
      <c r="L250" s="354" t="s">
        <v>11</v>
      </c>
      <c r="M250" s="354" t="s">
        <v>11</v>
      </c>
      <c r="N250" s="354" t="s">
        <v>11</v>
      </c>
      <c r="O250" s="459" t="s">
        <v>11</v>
      </c>
      <c r="P250" s="354" t="s">
        <v>11</v>
      </c>
      <c r="Q250" s="354" t="s">
        <v>11</v>
      </c>
      <c r="R250" s="354" t="s">
        <v>11</v>
      </c>
    </row>
    <row r="251" spans="2:18" ht="12.75">
      <c r="B251" s="374" t="s">
        <v>561</v>
      </c>
      <c r="C251" s="374"/>
      <c r="D251" s="354" t="s">
        <v>11</v>
      </c>
      <c r="E251" s="354" t="s">
        <v>11</v>
      </c>
      <c r="F251" s="354" t="s">
        <v>11</v>
      </c>
      <c r="G251" s="354" t="s">
        <v>11</v>
      </c>
      <c r="H251" s="459" t="s">
        <v>11</v>
      </c>
      <c r="I251" s="354" t="s">
        <v>11</v>
      </c>
      <c r="J251" s="354" t="s">
        <v>11</v>
      </c>
      <c r="K251" s="354" t="s">
        <v>11</v>
      </c>
      <c r="L251" s="354" t="s">
        <v>11</v>
      </c>
      <c r="M251" s="459" t="s">
        <v>11</v>
      </c>
      <c r="N251" s="354" t="s">
        <v>11</v>
      </c>
      <c r="O251" s="354" t="s">
        <v>11</v>
      </c>
      <c r="P251" s="354" t="s">
        <v>11</v>
      </c>
      <c r="Q251" s="354" t="s">
        <v>11</v>
      </c>
      <c r="R251" s="459" t="s">
        <v>11</v>
      </c>
    </row>
    <row r="252" spans="2:18" ht="12.75">
      <c r="B252" s="466" t="s">
        <v>870</v>
      </c>
      <c r="C252" s="467" t="s">
        <v>699</v>
      </c>
      <c r="D252" s="459" t="s">
        <v>11</v>
      </c>
      <c r="E252" s="459" t="s">
        <v>11</v>
      </c>
      <c r="F252" s="459" t="s">
        <v>11</v>
      </c>
      <c r="G252" s="354" t="s">
        <v>11</v>
      </c>
      <c r="H252" s="459" t="s">
        <v>11</v>
      </c>
      <c r="I252" s="354" t="s">
        <v>11</v>
      </c>
      <c r="J252" s="459" t="s">
        <v>11</v>
      </c>
      <c r="K252" s="354" t="s">
        <v>11</v>
      </c>
      <c r="L252" s="354" t="s">
        <v>11</v>
      </c>
      <c r="M252" s="354" t="s">
        <v>11</v>
      </c>
      <c r="N252" s="354" t="s">
        <v>11</v>
      </c>
      <c r="O252" s="459" t="s">
        <v>11</v>
      </c>
      <c r="P252" s="354" t="s">
        <v>11</v>
      </c>
      <c r="Q252" s="354" t="s">
        <v>11</v>
      </c>
      <c r="R252" s="354" t="s">
        <v>11</v>
      </c>
    </row>
    <row r="253" spans="2:18" ht="12.75">
      <c r="B253" s="466" t="s">
        <v>871</v>
      </c>
      <c r="C253" s="467" t="s">
        <v>799</v>
      </c>
      <c r="D253" s="459" t="s">
        <v>11</v>
      </c>
      <c r="E253" s="459" t="s">
        <v>11</v>
      </c>
      <c r="F253" s="459" t="s">
        <v>11</v>
      </c>
      <c r="G253" s="354" t="s">
        <v>11</v>
      </c>
      <c r="H253" s="459" t="s">
        <v>11</v>
      </c>
      <c r="I253" s="354" t="s">
        <v>11</v>
      </c>
      <c r="J253" s="354" t="s">
        <v>11</v>
      </c>
      <c r="K253" s="354" t="s">
        <v>11</v>
      </c>
      <c r="L253" s="354" t="s">
        <v>11</v>
      </c>
      <c r="M253" s="354" t="s">
        <v>11</v>
      </c>
      <c r="N253" s="354" t="s">
        <v>11</v>
      </c>
      <c r="O253" s="354" t="s">
        <v>11</v>
      </c>
      <c r="P253" s="354" t="s">
        <v>11</v>
      </c>
      <c r="Q253" s="354" t="s">
        <v>11</v>
      </c>
      <c r="R253" s="354" t="s">
        <v>11</v>
      </c>
    </row>
    <row r="254" spans="2:18" ht="12.75">
      <c r="B254" s="374" t="s">
        <v>872</v>
      </c>
      <c r="C254" s="355" t="s">
        <v>700</v>
      </c>
      <c r="D254" s="459" t="s">
        <v>11</v>
      </c>
      <c r="E254" s="459" t="s">
        <v>11</v>
      </c>
      <c r="F254" s="459" t="s">
        <v>11</v>
      </c>
      <c r="G254" s="354" t="s">
        <v>11</v>
      </c>
      <c r="H254" s="459" t="s">
        <v>11</v>
      </c>
      <c r="I254" s="354" t="s">
        <v>11</v>
      </c>
      <c r="J254" s="354" t="s">
        <v>11</v>
      </c>
      <c r="K254" s="354" t="s">
        <v>11</v>
      </c>
      <c r="L254" s="354" t="s">
        <v>11</v>
      </c>
      <c r="M254" s="354" t="s">
        <v>11</v>
      </c>
      <c r="N254" s="354" t="s">
        <v>11</v>
      </c>
      <c r="O254" s="354" t="s">
        <v>11</v>
      </c>
      <c r="P254" s="354" t="s">
        <v>11</v>
      </c>
      <c r="Q254" s="354" t="s">
        <v>11</v>
      </c>
      <c r="R254" s="354" t="s">
        <v>11</v>
      </c>
    </row>
    <row r="255" spans="2:18" ht="12.75">
      <c r="B255" s="374" t="s">
        <v>280</v>
      </c>
      <c r="C255" s="374"/>
      <c r="D255" s="468" t="s">
        <v>11</v>
      </c>
      <c r="E255" s="468" t="s">
        <v>11</v>
      </c>
      <c r="F255" s="468" t="s">
        <v>11</v>
      </c>
      <c r="G255" s="459" t="s">
        <v>11</v>
      </c>
      <c r="H255" s="459" t="s">
        <v>11</v>
      </c>
      <c r="I255" s="354" t="s">
        <v>11</v>
      </c>
      <c r="J255" s="354" t="s">
        <v>11</v>
      </c>
      <c r="K255" s="354" t="s">
        <v>11</v>
      </c>
      <c r="L255" s="459" t="s">
        <v>11</v>
      </c>
      <c r="M255" s="459" t="s">
        <v>11</v>
      </c>
      <c r="N255" s="354" t="s">
        <v>11</v>
      </c>
      <c r="O255" s="354" t="s">
        <v>11</v>
      </c>
      <c r="P255" s="354" t="s">
        <v>11</v>
      </c>
      <c r="Q255" s="459" t="s">
        <v>11</v>
      </c>
      <c r="R255" s="459" t="s">
        <v>11</v>
      </c>
    </row>
    <row r="256" spans="2:18" ht="12.75">
      <c r="B256" s="374" t="s">
        <v>281</v>
      </c>
      <c r="C256" s="374"/>
      <c r="D256" s="468" t="s">
        <v>11</v>
      </c>
      <c r="E256" s="468" t="s">
        <v>11</v>
      </c>
      <c r="F256" s="468" t="s">
        <v>11</v>
      </c>
      <c r="G256" s="459" t="s">
        <v>11</v>
      </c>
      <c r="H256" s="459" t="s">
        <v>11</v>
      </c>
      <c r="I256" s="354" t="s">
        <v>11</v>
      </c>
      <c r="J256" s="354" t="s">
        <v>11</v>
      </c>
      <c r="K256" s="354" t="s">
        <v>11</v>
      </c>
      <c r="L256" s="459" t="s">
        <v>11</v>
      </c>
      <c r="M256" s="459" t="s">
        <v>11</v>
      </c>
      <c r="N256" s="354" t="s">
        <v>11</v>
      </c>
      <c r="O256" s="354" t="s">
        <v>11</v>
      </c>
      <c r="P256" s="354" t="s">
        <v>11</v>
      </c>
      <c r="Q256" s="459" t="s">
        <v>11</v>
      </c>
      <c r="R256" s="459" t="s">
        <v>11</v>
      </c>
    </row>
    <row r="257" spans="2:18" ht="12.75">
      <c r="B257" s="374" t="s">
        <v>282</v>
      </c>
      <c r="C257" s="374"/>
      <c r="D257" s="468" t="s">
        <v>11</v>
      </c>
      <c r="E257" s="468" t="s">
        <v>11</v>
      </c>
      <c r="F257" s="468" t="s">
        <v>11</v>
      </c>
      <c r="G257" s="459" t="s">
        <v>11</v>
      </c>
      <c r="H257" s="459" t="s">
        <v>11</v>
      </c>
      <c r="I257" s="354" t="s">
        <v>11</v>
      </c>
      <c r="J257" s="354" t="s">
        <v>11</v>
      </c>
      <c r="K257" s="354" t="s">
        <v>11</v>
      </c>
      <c r="L257" s="459" t="s">
        <v>11</v>
      </c>
      <c r="M257" s="459" t="s">
        <v>11</v>
      </c>
      <c r="N257" s="354" t="s">
        <v>11</v>
      </c>
      <c r="O257" s="354" t="s">
        <v>11</v>
      </c>
      <c r="P257" s="354" t="s">
        <v>11</v>
      </c>
      <c r="Q257" s="459" t="s">
        <v>11</v>
      </c>
      <c r="R257" s="459" t="s">
        <v>11</v>
      </c>
    </row>
    <row r="258" spans="2:18" ht="12.75">
      <c r="B258" s="374" t="s">
        <v>560</v>
      </c>
      <c r="C258" s="374"/>
      <c r="D258" s="468" t="s">
        <v>11</v>
      </c>
      <c r="E258" s="468" t="s">
        <v>11</v>
      </c>
      <c r="F258" s="468" t="s">
        <v>11</v>
      </c>
      <c r="G258" s="459" t="s">
        <v>11</v>
      </c>
      <c r="H258" s="459" t="s">
        <v>11</v>
      </c>
      <c r="I258" s="354" t="s">
        <v>11</v>
      </c>
      <c r="J258" s="354" t="s">
        <v>11</v>
      </c>
      <c r="K258" s="354" t="s">
        <v>11</v>
      </c>
      <c r="L258" s="459" t="s">
        <v>11</v>
      </c>
      <c r="M258" s="459" t="s">
        <v>11</v>
      </c>
      <c r="N258" s="354" t="s">
        <v>11</v>
      </c>
      <c r="O258" s="354" t="s">
        <v>11</v>
      </c>
      <c r="P258" s="354" t="s">
        <v>11</v>
      </c>
      <c r="Q258" s="459" t="s">
        <v>11</v>
      </c>
      <c r="R258" s="459" t="s">
        <v>11</v>
      </c>
    </row>
    <row r="259" spans="1:18" ht="12.75">
      <c r="A259" s="352"/>
      <c r="B259" s="352" t="s">
        <v>80</v>
      </c>
      <c r="C259" s="352"/>
      <c r="D259" s="353" t="s">
        <v>11</v>
      </c>
      <c r="E259" s="353" t="s">
        <v>11</v>
      </c>
      <c r="F259" s="353" t="s">
        <v>11</v>
      </c>
      <c r="G259" s="353" t="s">
        <v>11</v>
      </c>
      <c r="H259" s="353" t="s">
        <v>11</v>
      </c>
      <c r="I259" s="353" t="s">
        <v>11</v>
      </c>
      <c r="J259" s="353" t="s">
        <v>11</v>
      </c>
      <c r="K259" s="353" t="s">
        <v>11</v>
      </c>
      <c r="L259" s="353" t="s">
        <v>11</v>
      </c>
      <c r="M259" s="353" t="s">
        <v>11</v>
      </c>
      <c r="N259" s="353" t="s">
        <v>11</v>
      </c>
      <c r="O259" s="353" t="s">
        <v>11</v>
      </c>
      <c r="P259" s="353" t="s">
        <v>11</v>
      </c>
      <c r="Q259" s="353" t="s">
        <v>11</v>
      </c>
      <c r="R259" s="353" t="s">
        <v>11</v>
      </c>
    </row>
    <row r="260" spans="1:18" ht="12.75">
      <c r="A260" s="356"/>
      <c r="B260" s="356"/>
      <c r="C260" s="356"/>
      <c r="D260" s="357"/>
      <c r="E260" s="357"/>
      <c r="F260" s="357"/>
      <c r="G260" s="357"/>
      <c r="H260" s="357"/>
      <c r="I260" s="357"/>
      <c r="J260" s="357"/>
      <c r="K260" s="357"/>
      <c r="L260" s="357"/>
      <c r="M260" s="357"/>
      <c r="N260" s="357"/>
      <c r="O260" s="357"/>
      <c r="P260" s="357"/>
      <c r="Q260" s="357"/>
      <c r="R260" s="357"/>
    </row>
    <row r="261" spans="1:18" ht="12.75">
      <c r="A261" s="342" t="s">
        <v>114</v>
      </c>
      <c r="B261" s="373" t="s">
        <v>873</v>
      </c>
      <c r="C261" s="373"/>
      <c r="D261" s="354" t="s">
        <v>11</v>
      </c>
      <c r="E261" s="354" t="s">
        <v>11</v>
      </c>
      <c r="F261" s="354" t="s">
        <v>11</v>
      </c>
      <c r="G261" s="354" t="s">
        <v>11</v>
      </c>
      <c r="H261" s="459" t="s">
        <v>11</v>
      </c>
      <c r="I261" s="354" t="s">
        <v>11</v>
      </c>
      <c r="J261" s="354" t="s">
        <v>11</v>
      </c>
      <c r="K261" s="354" t="s">
        <v>11</v>
      </c>
      <c r="L261" s="354" t="s">
        <v>11</v>
      </c>
      <c r="M261" s="459" t="s">
        <v>11</v>
      </c>
      <c r="N261" s="354" t="s">
        <v>11</v>
      </c>
      <c r="O261" s="354" t="s">
        <v>11</v>
      </c>
      <c r="P261" s="354" t="s">
        <v>11</v>
      </c>
      <c r="Q261" s="354" t="s">
        <v>11</v>
      </c>
      <c r="R261" s="459" t="s">
        <v>11</v>
      </c>
    </row>
    <row r="262" spans="2:18" ht="12.75">
      <c r="B262" s="466" t="s">
        <v>874</v>
      </c>
      <c r="C262" s="467" t="s">
        <v>799</v>
      </c>
      <c r="D262" s="459" t="s">
        <v>11</v>
      </c>
      <c r="E262" s="459" t="s">
        <v>11</v>
      </c>
      <c r="F262" s="459" t="s">
        <v>11</v>
      </c>
      <c r="G262" s="354" t="s">
        <v>11</v>
      </c>
      <c r="H262" s="459" t="s">
        <v>11</v>
      </c>
      <c r="I262" s="354" t="s">
        <v>11</v>
      </c>
      <c r="J262" s="459" t="s">
        <v>11</v>
      </c>
      <c r="K262" s="354" t="s">
        <v>11</v>
      </c>
      <c r="L262" s="354" t="s">
        <v>11</v>
      </c>
      <c r="M262" s="354" t="s">
        <v>11</v>
      </c>
      <c r="N262" s="354" t="s">
        <v>11</v>
      </c>
      <c r="O262" s="459" t="s">
        <v>11</v>
      </c>
      <c r="P262" s="354" t="s">
        <v>11</v>
      </c>
      <c r="Q262" s="354" t="s">
        <v>11</v>
      </c>
      <c r="R262" s="354" t="s">
        <v>11</v>
      </c>
    </row>
    <row r="263" spans="2:18" ht="12.75">
      <c r="B263" s="466" t="s">
        <v>875</v>
      </c>
      <c r="C263" s="467" t="s">
        <v>799</v>
      </c>
      <c r="D263" s="459" t="s">
        <v>11</v>
      </c>
      <c r="E263" s="459" t="s">
        <v>11</v>
      </c>
      <c r="F263" s="459" t="s">
        <v>11</v>
      </c>
      <c r="G263" s="354" t="s">
        <v>11</v>
      </c>
      <c r="H263" s="459" t="s">
        <v>11</v>
      </c>
      <c r="I263" s="354" t="s">
        <v>11</v>
      </c>
      <c r="J263" s="459" t="s">
        <v>11</v>
      </c>
      <c r="K263" s="354" t="s">
        <v>11</v>
      </c>
      <c r="L263" s="354" t="s">
        <v>11</v>
      </c>
      <c r="M263" s="354" t="s">
        <v>11</v>
      </c>
      <c r="N263" s="354" t="s">
        <v>11</v>
      </c>
      <c r="O263" s="459" t="s">
        <v>11</v>
      </c>
      <c r="P263" s="354" t="s">
        <v>11</v>
      </c>
      <c r="Q263" s="354" t="s">
        <v>11</v>
      </c>
      <c r="R263" s="354" t="s">
        <v>11</v>
      </c>
    </row>
    <row r="264" spans="2:18" ht="12.75">
      <c r="B264" s="466" t="s">
        <v>876</v>
      </c>
      <c r="C264" s="467" t="s">
        <v>799</v>
      </c>
      <c r="D264" s="459" t="s">
        <v>11</v>
      </c>
      <c r="E264" s="459" t="s">
        <v>11</v>
      </c>
      <c r="F264" s="459" t="s">
        <v>11</v>
      </c>
      <c r="G264" s="354" t="s">
        <v>11</v>
      </c>
      <c r="H264" s="459" t="s">
        <v>11</v>
      </c>
      <c r="I264" s="354" t="s">
        <v>11</v>
      </c>
      <c r="J264" s="459" t="s">
        <v>11</v>
      </c>
      <c r="K264" s="354" t="s">
        <v>11</v>
      </c>
      <c r="L264" s="354" t="s">
        <v>11</v>
      </c>
      <c r="M264" s="354" t="s">
        <v>11</v>
      </c>
      <c r="N264" s="354" t="s">
        <v>11</v>
      </c>
      <c r="O264" s="459" t="s">
        <v>11</v>
      </c>
      <c r="P264" s="354" t="s">
        <v>11</v>
      </c>
      <c r="Q264" s="354" t="s">
        <v>11</v>
      </c>
      <c r="R264" s="354" t="s">
        <v>11</v>
      </c>
    </row>
    <row r="265" spans="2:18" ht="12.75">
      <c r="B265" s="466" t="s">
        <v>877</v>
      </c>
      <c r="C265" s="467" t="s">
        <v>799</v>
      </c>
      <c r="D265" s="528" t="s">
        <v>11</v>
      </c>
      <c r="E265" s="459" t="s">
        <v>11</v>
      </c>
      <c r="F265" s="528" t="s">
        <v>11</v>
      </c>
      <c r="G265" s="354" t="s">
        <v>11</v>
      </c>
      <c r="H265" s="528" t="s">
        <v>11</v>
      </c>
      <c r="I265" s="354" t="s">
        <v>11</v>
      </c>
      <c r="J265" s="459" t="s">
        <v>11</v>
      </c>
      <c r="K265" s="354" t="s">
        <v>11</v>
      </c>
      <c r="L265" s="354" t="s">
        <v>11</v>
      </c>
      <c r="M265" s="354" t="s">
        <v>11</v>
      </c>
      <c r="N265" s="354" t="s">
        <v>11</v>
      </c>
      <c r="O265" s="459" t="s">
        <v>11</v>
      </c>
      <c r="P265" s="354" t="s">
        <v>11</v>
      </c>
      <c r="Q265" s="354" t="s">
        <v>11</v>
      </c>
      <c r="R265" s="354" t="s">
        <v>11</v>
      </c>
    </row>
    <row r="266" spans="2:18" ht="12.75">
      <c r="B266" s="374" t="s">
        <v>878</v>
      </c>
      <c r="C266" s="374"/>
      <c r="D266" s="354" t="s">
        <v>11</v>
      </c>
      <c r="E266" s="354" t="s">
        <v>11</v>
      </c>
      <c r="F266" s="354" t="s">
        <v>11</v>
      </c>
      <c r="G266" s="354" t="s">
        <v>11</v>
      </c>
      <c r="H266" s="459" t="s">
        <v>11</v>
      </c>
      <c r="I266" s="354" t="s">
        <v>11</v>
      </c>
      <c r="J266" s="354" t="s">
        <v>11</v>
      </c>
      <c r="K266" s="354" t="s">
        <v>11</v>
      </c>
      <c r="L266" s="354" t="s">
        <v>11</v>
      </c>
      <c r="M266" s="459" t="s">
        <v>11</v>
      </c>
      <c r="N266" s="354" t="s">
        <v>11</v>
      </c>
      <c r="O266" s="354" t="s">
        <v>11</v>
      </c>
      <c r="P266" s="354" t="s">
        <v>11</v>
      </c>
      <c r="Q266" s="354" t="s">
        <v>11</v>
      </c>
      <c r="R266" s="459" t="s">
        <v>11</v>
      </c>
    </row>
    <row r="267" spans="2:18" ht="12.75">
      <c r="B267" s="466" t="s">
        <v>879</v>
      </c>
      <c r="C267" s="467" t="s">
        <v>880</v>
      </c>
      <c r="D267" s="459" t="s">
        <v>11</v>
      </c>
      <c r="E267" s="459" t="s">
        <v>11</v>
      </c>
      <c r="F267" s="459" t="s">
        <v>11</v>
      </c>
      <c r="G267" s="354" t="s">
        <v>11</v>
      </c>
      <c r="H267" s="459" t="s">
        <v>11</v>
      </c>
      <c r="I267" s="354" t="s">
        <v>11</v>
      </c>
      <c r="J267" s="459" t="s">
        <v>11</v>
      </c>
      <c r="K267" s="354" t="s">
        <v>11</v>
      </c>
      <c r="L267" s="354" t="s">
        <v>11</v>
      </c>
      <c r="M267" s="354" t="s">
        <v>11</v>
      </c>
      <c r="N267" s="354" t="s">
        <v>11</v>
      </c>
      <c r="O267" s="459" t="s">
        <v>11</v>
      </c>
      <c r="P267" s="354" t="s">
        <v>11</v>
      </c>
      <c r="Q267" s="354" t="s">
        <v>11</v>
      </c>
      <c r="R267" s="354" t="s">
        <v>11</v>
      </c>
    </row>
    <row r="268" spans="2:18" ht="12.75">
      <c r="B268" s="466" t="s">
        <v>881</v>
      </c>
      <c r="C268" s="467" t="s">
        <v>880</v>
      </c>
      <c r="D268" s="459" t="s">
        <v>11</v>
      </c>
      <c r="E268" s="459" t="s">
        <v>11</v>
      </c>
      <c r="F268" s="459" t="s">
        <v>11</v>
      </c>
      <c r="G268" s="354" t="s">
        <v>11</v>
      </c>
      <c r="H268" s="459" t="s">
        <v>11</v>
      </c>
      <c r="I268" s="354" t="s">
        <v>11</v>
      </c>
      <c r="J268" s="459" t="s">
        <v>11</v>
      </c>
      <c r="K268" s="354" t="s">
        <v>11</v>
      </c>
      <c r="L268" s="354" t="s">
        <v>11</v>
      </c>
      <c r="M268" s="354" t="s">
        <v>11</v>
      </c>
      <c r="N268" s="354" t="s">
        <v>11</v>
      </c>
      <c r="O268" s="459" t="s">
        <v>11</v>
      </c>
      <c r="P268" s="354" t="s">
        <v>11</v>
      </c>
      <c r="Q268" s="354" t="s">
        <v>11</v>
      </c>
      <c r="R268" s="354" t="s">
        <v>11</v>
      </c>
    </row>
    <row r="269" spans="2:18" ht="12.75">
      <c r="B269" s="466" t="s">
        <v>882</v>
      </c>
      <c r="C269" s="467" t="s">
        <v>799</v>
      </c>
      <c r="D269" s="459" t="s">
        <v>11</v>
      </c>
      <c r="E269" s="459" t="s">
        <v>11</v>
      </c>
      <c r="F269" s="459" t="s">
        <v>11</v>
      </c>
      <c r="G269" s="354" t="s">
        <v>11</v>
      </c>
      <c r="H269" s="459" t="s">
        <v>11</v>
      </c>
      <c r="I269" s="354" t="s">
        <v>11</v>
      </c>
      <c r="J269" s="459" t="s">
        <v>11</v>
      </c>
      <c r="K269" s="354" t="s">
        <v>11</v>
      </c>
      <c r="L269" s="354" t="s">
        <v>11</v>
      </c>
      <c r="M269" s="354" t="s">
        <v>11</v>
      </c>
      <c r="N269" s="354" t="s">
        <v>11</v>
      </c>
      <c r="O269" s="459" t="s">
        <v>11</v>
      </c>
      <c r="P269" s="354" t="s">
        <v>11</v>
      </c>
      <c r="Q269" s="354" t="s">
        <v>11</v>
      </c>
      <c r="R269" s="354" t="s">
        <v>11</v>
      </c>
    </row>
    <row r="270" spans="2:18" ht="12.75">
      <c r="B270" s="466" t="s">
        <v>883</v>
      </c>
      <c r="C270" s="467" t="s">
        <v>799</v>
      </c>
      <c r="D270" s="459" t="s">
        <v>11</v>
      </c>
      <c r="E270" s="459" t="s">
        <v>11</v>
      </c>
      <c r="F270" s="459" t="s">
        <v>11</v>
      </c>
      <c r="G270" s="354" t="s">
        <v>11</v>
      </c>
      <c r="H270" s="459" t="s">
        <v>11</v>
      </c>
      <c r="I270" s="354" t="s">
        <v>11</v>
      </c>
      <c r="J270" s="459" t="s">
        <v>11</v>
      </c>
      <c r="K270" s="354" t="s">
        <v>11</v>
      </c>
      <c r="L270" s="354" t="s">
        <v>11</v>
      </c>
      <c r="M270" s="354" t="s">
        <v>11</v>
      </c>
      <c r="N270" s="354" t="s">
        <v>11</v>
      </c>
      <c r="O270" s="459" t="s">
        <v>11</v>
      </c>
      <c r="P270" s="354" t="s">
        <v>11</v>
      </c>
      <c r="Q270" s="354" t="s">
        <v>11</v>
      </c>
      <c r="R270" s="354" t="s">
        <v>11</v>
      </c>
    </row>
    <row r="271" spans="2:18" ht="12.75">
      <c r="B271" s="466" t="s">
        <v>884</v>
      </c>
      <c r="C271" s="467" t="s">
        <v>799</v>
      </c>
      <c r="D271" s="459" t="s">
        <v>11</v>
      </c>
      <c r="E271" s="459" t="s">
        <v>11</v>
      </c>
      <c r="F271" s="459" t="s">
        <v>11</v>
      </c>
      <c r="G271" s="354" t="s">
        <v>11</v>
      </c>
      <c r="H271" s="459" t="s">
        <v>11</v>
      </c>
      <c r="I271" s="354" t="s">
        <v>11</v>
      </c>
      <c r="J271" s="459" t="s">
        <v>11</v>
      </c>
      <c r="K271" s="354" t="s">
        <v>11</v>
      </c>
      <c r="L271" s="354" t="s">
        <v>11</v>
      </c>
      <c r="M271" s="354" t="s">
        <v>11</v>
      </c>
      <c r="N271" s="354" t="s">
        <v>11</v>
      </c>
      <c r="O271" s="459" t="s">
        <v>11</v>
      </c>
      <c r="P271" s="354" t="s">
        <v>11</v>
      </c>
      <c r="Q271" s="354" t="s">
        <v>11</v>
      </c>
      <c r="R271" s="354" t="s">
        <v>11</v>
      </c>
    </row>
    <row r="272" spans="2:18" ht="12.75">
      <c r="B272" s="466" t="s">
        <v>885</v>
      </c>
      <c r="C272" s="467" t="s">
        <v>799</v>
      </c>
      <c r="D272" s="459" t="s">
        <v>11</v>
      </c>
      <c r="E272" s="459" t="s">
        <v>11</v>
      </c>
      <c r="F272" s="459" t="s">
        <v>11</v>
      </c>
      <c r="G272" s="354" t="s">
        <v>11</v>
      </c>
      <c r="H272" s="459" t="s">
        <v>11</v>
      </c>
      <c r="I272" s="354" t="s">
        <v>11</v>
      </c>
      <c r="J272" s="459" t="s">
        <v>11</v>
      </c>
      <c r="K272" s="354" t="s">
        <v>11</v>
      </c>
      <c r="L272" s="354" t="s">
        <v>11</v>
      </c>
      <c r="M272" s="354" t="s">
        <v>11</v>
      </c>
      <c r="N272" s="354" t="s">
        <v>11</v>
      </c>
      <c r="O272" s="459" t="s">
        <v>11</v>
      </c>
      <c r="P272" s="354" t="s">
        <v>11</v>
      </c>
      <c r="Q272" s="354" t="s">
        <v>11</v>
      </c>
      <c r="R272" s="354" t="s">
        <v>11</v>
      </c>
    </row>
    <row r="273" spans="2:18" ht="12.75">
      <c r="B273" s="466" t="s">
        <v>886</v>
      </c>
      <c r="C273" s="467" t="s">
        <v>799</v>
      </c>
      <c r="D273" s="459" t="s">
        <v>11</v>
      </c>
      <c r="E273" s="459" t="s">
        <v>11</v>
      </c>
      <c r="F273" s="459" t="s">
        <v>11</v>
      </c>
      <c r="G273" s="354" t="s">
        <v>11</v>
      </c>
      <c r="H273" s="459" t="s">
        <v>11</v>
      </c>
      <c r="I273" s="354" t="s">
        <v>11</v>
      </c>
      <c r="J273" s="459" t="s">
        <v>11</v>
      </c>
      <c r="K273" s="354" t="s">
        <v>11</v>
      </c>
      <c r="L273" s="354" t="s">
        <v>11</v>
      </c>
      <c r="M273" s="354" t="s">
        <v>11</v>
      </c>
      <c r="N273" s="354" t="s">
        <v>11</v>
      </c>
      <c r="O273" s="459" t="s">
        <v>11</v>
      </c>
      <c r="P273" s="354" t="s">
        <v>11</v>
      </c>
      <c r="Q273" s="354" t="s">
        <v>11</v>
      </c>
      <c r="R273" s="354" t="s">
        <v>11</v>
      </c>
    </row>
    <row r="274" spans="2:18" ht="12.75">
      <c r="B274" s="466" t="s">
        <v>887</v>
      </c>
      <c r="C274" s="467" t="s">
        <v>799</v>
      </c>
      <c r="D274" s="459" t="s">
        <v>11</v>
      </c>
      <c r="E274" s="459" t="s">
        <v>11</v>
      </c>
      <c r="F274" s="459" t="s">
        <v>11</v>
      </c>
      <c r="G274" s="354" t="s">
        <v>11</v>
      </c>
      <c r="H274" s="459" t="s">
        <v>11</v>
      </c>
      <c r="I274" s="354" t="s">
        <v>11</v>
      </c>
      <c r="J274" s="459" t="s">
        <v>11</v>
      </c>
      <c r="K274" s="354" t="s">
        <v>11</v>
      </c>
      <c r="L274" s="354" t="s">
        <v>11</v>
      </c>
      <c r="M274" s="354" t="s">
        <v>11</v>
      </c>
      <c r="N274" s="354" t="s">
        <v>11</v>
      </c>
      <c r="O274" s="459" t="s">
        <v>11</v>
      </c>
      <c r="P274" s="354" t="s">
        <v>11</v>
      </c>
      <c r="Q274" s="354" t="s">
        <v>11</v>
      </c>
      <c r="R274" s="354" t="s">
        <v>11</v>
      </c>
    </row>
    <row r="275" spans="2:18" ht="12.75">
      <c r="B275" s="466" t="s">
        <v>888</v>
      </c>
      <c r="C275" s="467" t="s">
        <v>799</v>
      </c>
      <c r="D275" s="459" t="s">
        <v>11</v>
      </c>
      <c r="E275" s="459" t="s">
        <v>11</v>
      </c>
      <c r="F275" s="459" t="s">
        <v>11</v>
      </c>
      <c r="G275" s="354" t="s">
        <v>11</v>
      </c>
      <c r="H275" s="459" t="s">
        <v>11</v>
      </c>
      <c r="I275" s="354" t="s">
        <v>11</v>
      </c>
      <c r="J275" s="459" t="s">
        <v>11</v>
      </c>
      <c r="K275" s="354" t="s">
        <v>11</v>
      </c>
      <c r="L275" s="354" t="s">
        <v>11</v>
      </c>
      <c r="M275" s="354" t="s">
        <v>11</v>
      </c>
      <c r="N275" s="354" t="s">
        <v>11</v>
      </c>
      <c r="O275" s="459" t="s">
        <v>11</v>
      </c>
      <c r="P275" s="354" t="s">
        <v>11</v>
      </c>
      <c r="Q275" s="354" t="s">
        <v>11</v>
      </c>
      <c r="R275" s="354" t="s">
        <v>11</v>
      </c>
    </row>
    <row r="276" spans="1:18" ht="12.75">
      <c r="A276" s="352"/>
      <c r="B276" s="352" t="s">
        <v>80</v>
      </c>
      <c r="C276" s="352"/>
      <c r="D276" s="353" t="s">
        <v>11</v>
      </c>
      <c r="E276" s="353" t="s">
        <v>11</v>
      </c>
      <c r="F276" s="353" t="s">
        <v>11</v>
      </c>
      <c r="G276" s="353" t="s">
        <v>11</v>
      </c>
      <c r="H276" s="353" t="s">
        <v>11</v>
      </c>
      <c r="I276" s="353" t="s">
        <v>11</v>
      </c>
      <c r="J276" s="353" t="s">
        <v>11</v>
      </c>
      <c r="K276" s="353" t="s">
        <v>11</v>
      </c>
      <c r="L276" s="353" t="s">
        <v>11</v>
      </c>
      <c r="M276" s="353" t="s">
        <v>11</v>
      </c>
      <c r="N276" s="353" t="s">
        <v>11</v>
      </c>
      <c r="O276" s="353" t="s">
        <v>11</v>
      </c>
      <c r="P276" s="353" t="s">
        <v>11</v>
      </c>
      <c r="Q276" s="353" t="s">
        <v>11</v>
      </c>
      <c r="R276" s="353" t="s">
        <v>11</v>
      </c>
    </row>
    <row r="278" spans="1:18" ht="12.75">
      <c r="A278" s="374" t="s">
        <v>287</v>
      </c>
      <c r="B278" s="349" t="s">
        <v>288</v>
      </c>
      <c r="C278" s="349"/>
      <c r="D278" s="354" t="s">
        <v>11</v>
      </c>
      <c r="E278" s="354" t="s">
        <v>11</v>
      </c>
      <c r="F278" s="354" t="s">
        <v>11</v>
      </c>
      <c r="G278" s="459" t="s">
        <v>11</v>
      </c>
      <c r="H278" s="459" t="s">
        <v>11</v>
      </c>
      <c r="I278" s="354" t="s">
        <v>11</v>
      </c>
      <c r="J278" s="354" t="s">
        <v>11</v>
      </c>
      <c r="K278" s="354" t="s">
        <v>11</v>
      </c>
      <c r="L278" s="459" t="s">
        <v>11</v>
      </c>
      <c r="M278" s="459" t="s">
        <v>11</v>
      </c>
      <c r="N278" s="354" t="s">
        <v>11</v>
      </c>
      <c r="O278" s="354" t="s">
        <v>11</v>
      </c>
      <c r="P278" s="354" t="s">
        <v>11</v>
      </c>
      <c r="Q278" s="459" t="s">
        <v>11</v>
      </c>
      <c r="R278" s="459" t="s">
        <v>11</v>
      </c>
    </row>
    <row r="279" spans="2:18" ht="12.75">
      <c r="B279" s="349" t="s">
        <v>289</v>
      </c>
      <c r="C279" s="349"/>
      <c r="D279" s="354" t="s">
        <v>11</v>
      </c>
      <c r="E279" s="354" t="s">
        <v>11</v>
      </c>
      <c r="F279" s="354" t="s">
        <v>11</v>
      </c>
      <c r="G279" s="459" t="s">
        <v>11</v>
      </c>
      <c r="H279" s="459" t="s">
        <v>11</v>
      </c>
      <c r="I279" s="354" t="s">
        <v>11</v>
      </c>
      <c r="J279" s="354" t="s">
        <v>11</v>
      </c>
      <c r="K279" s="354" t="s">
        <v>11</v>
      </c>
      <c r="L279" s="459" t="s">
        <v>11</v>
      </c>
      <c r="M279" s="459" t="s">
        <v>11</v>
      </c>
      <c r="N279" s="354" t="s">
        <v>11</v>
      </c>
      <c r="O279" s="354" t="s">
        <v>11</v>
      </c>
      <c r="P279" s="354" t="s">
        <v>11</v>
      </c>
      <c r="Q279" s="459" t="s">
        <v>11</v>
      </c>
      <c r="R279" s="459" t="s">
        <v>11</v>
      </c>
    </row>
    <row r="280" spans="2:18" ht="12.75">
      <c r="B280" s="355" t="s">
        <v>290</v>
      </c>
      <c r="C280" s="355"/>
      <c r="D280" s="354" t="s">
        <v>11</v>
      </c>
      <c r="E280" s="354" t="s">
        <v>11</v>
      </c>
      <c r="F280" s="354" t="s">
        <v>11</v>
      </c>
      <c r="G280" s="459" t="s">
        <v>11</v>
      </c>
      <c r="H280" s="459" t="s">
        <v>11</v>
      </c>
      <c r="I280" s="354" t="s">
        <v>11</v>
      </c>
      <c r="J280" s="354" t="s">
        <v>11</v>
      </c>
      <c r="K280" s="354" t="s">
        <v>11</v>
      </c>
      <c r="L280" s="459" t="s">
        <v>11</v>
      </c>
      <c r="M280" s="459" t="s">
        <v>11</v>
      </c>
      <c r="N280" s="354" t="s">
        <v>11</v>
      </c>
      <c r="O280" s="354" t="s">
        <v>11</v>
      </c>
      <c r="P280" s="354" t="s">
        <v>11</v>
      </c>
      <c r="Q280" s="459" t="s">
        <v>11</v>
      </c>
      <c r="R280" s="459" t="s">
        <v>11</v>
      </c>
    </row>
    <row r="281" spans="2:18" ht="12.75">
      <c r="B281" s="355" t="s">
        <v>291</v>
      </c>
      <c r="C281" s="355"/>
      <c r="D281" s="354" t="s">
        <v>11</v>
      </c>
      <c r="E281" s="354" t="s">
        <v>11</v>
      </c>
      <c r="F281" s="354" t="s">
        <v>11</v>
      </c>
      <c r="G281" s="459" t="s">
        <v>11</v>
      </c>
      <c r="H281" s="459" t="s">
        <v>11</v>
      </c>
      <c r="I281" s="354" t="s">
        <v>11</v>
      </c>
      <c r="J281" s="354" t="s">
        <v>11</v>
      </c>
      <c r="K281" s="354" t="s">
        <v>11</v>
      </c>
      <c r="L281" s="459" t="s">
        <v>11</v>
      </c>
      <c r="M281" s="459" t="s">
        <v>11</v>
      </c>
      <c r="N281" s="354" t="s">
        <v>11</v>
      </c>
      <c r="O281" s="354" t="s">
        <v>11</v>
      </c>
      <c r="P281" s="354" t="s">
        <v>11</v>
      </c>
      <c r="Q281" s="459" t="s">
        <v>11</v>
      </c>
      <c r="R281" s="459" t="s">
        <v>11</v>
      </c>
    </row>
    <row r="282" spans="2:18" ht="12.75">
      <c r="B282" s="355" t="s">
        <v>292</v>
      </c>
      <c r="C282" s="355"/>
      <c r="D282" s="354" t="s">
        <v>11</v>
      </c>
      <c r="E282" s="354" t="s">
        <v>11</v>
      </c>
      <c r="F282" s="354" t="s">
        <v>11</v>
      </c>
      <c r="G282" s="459" t="s">
        <v>11</v>
      </c>
      <c r="H282" s="459" t="s">
        <v>11</v>
      </c>
      <c r="I282" s="354" t="s">
        <v>11</v>
      </c>
      <c r="J282" s="354" t="s">
        <v>11</v>
      </c>
      <c r="K282" s="354" t="s">
        <v>11</v>
      </c>
      <c r="L282" s="459" t="s">
        <v>11</v>
      </c>
      <c r="M282" s="459" t="s">
        <v>11</v>
      </c>
      <c r="N282" s="354" t="s">
        <v>11</v>
      </c>
      <c r="O282" s="354" t="s">
        <v>11</v>
      </c>
      <c r="P282" s="354" t="s">
        <v>11</v>
      </c>
      <c r="Q282" s="459" t="s">
        <v>11</v>
      </c>
      <c r="R282" s="459" t="s">
        <v>11</v>
      </c>
    </row>
    <row r="283" spans="2:18" ht="12.75">
      <c r="B283" s="355" t="s">
        <v>293</v>
      </c>
      <c r="C283" s="355"/>
      <c r="D283" s="354" t="s">
        <v>11</v>
      </c>
      <c r="E283" s="354" t="s">
        <v>11</v>
      </c>
      <c r="F283" s="354" t="s">
        <v>11</v>
      </c>
      <c r="G283" s="459" t="s">
        <v>11</v>
      </c>
      <c r="H283" s="459" t="s">
        <v>11</v>
      </c>
      <c r="I283" s="354" t="s">
        <v>11</v>
      </c>
      <c r="J283" s="354" t="s">
        <v>11</v>
      </c>
      <c r="K283" s="354" t="s">
        <v>11</v>
      </c>
      <c r="L283" s="459" t="s">
        <v>11</v>
      </c>
      <c r="M283" s="459" t="s">
        <v>11</v>
      </c>
      <c r="N283" s="354" t="s">
        <v>11</v>
      </c>
      <c r="O283" s="354" t="s">
        <v>11</v>
      </c>
      <c r="P283" s="354" t="s">
        <v>11</v>
      </c>
      <c r="Q283" s="459" t="s">
        <v>11</v>
      </c>
      <c r="R283" s="459" t="s">
        <v>11</v>
      </c>
    </row>
    <row r="284" spans="2:18" ht="12.75">
      <c r="B284" s="355" t="s">
        <v>294</v>
      </c>
      <c r="C284" s="355"/>
      <c r="D284" s="354" t="s">
        <v>11</v>
      </c>
      <c r="E284" s="354" t="s">
        <v>11</v>
      </c>
      <c r="F284" s="354" t="s">
        <v>11</v>
      </c>
      <c r="G284" s="459" t="s">
        <v>11</v>
      </c>
      <c r="H284" s="459" t="s">
        <v>11</v>
      </c>
      <c r="I284" s="354" t="s">
        <v>11</v>
      </c>
      <c r="J284" s="354" t="s">
        <v>11</v>
      </c>
      <c r="K284" s="354" t="s">
        <v>11</v>
      </c>
      <c r="L284" s="459" t="s">
        <v>11</v>
      </c>
      <c r="M284" s="459" t="s">
        <v>11</v>
      </c>
      <c r="N284" s="354" t="s">
        <v>11</v>
      </c>
      <c r="O284" s="354" t="s">
        <v>11</v>
      </c>
      <c r="P284" s="354" t="s">
        <v>11</v>
      </c>
      <c r="Q284" s="459" t="s">
        <v>11</v>
      </c>
      <c r="R284" s="459" t="s">
        <v>11</v>
      </c>
    </row>
    <row r="285" spans="2:18" ht="12.75">
      <c r="B285" s="355" t="s">
        <v>295</v>
      </c>
      <c r="C285" s="355"/>
      <c r="D285" s="354" t="s">
        <v>11</v>
      </c>
      <c r="E285" s="354" t="s">
        <v>11</v>
      </c>
      <c r="F285" s="354" t="s">
        <v>11</v>
      </c>
      <c r="G285" s="459" t="s">
        <v>11</v>
      </c>
      <c r="H285" s="459" t="s">
        <v>11</v>
      </c>
      <c r="I285" s="354" t="s">
        <v>11</v>
      </c>
      <c r="J285" s="354" t="s">
        <v>11</v>
      </c>
      <c r="K285" s="354" t="s">
        <v>11</v>
      </c>
      <c r="L285" s="459" t="s">
        <v>11</v>
      </c>
      <c r="M285" s="459" t="s">
        <v>11</v>
      </c>
      <c r="N285" s="354" t="s">
        <v>11</v>
      </c>
      <c r="O285" s="354" t="s">
        <v>11</v>
      </c>
      <c r="P285" s="354" t="s">
        <v>11</v>
      </c>
      <c r="Q285" s="459" t="s">
        <v>11</v>
      </c>
      <c r="R285" s="459" t="s">
        <v>11</v>
      </c>
    </row>
    <row r="286" spans="2:18" ht="12.75">
      <c r="B286" s="355" t="s">
        <v>296</v>
      </c>
      <c r="C286" s="355"/>
      <c r="D286" s="354" t="s">
        <v>11</v>
      </c>
      <c r="E286" s="354" t="s">
        <v>11</v>
      </c>
      <c r="F286" s="354" t="s">
        <v>11</v>
      </c>
      <c r="G286" s="459" t="s">
        <v>11</v>
      </c>
      <c r="H286" s="459" t="s">
        <v>11</v>
      </c>
      <c r="I286" s="354" t="s">
        <v>11</v>
      </c>
      <c r="J286" s="354" t="s">
        <v>11</v>
      </c>
      <c r="K286" s="354" t="s">
        <v>11</v>
      </c>
      <c r="L286" s="459" t="s">
        <v>11</v>
      </c>
      <c r="M286" s="459" t="s">
        <v>11</v>
      </c>
      <c r="N286" s="354" t="s">
        <v>11</v>
      </c>
      <c r="O286" s="354" t="s">
        <v>11</v>
      </c>
      <c r="P286" s="354" t="s">
        <v>11</v>
      </c>
      <c r="Q286" s="459" t="s">
        <v>11</v>
      </c>
      <c r="R286" s="459" t="s">
        <v>11</v>
      </c>
    </row>
    <row r="287" spans="2:18" ht="12.75">
      <c r="B287" s="355" t="s">
        <v>297</v>
      </c>
      <c r="C287" s="355"/>
      <c r="D287" s="354" t="s">
        <v>11</v>
      </c>
      <c r="E287" s="354" t="s">
        <v>11</v>
      </c>
      <c r="F287" s="354" t="s">
        <v>11</v>
      </c>
      <c r="G287" s="459" t="s">
        <v>11</v>
      </c>
      <c r="H287" s="459" t="s">
        <v>11</v>
      </c>
      <c r="I287" s="354" t="s">
        <v>11</v>
      </c>
      <c r="J287" s="354" t="s">
        <v>11</v>
      </c>
      <c r="K287" s="354" t="s">
        <v>11</v>
      </c>
      <c r="L287" s="459" t="s">
        <v>11</v>
      </c>
      <c r="M287" s="459" t="s">
        <v>11</v>
      </c>
      <c r="N287" s="354" t="s">
        <v>11</v>
      </c>
      <c r="O287" s="354" t="s">
        <v>11</v>
      </c>
      <c r="P287" s="354" t="s">
        <v>11</v>
      </c>
      <c r="Q287" s="459" t="s">
        <v>11</v>
      </c>
      <c r="R287" s="459" t="s">
        <v>11</v>
      </c>
    </row>
    <row r="288" spans="2:18" ht="12.75">
      <c r="B288" s="355" t="s">
        <v>298</v>
      </c>
      <c r="C288" s="355"/>
      <c r="D288" s="354" t="s">
        <v>11</v>
      </c>
      <c r="E288" s="354" t="s">
        <v>11</v>
      </c>
      <c r="F288" s="354" t="s">
        <v>11</v>
      </c>
      <c r="G288" s="459" t="s">
        <v>11</v>
      </c>
      <c r="H288" s="459" t="s">
        <v>11</v>
      </c>
      <c r="I288" s="354" t="s">
        <v>11</v>
      </c>
      <c r="J288" s="354" t="s">
        <v>11</v>
      </c>
      <c r="K288" s="354" t="s">
        <v>11</v>
      </c>
      <c r="L288" s="459" t="s">
        <v>11</v>
      </c>
      <c r="M288" s="459" t="s">
        <v>11</v>
      </c>
      <c r="N288" s="354" t="s">
        <v>11</v>
      </c>
      <c r="O288" s="354" t="s">
        <v>11</v>
      </c>
      <c r="P288" s="354" t="s">
        <v>11</v>
      </c>
      <c r="Q288" s="459" t="s">
        <v>11</v>
      </c>
      <c r="R288" s="459" t="s">
        <v>11</v>
      </c>
    </row>
    <row r="289" spans="1:18" ht="12.75">
      <c r="A289" s="352"/>
      <c r="B289" s="352" t="s">
        <v>80</v>
      </c>
      <c r="C289" s="352"/>
      <c r="D289" s="353" t="s">
        <v>11</v>
      </c>
      <c r="E289" s="353" t="s">
        <v>11</v>
      </c>
      <c r="F289" s="353" t="s">
        <v>11</v>
      </c>
      <c r="G289" s="353" t="s">
        <v>11</v>
      </c>
      <c r="H289" s="353" t="s">
        <v>11</v>
      </c>
      <c r="I289" s="353" t="s">
        <v>11</v>
      </c>
      <c r="J289" s="353" t="s">
        <v>11</v>
      </c>
      <c r="K289" s="353" t="s">
        <v>11</v>
      </c>
      <c r="L289" s="353" t="s">
        <v>11</v>
      </c>
      <c r="M289" s="353" t="s">
        <v>11</v>
      </c>
      <c r="N289" s="353" t="s">
        <v>11</v>
      </c>
      <c r="O289" s="353" t="s">
        <v>11</v>
      </c>
      <c r="P289" s="353" t="s">
        <v>11</v>
      </c>
      <c r="Q289" s="353" t="s">
        <v>11</v>
      </c>
      <c r="R289" s="353" t="s">
        <v>11</v>
      </c>
    </row>
    <row r="291" spans="1:18" ht="12.75">
      <c r="A291" s="374" t="s">
        <v>299</v>
      </c>
      <c r="B291" s="355" t="s">
        <v>300</v>
      </c>
      <c r="C291" s="355"/>
      <c r="D291" s="354" t="s">
        <v>11</v>
      </c>
      <c r="E291" s="354" t="s">
        <v>11</v>
      </c>
      <c r="F291" s="354" t="s">
        <v>11</v>
      </c>
      <c r="G291" s="459" t="s">
        <v>11</v>
      </c>
      <c r="H291" s="459" t="s">
        <v>11</v>
      </c>
      <c r="I291" s="354" t="s">
        <v>11</v>
      </c>
      <c r="J291" s="354" t="s">
        <v>11</v>
      </c>
      <c r="K291" s="354" t="s">
        <v>11</v>
      </c>
      <c r="L291" s="459" t="s">
        <v>11</v>
      </c>
      <c r="M291" s="459" t="s">
        <v>11</v>
      </c>
      <c r="N291" s="354" t="s">
        <v>11</v>
      </c>
      <c r="O291" s="354" t="s">
        <v>11</v>
      </c>
      <c r="P291" s="354" t="s">
        <v>11</v>
      </c>
      <c r="Q291" s="459" t="s">
        <v>11</v>
      </c>
      <c r="R291" s="459" t="s">
        <v>11</v>
      </c>
    </row>
    <row r="292" spans="1:18" ht="12.75">
      <c r="A292" s="349"/>
      <c r="B292" s="358" t="s">
        <v>301</v>
      </c>
      <c r="C292" s="355"/>
      <c r="D292" s="354" t="s">
        <v>11</v>
      </c>
      <c r="E292" s="354" t="s">
        <v>11</v>
      </c>
      <c r="F292" s="354" t="s">
        <v>11</v>
      </c>
      <c r="G292" s="459" t="s">
        <v>11</v>
      </c>
      <c r="H292" s="459" t="s">
        <v>11</v>
      </c>
      <c r="I292" s="354" t="s">
        <v>11</v>
      </c>
      <c r="J292" s="354" t="s">
        <v>11</v>
      </c>
      <c r="K292" s="354" t="s">
        <v>11</v>
      </c>
      <c r="L292" s="459" t="s">
        <v>11</v>
      </c>
      <c r="M292" s="459" t="s">
        <v>11</v>
      </c>
      <c r="N292" s="354" t="s">
        <v>11</v>
      </c>
      <c r="O292" s="354" t="s">
        <v>11</v>
      </c>
      <c r="P292" s="354" t="s">
        <v>11</v>
      </c>
      <c r="Q292" s="459" t="s">
        <v>11</v>
      </c>
      <c r="R292" s="459" t="s">
        <v>11</v>
      </c>
    </row>
    <row r="293" spans="1:18" ht="12.75">
      <c r="A293" s="352"/>
      <c r="B293" s="352" t="s">
        <v>80</v>
      </c>
      <c r="C293" s="352"/>
      <c r="D293" s="353" t="s">
        <v>11</v>
      </c>
      <c r="E293" s="353" t="s">
        <v>11</v>
      </c>
      <c r="F293" s="353" t="s">
        <v>11</v>
      </c>
      <c r="G293" s="353" t="s">
        <v>11</v>
      </c>
      <c r="H293" s="353" t="s">
        <v>11</v>
      </c>
      <c r="I293" s="353" t="s">
        <v>11</v>
      </c>
      <c r="J293" s="353" t="s">
        <v>11</v>
      </c>
      <c r="K293" s="353" t="s">
        <v>11</v>
      </c>
      <c r="L293" s="353" t="s">
        <v>11</v>
      </c>
      <c r="M293" s="353" t="s">
        <v>11</v>
      </c>
      <c r="N293" s="353" t="s">
        <v>11</v>
      </c>
      <c r="O293" s="353" t="s">
        <v>11</v>
      </c>
      <c r="P293" s="353" t="s">
        <v>11</v>
      </c>
      <c r="Q293" s="353" t="s">
        <v>11</v>
      </c>
      <c r="R293" s="353" t="s">
        <v>11</v>
      </c>
    </row>
    <row r="294" ht="12.75">
      <c r="A294" s="349"/>
    </row>
    <row r="295" spans="1:18" ht="12.75">
      <c r="A295" s="342" t="s">
        <v>218</v>
      </c>
      <c r="B295" s="340" t="s">
        <v>302</v>
      </c>
      <c r="D295" s="354" t="s">
        <v>11</v>
      </c>
      <c r="E295" s="354" t="s">
        <v>11</v>
      </c>
      <c r="F295" s="354" t="s">
        <v>11</v>
      </c>
      <c r="G295" s="528" t="s">
        <v>11</v>
      </c>
      <c r="H295" s="528" t="s">
        <v>11</v>
      </c>
      <c r="I295" s="354" t="s">
        <v>11</v>
      </c>
      <c r="J295" s="354" t="s">
        <v>11</v>
      </c>
      <c r="K295" s="354" t="s">
        <v>11</v>
      </c>
      <c r="L295" s="459" t="s">
        <v>11</v>
      </c>
      <c r="M295" s="459" t="s">
        <v>11</v>
      </c>
      <c r="N295" s="354" t="s">
        <v>11</v>
      </c>
      <c r="O295" s="354" t="s">
        <v>11</v>
      </c>
      <c r="P295" s="354" t="s">
        <v>11</v>
      </c>
      <c r="Q295" s="459" t="s">
        <v>11</v>
      </c>
      <c r="R295" s="459" t="s">
        <v>11</v>
      </c>
    </row>
    <row r="296" spans="1:18" ht="12.75">
      <c r="A296" s="349"/>
      <c r="B296" s="355" t="s">
        <v>303</v>
      </c>
      <c r="C296" s="355"/>
      <c r="D296" s="354" t="s">
        <v>11</v>
      </c>
      <c r="E296" s="354" t="s">
        <v>11</v>
      </c>
      <c r="F296" s="354" t="s">
        <v>11</v>
      </c>
      <c r="G296" s="528" t="s">
        <v>11</v>
      </c>
      <c r="H296" s="528" t="s">
        <v>11</v>
      </c>
      <c r="I296" s="354" t="s">
        <v>11</v>
      </c>
      <c r="J296" s="354" t="s">
        <v>11</v>
      </c>
      <c r="K296" s="354" t="s">
        <v>11</v>
      </c>
      <c r="L296" s="459" t="s">
        <v>11</v>
      </c>
      <c r="M296" s="459" t="s">
        <v>11</v>
      </c>
      <c r="N296" s="354" t="s">
        <v>11</v>
      </c>
      <c r="O296" s="354" t="s">
        <v>11</v>
      </c>
      <c r="P296" s="354" t="s">
        <v>11</v>
      </c>
      <c r="Q296" s="459" t="s">
        <v>11</v>
      </c>
      <c r="R296" s="459" t="s">
        <v>11</v>
      </c>
    </row>
    <row r="297" spans="1:18" ht="12.75">
      <c r="A297" s="349"/>
      <c r="B297" s="358" t="s">
        <v>304</v>
      </c>
      <c r="C297" s="355"/>
      <c r="D297" s="354" t="s">
        <v>11</v>
      </c>
      <c r="E297" s="354" t="s">
        <v>11</v>
      </c>
      <c r="F297" s="354" t="s">
        <v>11</v>
      </c>
      <c r="G297" s="528" t="s">
        <v>11</v>
      </c>
      <c r="H297" s="528" t="s">
        <v>11</v>
      </c>
      <c r="I297" s="354" t="s">
        <v>11</v>
      </c>
      <c r="J297" s="354" t="s">
        <v>11</v>
      </c>
      <c r="K297" s="354" t="s">
        <v>11</v>
      </c>
      <c r="L297" s="459" t="s">
        <v>11</v>
      </c>
      <c r="M297" s="459" t="s">
        <v>11</v>
      </c>
      <c r="N297" s="354" t="s">
        <v>11</v>
      </c>
      <c r="O297" s="354" t="s">
        <v>11</v>
      </c>
      <c r="P297" s="354" t="s">
        <v>11</v>
      </c>
      <c r="Q297" s="459" t="s">
        <v>11</v>
      </c>
      <c r="R297" s="459" t="s">
        <v>11</v>
      </c>
    </row>
    <row r="298" spans="1:18" ht="12.75">
      <c r="A298" s="352"/>
      <c r="B298" s="352" t="s">
        <v>80</v>
      </c>
      <c r="C298" s="352"/>
      <c r="D298" s="353" t="s">
        <v>11</v>
      </c>
      <c r="E298" s="353" t="s">
        <v>11</v>
      </c>
      <c r="F298" s="353" t="s">
        <v>11</v>
      </c>
      <c r="G298" s="353" t="s">
        <v>11</v>
      </c>
      <c r="H298" s="353" t="s">
        <v>11</v>
      </c>
      <c r="I298" s="353" t="s">
        <v>11</v>
      </c>
      <c r="J298" s="353" t="s">
        <v>11</v>
      </c>
      <c r="K298" s="353" t="s">
        <v>11</v>
      </c>
      <c r="L298" s="353" t="s">
        <v>11</v>
      </c>
      <c r="M298" s="353" t="s">
        <v>11</v>
      </c>
      <c r="N298" s="353" t="s">
        <v>11</v>
      </c>
      <c r="O298" s="353" t="s">
        <v>11</v>
      </c>
      <c r="P298" s="353" t="s">
        <v>11</v>
      </c>
      <c r="Q298" s="353" t="s">
        <v>11</v>
      </c>
      <c r="R298" s="353" t="s">
        <v>11</v>
      </c>
    </row>
    <row r="299" ht="12.75">
      <c r="A299" s="349"/>
    </row>
    <row r="300" spans="1:18" ht="12.75">
      <c r="A300" s="374" t="s">
        <v>115</v>
      </c>
      <c r="B300" s="355" t="s">
        <v>562</v>
      </c>
      <c r="C300" s="355"/>
      <c r="D300" s="354" t="s">
        <v>11</v>
      </c>
      <c r="E300" s="354" t="s">
        <v>11</v>
      </c>
      <c r="F300" s="354" t="s">
        <v>11</v>
      </c>
      <c r="G300" s="459" t="s">
        <v>11</v>
      </c>
      <c r="H300" s="459" t="s">
        <v>11</v>
      </c>
      <c r="I300" s="354" t="s">
        <v>11</v>
      </c>
      <c r="J300" s="354" t="s">
        <v>11</v>
      </c>
      <c r="K300" s="354" t="s">
        <v>11</v>
      </c>
      <c r="L300" s="459" t="s">
        <v>11</v>
      </c>
      <c r="M300" s="459" t="s">
        <v>11</v>
      </c>
      <c r="N300" s="354" t="s">
        <v>11</v>
      </c>
      <c r="O300" s="354" t="s">
        <v>11</v>
      </c>
      <c r="P300" s="354" t="s">
        <v>11</v>
      </c>
      <c r="Q300" s="459" t="s">
        <v>11</v>
      </c>
      <c r="R300" s="459" t="s">
        <v>11</v>
      </c>
    </row>
    <row r="301" spans="2:18" ht="12.75">
      <c r="B301" s="355" t="s">
        <v>305</v>
      </c>
      <c r="C301" s="355"/>
      <c r="D301" s="354" t="s">
        <v>11</v>
      </c>
      <c r="E301" s="354" t="s">
        <v>11</v>
      </c>
      <c r="F301" s="354" t="s">
        <v>11</v>
      </c>
      <c r="G301" s="528" t="s">
        <v>11</v>
      </c>
      <c r="H301" s="528" t="s">
        <v>11</v>
      </c>
      <c r="I301" s="354" t="s">
        <v>11</v>
      </c>
      <c r="J301" s="354" t="s">
        <v>11</v>
      </c>
      <c r="K301" s="354" t="s">
        <v>11</v>
      </c>
      <c r="L301" s="459" t="s">
        <v>11</v>
      </c>
      <c r="M301" s="459" t="s">
        <v>11</v>
      </c>
      <c r="N301" s="354" t="s">
        <v>11</v>
      </c>
      <c r="O301" s="354" t="s">
        <v>11</v>
      </c>
      <c r="P301" s="354" t="s">
        <v>11</v>
      </c>
      <c r="Q301" s="459" t="s">
        <v>11</v>
      </c>
      <c r="R301" s="459" t="s">
        <v>11</v>
      </c>
    </row>
    <row r="302" spans="2:18" ht="12.75">
      <c r="B302" s="355" t="s">
        <v>306</v>
      </c>
      <c r="C302" s="355"/>
      <c r="D302" s="354" t="s">
        <v>11</v>
      </c>
      <c r="E302" s="354" t="s">
        <v>11</v>
      </c>
      <c r="F302" s="354" t="s">
        <v>11</v>
      </c>
      <c r="G302" s="459" t="s">
        <v>11</v>
      </c>
      <c r="H302" s="459" t="s">
        <v>11</v>
      </c>
      <c r="I302" s="354" t="s">
        <v>11</v>
      </c>
      <c r="J302" s="354" t="s">
        <v>11</v>
      </c>
      <c r="K302" s="354" t="s">
        <v>11</v>
      </c>
      <c r="L302" s="459" t="s">
        <v>11</v>
      </c>
      <c r="M302" s="459" t="s">
        <v>11</v>
      </c>
      <c r="N302" s="354" t="s">
        <v>11</v>
      </c>
      <c r="O302" s="354" t="s">
        <v>11</v>
      </c>
      <c r="P302" s="354" t="s">
        <v>11</v>
      </c>
      <c r="Q302" s="459" t="s">
        <v>11</v>
      </c>
      <c r="R302" s="459" t="s">
        <v>11</v>
      </c>
    </row>
    <row r="303" spans="2:18" ht="12.75">
      <c r="B303" s="355" t="s">
        <v>307</v>
      </c>
      <c r="C303" s="355"/>
      <c r="D303" s="354" t="s">
        <v>11</v>
      </c>
      <c r="E303" s="354" t="s">
        <v>11</v>
      </c>
      <c r="F303" s="354" t="s">
        <v>11</v>
      </c>
      <c r="G303" s="459" t="s">
        <v>11</v>
      </c>
      <c r="H303" s="459" t="s">
        <v>11</v>
      </c>
      <c r="I303" s="354" t="s">
        <v>11</v>
      </c>
      <c r="J303" s="354" t="s">
        <v>11</v>
      </c>
      <c r="K303" s="354" t="s">
        <v>11</v>
      </c>
      <c r="L303" s="459" t="s">
        <v>11</v>
      </c>
      <c r="M303" s="459" t="s">
        <v>11</v>
      </c>
      <c r="N303" s="354" t="s">
        <v>11</v>
      </c>
      <c r="O303" s="354" t="s">
        <v>11</v>
      </c>
      <c r="P303" s="354" t="s">
        <v>11</v>
      </c>
      <c r="Q303" s="459" t="s">
        <v>11</v>
      </c>
      <c r="R303" s="459" t="s">
        <v>11</v>
      </c>
    </row>
    <row r="304" spans="2:18" ht="12.75">
      <c r="B304" s="355" t="s">
        <v>308</v>
      </c>
      <c r="C304" s="355"/>
      <c r="D304" s="354" t="s">
        <v>11</v>
      </c>
      <c r="E304" s="354" t="s">
        <v>11</v>
      </c>
      <c r="F304" s="354" t="s">
        <v>11</v>
      </c>
      <c r="G304" s="459" t="s">
        <v>11</v>
      </c>
      <c r="H304" s="459" t="s">
        <v>11</v>
      </c>
      <c r="I304" s="354" t="s">
        <v>11</v>
      </c>
      <c r="J304" s="354" t="s">
        <v>11</v>
      </c>
      <c r="K304" s="354" t="s">
        <v>11</v>
      </c>
      <c r="L304" s="459" t="s">
        <v>11</v>
      </c>
      <c r="M304" s="459" t="s">
        <v>11</v>
      </c>
      <c r="N304" s="354" t="s">
        <v>11</v>
      </c>
      <c r="O304" s="354" t="s">
        <v>11</v>
      </c>
      <c r="P304" s="354" t="s">
        <v>11</v>
      </c>
      <c r="Q304" s="459" t="s">
        <v>11</v>
      </c>
      <c r="R304" s="459" t="s">
        <v>11</v>
      </c>
    </row>
    <row r="305" spans="2:18" ht="12.75">
      <c r="B305" s="355" t="s">
        <v>309</v>
      </c>
      <c r="C305" s="355"/>
      <c r="D305" s="354" t="s">
        <v>11</v>
      </c>
      <c r="E305" s="354" t="s">
        <v>11</v>
      </c>
      <c r="F305" s="354" t="s">
        <v>11</v>
      </c>
      <c r="G305" s="528" t="s">
        <v>11</v>
      </c>
      <c r="H305" s="528" t="s">
        <v>11</v>
      </c>
      <c r="I305" s="354" t="s">
        <v>11</v>
      </c>
      <c r="J305" s="354" t="s">
        <v>11</v>
      </c>
      <c r="K305" s="354" t="s">
        <v>11</v>
      </c>
      <c r="L305" s="459" t="s">
        <v>11</v>
      </c>
      <c r="M305" s="459" t="s">
        <v>11</v>
      </c>
      <c r="N305" s="354" t="s">
        <v>11</v>
      </c>
      <c r="O305" s="354" t="s">
        <v>11</v>
      </c>
      <c r="P305" s="354" t="s">
        <v>11</v>
      </c>
      <c r="Q305" s="459" t="s">
        <v>11</v>
      </c>
      <c r="R305" s="459" t="s">
        <v>11</v>
      </c>
    </row>
    <row r="306" spans="2:18" ht="12.75">
      <c r="B306" s="355" t="s">
        <v>310</v>
      </c>
      <c r="C306" s="355"/>
      <c r="D306" s="354" t="s">
        <v>11</v>
      </c>
      <c r="E306" s="354" t="s">
        <v>11</v>
      </c>
      <c r="F306" s="354" t="s">
        <v>11</v>
      </c>
      <c r="G306" s="528" t="s">
        <v>11</v>
      </c>
      <c r="H306" s="528" t="s">
        <v>11</v>
      </c>
      <c r="I306" s="354" t="s">
        <v>11</v>
      </c>
      <c r="J306" s="354" t="s">
        <v>11</v>
      </c>
      <c r="K306" s="354" t="s">
        <v>11</v>
      </c>
      <c r="L306" s="459" t="s">
        <v>11</v>
      </c>
      <c r="M306" s="459" t="s">
        <v>11</v>
      </c>
      <c r="N306" s="354" t="s">
        <v>11</v>
      </c>
      <c r="O306" s="354" t="s">
        <v>11</v>
      </c>
      <c r="P306" s="354" t="s">
        <v>11</v>
      </c>
      <c r="Q306" s="459" t="s">
        <v>11</v>
      </c>
      <c r="R306" s="459" t="s">
        <v>11</v>
      </c>
    </row>
    <row r="307" spans="2:18" ht="12.75">
      <c r="B307" s="355" t="s">
        <v>311</v>
      </c>
      <c r="C307" s="355"/>
      <c r="D307" s="354" t="s">
        <v>11</v>
      </c>
      <c r="E307" s="354" t="s">
        <v>11</v>
      </c>
      <c r="F307" s="354" t="s">
        <v>11</v>
      </c>
      <c r="G307" s="528" t="s">
        <v>11</v>
      </c>
      <c r="H307" s="528" t="s">
        <v>11</v>
      </c>
      <c r="I307" s="354" t="s">
        <v>11</v>
      </c>
      <c r="J307" s="354" t="s">
        <v>11</v>
      </c>
      <c r="K307" s="354" t="s">
        <v>11</v>
      </c>
      <c r="L307" s="459" t="s">
        <v>11</v>
      </c>
      <c r="M307" s="459" t="s">
        <v>11</v>
      </c>
      <c r="N307" s="354" t="s">
        <v>11</v>
      </c>
      <c r="O307" s="354" t="s">
        <v>11</v>
      </c>
      <c r="P307" s="354" t="s">
        <v>11</v>
      </c>
      <c r="Q307" s="459" t="s">
        <v>11</v>
      </c>
      <c r="R307" s="459" t="s">
        <v>11</v>
      </c>
    </row>
    <row r="308" spans="2:18" ht="12.75">
      <c r="B308" s="358" t="s">
        <v>168</v>
      </c>
      <c r="C308" s="355"/>
      <c r="D308" s="354" t="s">
        <v>11</v>
      </c>
      <c r="E308" s="354" t="s">
        <v>11</v>
      </c>
      <c r="F308" s="354" t="s">
        <v>11</v>
      </c>
      <c r="G308" s="528" t="s">
        <v>11</v>
      </c>
      <c r="H308" s="528" t="s">
        <v>11</v>
      </c>
      <c r="I308" s="354" t="s">
        <v>11</v>
      </c>
      <c r="J308" s="354" t="s">
        <v>11</v>
      </c>
      <c r="K308" s="354" t="s">
        <v>11</v>
      </c>
      <c r="L308" s="459" t="s">
        <v>11</v>
      </c>
      <c r="M308" s="459" t="s">
        <v>11</v>
      </c>
      <c r="N308" s="354" t="s">
        <v>11</v>
      </c>
      <c r="O308" s="354" t="s">
        <v>11</v>
      </c>
      <c r="P308" s="354" t="s">
        <v>11</v>
      </c>
      <c r="Q308" s="459" t="s">
        <v>11</v>
      </c>
      <c r="R308" s="459" t="s">
        <v>11</v>
      </c>
    </row>
    <row r="309" spans="1:18" ht="12.75">
      <c r="A309" s="352"/>
      <c r="B309" s="352" t="s">
        <v>80</v>
      </c>
      <c r="C309" s="352"/>
      <c r="D309" s="353" t="s">
        <v>11</v>
      </c>
      <c r="E309" s="353" t="s">
        <v>11</v>
      </c>
      <c r="F309" s="353" t="s">
        <v>11</v>
      </c>
      <c r="G309" s="353" t="s">
        <v>11</v>
      </c>
      <c r="H309" s="353" t="s">
        <v>11</v>
      </c>
      <c r="I309" s="353" t="s">
        <v>11</v>
      </c>
      <c r="J309" s="353" t="s">
        <v>11</v>
      </c>
      <c r="K309" s="353" t="s">
        <v>11</v>
      </c>
      <c r="L309" s="353" t="s">
        <v>11</v>
      </c>
      <c r="M309" s="353" t="s">
        <v>11</v>
      </c>
      <c r="N309" s="353" t="s">
        <v>11</v>
      </c>
      <c r="O309" s="353" t="s">
        <v>11</v>
      </c>
      <c r="P309" s="353" t="s">
        <v>11</v>
      </c>
      <c r="Q309" s="353" t="s">
        <v>11</v>
      </c>
      <c r="R309" s="353" t="s">
        <v>11</v>
      </c>
    </row>
    <row r="311" spans="1:19" ht="12.75">
      <c r="A311" s="352" t="s">
        <v>889</v>
      </c>
      <c r="B311" s="352"/>
      <c r="C311" s="352"/>
      <c r="D311" s="352"/>
      <c r="E311" s="353"/>
      <c r="F311" s="353"/>
      <c r="G311" s="353"/>
      <c r="H311" s="353"/>
      <c r="I311" s="353" t="s">
        <v>11</v>
      </c>
      <c r="J311" s="353"/>
      <c r="K311" s="353"/>
      <c r="L311" s="353"/>
      <c r="M311" s="353"/>
      <c r="N311" s="353" t="s">
        <v>11</v>
      </c>
      <c r="O311" s="353"/>
      <c r="P311" s="353"/>
      <c r="Q311" s="353"/>
      <c r="R311" s="353"/>
      <c r="S311" s="353" t="s">
        <v>11</v>
      </c>
    </row>
    <row r="314" ht="12.75">
      <c r="A314" s="342" t="s">
        <v>146</v>
      </c>
    </row>
    <row r="315" ht="12.75">
      <c r="A315" s="340" t="s">
        <v>1037</v>
      </c>
    </row>
    <row r="316" spans="1:5" ht="12.75">
      <c r="A316" s="340" t="s">
        <v>1088</v>
      </c>
      <c r="E316" s="532"/>
    </row>
    <row r="317" spans="1:5" ht="12.75">
      <c r="A317" s="340" t="s">
        <v>1090</v>
      </c>
      <c r="E317" s="533"/>
    </row>
  </sheetData>
  <sheetProtection/>
  <mergeCells count="8">
    <mergeCell ref="C5:R5"/>
    <mergeCell ref="D6:H6"/>
    <mergeCell ref="I6:M6"/>
    <mergeCell ref="N6:R6"/>
    <mergeCell ref="C160:R160"/>
    <mergeCell ref="D161:H161"/>
    <mergeCell ref="I161:M161"/>
    <mergeCell ref="N161:R161"/>
  </mergeCells>
  <printOptions/>
  <pageMargins left="0.7" right="0.7" top="0.75" bottom="0.75" header="0.3" footer="0.3"/>
  <pageSetup fitToHeight="0"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tabColor theme="4" tint="-0.24997000396251678"/>
    <pageSetUpPr fitToPage="1"/>
  </sheetPr>
  <dimension ref="A1:L68"/>
  <sheetViews>
    <sheetView tabSelected="1" zoomScaleSheetLayoutView="70" zoomScalePageLayoutView="0" workbookViewId="0" topLeftCell="A1">
      <selection activeCell="A21" sqref="A21"/>
    </sheetView>
  </sheetViews>
  <sheetFormatPr defaultColWidth="9.140625" defaultRowHeight="12.75"/>
  <cols>
    <col min="1" max="1" width="54.140625" style="4" customWidth="1"/>
    <col min="2" max="7" width="12.8515625" style="4" customWidth="1"/>
    <col min="8" max="8" width="11.7109375" style="4" customWidth="1"/>
    <col min="9" max="9" width="12.8515625" style="4" customWidth="1"/>
    <col min="10" max="10" width="9.140625" style="4" customWidth="1"/>
    <col min="11" max="12" width="12.421875" style="4" customWidth="1"/>
    <col min="13" max="16384" width="9.140625" style="4" customWidth="1"/>
  </cols>
  <sheetData>
    <row r="1" ht="18">
      <c r="A1" s="69" t="s">
        <v>229</v>
      </c>
    </row>
    <row r="2" ht="12.75">
      <c r="A2" s="129" t="str">
        <f>"in £m "&amp;controlyear&amp;" prices unless stated"</f>
        <v>in £m 2014-15 prices unless stated</v>
      </c>
    </row>
    <row r="3" ht="12.75">
      <c r="A3" s="70"/>
    </row>
    <row r="4" ht="12.75" customHeight="1">
      <c r="A4" s="121"/>
    </row>
    <row r="5" spans="3:12" s="25" customFormat="1" ht="15" customHeight="1">
      <c r="C5" s="26" t="str">
        <f>controlyear</f>
        <v>2014-15</v>
      </c>
      <c r="D5" s="26"/>
      <c r="E5" s="26"/>
      <c r="F5" s="25" t="s">
        <v>64</v>
      </c>
      <c r="G5" s="248"/>
      <c r="H5" s="268" t="str">
        <f>(LEFT(controlyear,4)-1)&amp;"-"&amp;(RIGHT(controlyear,2)-1)</f>
        <v>2013-14</v>
      </c>
      <c r="I5" s="248"/>
      <c r="K5" s="536"/>
      <c r="L5" s="536"/>
    </row>
    <row r="6" spans="1:12" ht="13.5" thickBot="1">
      <c r="A6" s="71"/>
      <c r="B6" s="71" t="s">
        <v>8</v>
      </c>
      <c r="C6" s="71" t="s">
        <v>412</v>
      </c>
      <c r="D6" s="71" t="s">
        <v>9</v>
      </c>
      <c r="E6" s="71" t="s">
        <v>65</v>
      </c>
      <c r="F6" s="71" t="s">
        <v>412</v>
      </c>
      <c r="G6" s="71" t="s">
        <v>9</v>
      </c>
      <c r="H6" s="71" t="s">
        <v>8</v>
      </c>
      <c r="I6" s="71" t="s">
        <v>152</v>
      </c>
      <c r="K6" s="220"/>
      <c r="L6" s="220"/>
    </row>
    <row r="7" spans="1:12" ht="12.75">
      <c r="A7" s="153"/>
      <c r="B7" s="153"/>
      <c r="C7" s="153"/>
      <c r="D7" s="153"/>
      <c r="E7" s="153"/>
      <c r="F7" s="153"/>
      <c r="G7" s="153"/>
      <c r="H7" s="153"/>
      <c r="I7" s="153"/>
      <c r="K7" s="220"/>
      <c r="L7" s="220"/>
    </row>
    <row r="8" spans="1:12" ht="12.75">
      <c r="A8" s="1" t="s">
        <v>10</v>
      </c>
      <c r="B8" s="228"/>
      <c r="C8" s="304"/>
      <c r="D8" s="228"/>
      <c r="E8" s="228"/>
      <c r="F8" s="304"/>
      <c r="G8" s="228"/>
      <c r="H8" s="304"/>
      <c r="K8" s="192"/>
      <c r="L8" s="192"/>
    </row>
    <row r="9" spans="1:12" ht="12.75">
      <c r="A9" s="305" t="s">
        <v>641</v>
      </c>
      <c r="B9" s="73" t="s">
        <v>11</v>
      </c>
      <c r="C9" s="73" t="s">
        <v>11</v>
      </c>
      <c r="D9" s="73" t="s">
        <v>11</v>
      </c>
      <c r="E9" s="73" t="s">
        <v>11</v>
      </c>
      <c r="F9" s="73" t="s">
        <v>11</v>
      </c>
      <c r="G9" s="73" t="s">
        <v>11</v>
      </c>
      <c r="H9" s="73" t="s">
        <v>11</v>
      </c>
      <c r="K9" s="192"/>
      <c r="L9" s="192"/>
    </row>
    <row r="10" spans="1:12" ht="12.75">
      <c r="A10" s="305" t="s">
        <v>642</v>
      </c>
      <c r="B10" s="73" t="s">
        <v>11</v>
      </c>
      <c r="C10" s="73" t="s">
        <v>11</v>
      </c>
      <c r="D10" s="73" t="s">
        <v>11</v>
      </c>
      <c r="E10" s="73" t="s">
        <v>11</v>
      </c>
      <c r="F10" s="73" t="s">
        <v>11</v>
      </c>
      <c r="G10" s="73" t="s">
        <v>11</v>
      </c>
      <c r="H10" s="73" t="s">
        <v>11</v>
      </c>
      <c r="K10" s="192"/>
      <c r="L10" s="192"/>
    </row>
    <row r="11" spans="1:12" ht="12.75">
      <c r="A11" s="305" t="s">
        <v>643</v>
      </c>
      <c r="B11" s="73" t="s">
        <v>11</v>
      </c>
      <c r="C11" s="73" t="s">
        <v>11</v>
      </c>
      <c r="D11" s="73" t="s">
        <v>11</v>
      </c>
      <c r="E11" s="73" t="s">
        <v>11</v>
      </c>
      <c r="F11" s="73" t="s">
        <v>11</v>
      </c>
      <c r="G11" s="73" t="s">
        <v>11</v>
      </c>
      <c r="H11" s="73" t="s">
        <v>11</v>
      </c>
      <c r="K11" s="192"/>
      <c r="L11" s="192"/>
    </row>
    <row r="12" spans="1:12" ht="12.75">
      <c r="A12" s="305" t="s">
        <v>644</v>
      </c>
      <c r="B12" s="73" t="s">
        <v>11</v>
      </c>
      <c r="C12" s="73" t="s">
        <v>11</v>
      </c>
      <c r="D12" s="73" t="s">
        <v>11</v>
      </c>
      <c r="E12" s="73" t="s">
        <v>11</v>
      </c>
      <c r="F12" s="73" t="s">
        <v>11</v>
      </c>
      <c r="G12" s="73" t="s">
        <v>11</v>
      </c>
      <c r="H12" s="73" t="s">
        <v>11</v>
      </c>
      <c r="K12" s="192"/>
      <c r="L12" s="192"/>
    </row>
    <row r="13" spans="1:12" ht="12.75">
      <c r="A13" s="305" t="s">
        <v>649</v>
      </c>
      <c r="B13" s="73" t="s">
        <v>11</v>
      </c>
      <c r="C13" s="73" t="s">
        <v>11</v>
      </c>
      <c r="D13" s="73" t="s">
        <v>11</v>
      </c>
      <c r="E13" s="73" t="s">
        <v>11</v>
      </c>
      <c r="F13" s="73" t="s">
        <v>11</v>
      </c>
      <c r="G13" s="73" t="s">
        <v>11</v>
      </c>
      <c r="H13" s="73" t="s">
        <v>11</v>
      </c>
      <c r="K13" s="192"/>
      <c r="L13" s="192"/>
    </row>
    <row r="14" spans="1:12" ht="13.5" thickBot="1">
      <c r="A14" s="325" t="s">
        <v>645</v>
      </c>
      <c r="B14" s="169" t="s">
        <v>11</v>
      </c>
      <c r="C14" s="169" t="s">
        <v>11</v>
      </c>
      <c r="D14" s="169" t="s">
        <v>11</v>
      </c>
      <c r="E14" s="169" t="s">
        <v>11</v>
      </c>
      <c r="F14" s="169" t="s">
        <v>11</v>
      </c>
      <c r="G14" s="169" t="s">
        <v>11</v>
      </c>
      <c r="H14" s="169" t="s">
        <v>11</v>
      </c>
      <c r="K14" s="192"/>
      <c r="L14" s="192"/>
    </row>
    <row r="15" spans="1:12" ht="13.5" thickTop="1">
      <c r="A15" s="27"/>
      <c r="B15" s="73"/>
      <c r="C15" s="73"/>
      <c r="D15" s="73"/>
      <c r="E15" s="73"/>
      <c r="F15" s="73"/>
      <c r="G15" s="73"/>
      <c r="H15" s="73"/>
      <c r="K15" s="192"/>
      <c r="L15" s="192"/>
    </row>
    <row r="16" spans="1:12" ht="12.75">
      <c r="A16" s="25" t="s">
        <v>563</v>
      </c>
      <c r="B16" s="73"/>
      <c r="C16" s="73"/>
      <c r="D16" s="73"/>
      <c r="E16" s="73"/>
      <c r="F16" s="73"/>
      <c r="G16" s="73"/>
      <c r="H16" s="73"/>
      <c r="K16" s="192"/>
      <c r="L16" s="192"/>
    </row>
    <row r="17" spans="1:12" ht="12.75">
      <c r="A17" s="311" t="s">
        <v>379</v>
      </c>
      <c r="B17" s="73" t="s">
        <v>11</v>
      </c>
      <c r="C17" s="73" t="s">
        <v>11</v>
      </c>
      <c r="D17" s="73" t="s">
        <v>11</v>
      </c>
      <c r="E17" s="73" t="s">
        <v>11</v>
      </c>
      <c r="F17" s="73" t="s">
        <v>11</v>
      </c>
      <c r="G17" s="73" t="s">
        <v>11</v>
      </c>
      <c r="H17" s="73" t="s">
        <v>11</v>
      </c>
      <c r="K17" s="192"/>
      <c r="L17" s="192"/>
    </row>
    <row r="18" spans="1:8" ht="12.75">
      <c r="A18" s="310" t="s">
        <v>231</v>
      </c>
      <c r="B18" s="73" t="s">
        <v>11</v>
      </c>
      <c r="C18" s="73" t="s">
        <v>11</v>
      </c>
      <c r="D18" s="73" t="s">
        <v>11</v>
      </c>
      <c r="E18" s="73" t="s">
        <v>11</v>
      </c>
      <c r="F18" s="73" t="s">
        <v>11</v>
      </c>
      <c r="G18" s="73" t="s">
        <v>11</v>
      </c>
      <c r="H18" s="73" t="s">
        <v>11</v>
      </c>
    </row>
    <row r="19" spans="1:12" ht="12.75">
      <c r="A19" s="312" t="s">
        <v>458</v>
      </c>
      <c r="B19" s="73" t="s">
        <v>11</v>
      </c>
      <c r="C19" s="73" t="s">
        <v>11</v>
      </c>
      <c r="D19" s="73" t="s">
        <v>11</v>
      </c>
      <c r="E19" s="73" t="s">
        <v>11</v>
      </c>
      <c r="F19" s="73" t="s">
        <v>11</v>
      </c>
      <c r="G19" s="73" t="s">
        <v>11</v>
      </c>
      <c r="H19" s="73" t="s">
        <v>11</v>
      </c>
      <c r="K19" s="193"/>
      <c r="L19" s="193"/>
    </row>
    <row r="20" spans="1:12" ht="12.75">
      <c r="A20" s="311" t="s">
        <v>461</v>
      </c>
      <c r="B20" s="73" t="s">
        <v>11</v>
      </c>
      <c r="C20" s="73" t="s">
        <v>11</v>
      </c>
      <c r="D20" s="73" t="s">
        <v>11</v>
      </c>
      <c r="E20" s="73" t="s">
        <v>11</v>
      </c>
      <c r="F20" s="73" t="s">
        <v>11</v>
      </c>
      <c r="G20" s="73" t="s">
        <v>11</v>
      </c>
      <c r="H20" s="73" t="s">
        <v>11</v>
      </c>
      <c r="K20" s="193"/>
      <c r="L20" s="193"/>
    </row>
    <row r="21" spans="1:12" ht="12.75">
      <c r="A21" s="311" t="s">
        <v>158</v>
      </c>
      <c r="B21" s="73" t="s">
        <v>11</v>
      </c>
      <c r="C21" s="73" t="s">
        <v>11</v>
      </c>
      <c r="D21" s="73" t="s">
        <v>11</v>
      </c>
      <c r="E21" s="73" t="s">
        <v>11</v>
      </c>
      <c r="F21" s="73" t="s">
        <v>11</v>
      </c>
      <c r="G21" s="73" t="s">
        <v>11</v>
      </c>
      <c r="H21" s="73" t="s">
        <v>11</v>
      </c>
      <c r="K21" s="193"/>
      <c r="L21" s="193"/>
    </row>
    <row r="22" spans="1:12" ht="12.75">
      <c r="A22" s="311" t="s">
        <v>159</v>
      </c>
      <c r="B22" s="73" t="s">
        <v>11</v>
      </c>
      <c r="C22" s="73" t="s">
        <v>11</v>
      </c>
      <c r="D22" s="73" t="s">
        <v>11</v>
      </c>
      <c r="E22" s="73" t="s">
        <v>11</v>
      </c>
      <c r="F22" s="73" t="s">
        <v>11</v>
      </c>
      <c r="G22" s="73" t="s">
        <v>11</v>
      </c>
      <c r="H22" s="73" t="s">
        <v>11</v>
      </c>
      <c r="K22" s="193"/>
      <c r="L22" s="193"/>
    </row>
    <row r="23" spans="1:12" ht="12.75">
      <c r="A23" s="209" t="s">
        <v>76</v>
      </c>
      <c r="B23" s="72" t="s">
        <v>11</v>
      </c>
      <c r="C23" s="72" t="s">
        <v>11</v>
      </c>
      <c r="D23" s="72" t="s">
        <v>11</v>
      </c>
      <c r="E23" s="72" t="s">
        <v>11</v>
      </c>
      <c r="F23" s="72" t="s">
        <v>11</v>
      </c>
      <c r="G23" s="72" t="s">
        <v>11</v>
      </c>
      <c r="H23" s="72" t="s">
        <v>11</v>
      </c>
      <c r="I23" s="309"/>
      <c r="K23" s="193"/>
      <c r="L23" s="193"/>
    </row>
    <row r="24" spans="1:12" ht="12.75">
      <c r="A24" s="209" t="s">
        <v>564</v>
      </c>
      <c r="B24" s="72"/>
      <c r="C24" s="72"/>
      <c r="D24" s="72"/>
      <c r="E24" s="72"/>
      <c r="F24" s="72"/>
      <c r="G24" s="72"/>
      <c r="H24" s="72"/>
      <c r="K24" s="193"/>
      <c r="L24" s="193"/>
    </row>
    <row r="25" spans="1:12" ht="12.75">
      <c r="A25" s="313" t="s">
        <v>13</v>
      </c>
      <c r="B25" s="73" t="s">
        <v>11</v>
      </c>
      <c r="C25" s="73" t="s">
        <v>11</v>
      </c>
      <c r="D25" s="73" t="s">
        <v>11</v>
      </c>
      <c r="E25" s="73" t="s">
        <v>11</v>
      </c>
      <c r="F25" s="73" t="s">
        <v>11</v>
      </c>
      <c r="G25" s="73" t="s">
        <v>11</v>
      </c>
      <c r="H25" s="73" t="s">
        <v>11</v>
      </c>
      <c r="K25" s="193"/>
      <c r="L25" s="193"/>
    </row>
    <row r="26" spans="1:12" ht="12.75">
      <c r="A26" s="310" t="s">
        <v>523</v>
      </c>
      <c r="B26" s="73" t="s">
        <v>11</v>
      </c>
      <c r="C26" s="73" t="s">
        <v>11</v>
      </c>
      <c r="D26" s="73" t="s">
        <v>11</v>
      </c>
      <c r="E26" s="73" t="s">
        <v>11</v>
      </c>
      <c r="F26" s="73" t="s">
        <v>11</v>
      </c>
      <c r="G26" s="73" t="s">
        <v>11</v>
      </c>
      <c r="H26" s="73" t="s">
        <v>11</v>
      </c>
      <c r="K26" s="193"/>
      <c r="L26" s="193"/>
    </row>
    <row r="27" spans="1:12" ht="12.75">
      <c r="A27" s="310" t="s">
        <v>433</v>
      </c>
      <c r="B27" s="73" t="s">
        <v>11</v>
      </c>
      <c r="C27" s="73" t="s">
        <v>11</v>
      </c>
      <c r="D27" s="73" t="s">
        <v>11</v>
      </c>
      <c r="E27" s="73" t="s">
        <v>11</v>
      </c>
      <c r="F27" s="73" t="s">
        <v>11</v>
      </c>
      <c r="G27" s="73" t="s">
        <v>11</v>
      </c>
      <c r="H27" s="73" t="s">
        <v>11</v>
      </c>
      <c r="K27" s="193"/>
      <c r="L27" s="193"/>
    </row>
    <row r="28" spans="1:12" ht="12.75">
      <c r="A28" s="25" t="s">
        <v>463</v>
      </c>
      <c r="B28" s="72" t="s">
        <v>11</v>
      </c>
      <c r="C28" s="72" t="s">
        <v>11</v>
      </c>
      <c r="D28" s="72" t="s">
        <v>11</v>
      </c>
      <c r="E28" s="72" t="s">
        <v>11</v>
      </c>
      <c r="F28" s="72" t="s">
        <v>11</v>
      </c>
      <c r="G28" s="72" t="s">
        <v>11</v>
      </c>
      <c r="H28" s="72" t="s">
        <v>11</v>
      </c>
      <c r="K28" s="193"/>
      <c r="L28" s="193"/>
    </row>
    <row r="29" spans="1:12" ht="12.75">
      <c r="A29" s="25" t="s">
        <v>892</v>
      </c>
      <c r="B29" s="72"/>
      <c r="C29" s="72"/>
      <c r="D29" s="72"/>
      <c r="E29" s="72"/>
      <c r="F29" s="72"/>
      <c r="G29" s="72"/>
      <c r="H29" s="72"/>
      <c r="K29" s="193"/>
      <c r="L29" s="193"/>
    </row>
    <row r="30" spans="1:12" ht="12.75">
      <c r="A30" s="310" t="s">
        <v>188</v>
      </c>
      <c r="B30" s="252" t="s">
        <v>11</v>
      </c>
      <c r="C30" s="252" t="s">
        <v>11</v>
      </c>
      <c r="D30" s="252" t="s">
        <v>11</v>
      </c>
      <c r="E30" s="252" t="s">
        <v>11</v>
      </c>
      <c r="F30" s="252" t="s">
        <v>11</v>
      </c>
      <c r="G30" s="252" t="s">
        <v>11</v>
      </c>
      <c r="H30" s="252" t="s">
        <v>11</v>
      </c>
      <c r="K30" s="193"/>
      <c r="L30" s="193"/>
    </row>
    <row r="31" spans="1:12" ht="12.75">
      <c r="A31" s="310" t="s">
        <v>15</v>
      </c>
      <c r="B31" s="252" t="s">
        <v>11</v>
      </c>
      <c r="C31" s="252" t="s">
        <v>11</v>
      </c>
      <c r="D31" s="252" t="s">
        <v>11</v>
      </c>
      <c r="E31" s="252" t="s">
        <v>11</v>
      </c>
      <c r="F31" s="252" t="s">
        <v>11</v>
      </c>
      <c r="G31" s="252" t="s">
        <v>11</v>
      </c>
      <c r="H31" s="252" t="s">
        <v>11</v>
      </c>
      <c r="K31" s="193"/>
      <c r="L31" s="193"/>
    </row>
    <row r="32" spans="1:12" ht="12.75">
      <c r="A32" s="310" t="s">
        <v>75</v>
      </c>
      <c r="B32" s="252" t="s">
        <v>11</v>
      </c>
      <c r="C32" s="252" t="s">
        <v>11</v>
      </c>
      <c r="D32" s="252" t="s">
        <v>11</v>
      </c>
      <c r="E32" s="252" t="s">
        <v>11</v>
      </c>
      <c r="F32" s="252" t="s">
        <v>11</v>
      </c>
      <c r="G32" s="252" t="s">
        <v>11</v>
      </c>
      <c r="H32" s="252" t="s">
        <v>11</v>
      </c>
      <c r="K32" s="193"/>
      <c r="L32" s="193"/>
    </row>
    <row r="33" spans="1:12" ht="12.75">
      <c r="A33" s="121" t="s">
        <v>893</v>
      </c>
      <c r="B33" s="72" t="s">
        <v>11</v>
      </c>
      <c r="C33" s="72" t="s">
        <v>11</v>
      </c>
      <c r="D33" s="72" t="s">
        <v>11</v>
      </c>
      <c r="E33" s="72" t="s">
        <v>11</v>
      </c>
      <c r="F33" s="72" t="s">
        <v>11</v>
      </c>
      <c r="G33" s="72" t="s">
        <v>11</v>
      </c>
      <c r="H33" s="72" t="s">
        <v>11</v>
      </c>
      <c r="K33" s="193"/>
      <c r="L33" s="193"/>
    </row>
    <row r="34" spans="1:12" ht="13.5" thickBot="1">
      <c r="A34" s="74" t="s">
        <v>16</v>
      </c>
      <c r="B34" s="75" t="s">
        <v>11</v>
      </c>
      <c r="C34" s="75" t="s">
        <v>11</v>
      </c>
      <c r="D34" s="75" t="s">
        <v>11</v>
      </c>
      <c r="E34" s="75" t="s">
        <v>11</v>
      </c>
      <c r="F34" s="75" t="s">
        <v>11</v>
      </c>
      <c r="G34" s="75" t="s">
        <v>11</v>
      </c>
      <c r="H34" s="75" t="s">
        <v>11</v>
      </c>
      <c r="K34" s="193"/>
      <c r="L34" s="193"/>
    </row>
    <row r="35" spans="11:12" ht="13.5" thickTop="1">
      <c r="K35" s="191"/>
      <c r="L35" s="191"/>
    </row>
    <row r="37" spans="1:7" ht="12.75">
      <c r="A37" s="124" t="s">
        <v>153</v>
      </c>
      <c r="B37" s="125"/>
      <c r="C37" s="125"/>
      <c r="D37" s="125"/>
      <c r="E37" s="125"/>
      <c r="F37" s="125"/>
      <c r="G37" s="125"/>
    </row>
    <row r="38" spans="1:7" ht="12.75" customHeight="1">
      <c r="A38" s="128"/>
      <c r="B38" s="125"/>
      <c r="C38" s="125"/>
      <c r="D38" s="125"/>
      <c r="E38" s="125"/>
      <c r="F38" s="125"/>
      <c r="G38" s="125"/>
    </row>
    <row r="40" ht="12.75">
      <c r="A40" s="25" t="s">
        <v>146</v>
      </c>
    </row>
    <row r="41" spans="1:7" ht="12.75" customHeight="1">
      <c r="A41" s="534" t="s">
        <v>740</v>
      </c>
      <c r="B41" s="535"/>
      <c r="C41" s="535"/>
      <c r="D41" s="535"/>
      <c r="E41" s="535"/>
      <c r="F41" s="535"/>
      <c r="G41" s="535"/>
    </row>
    <row r="42" spans="1:9" ht="12.75">
      <c r="A42"/>
      <c r="B42"/>
      <c r="C42"/>
      <c r="D42"/>
      <c r="E42"/>
      <c r="F42"/>
      <c r="G42"/>
      <c r="H42"/>
      <c r="I42"/>
    </row>
    <row r="43" spans="1:9" ht="12.75">
      <c r="A43"/>
      <c r="B43"/>
      <c r="C43"/>
      <c r="D43"/>
      <c r="E43"/>
      <c r="F43"/>
      <c r="G43"/>
      <c r="H43"/>
      <c r="I43"/>
    </row>
    <row r="44" spans="1:9" ht="12.75">
      <c r="A44"/>
      <c r="B44"/>
      <c r="C44"/>
      <c r="D44"/>
      <c r="E44"/>
      <c r="F44"/>
      <c r="G44"/>
      <c r="H44"/>
      <c r="I44"/>
    </row>
    <row r="45" spans="1:9" ht="12.75">
      <c r="A45"/>
      <c r="B45"/>
      <c r="C45"/>
      <c r="D45"/>
      <c r="E45"/>
      <c r="F45"/>
      <c r="G45"/>
      <c r="H45"/>
      <c r="I45"/>
    </row>
    <row r="46" spans="1:9" ht="12.75">
      <c r="A46"/>
      <c r="B46"/>
      <c r="C46"/>
      <c r="D46"/>
      <c r="E46"/>
      <c r="F46"/>
      <c r="G46"/>
      <c r="H46"/>
      <c r="I46"/>
    </row>
    <row r="47" spans="1:8" ht="12.75">
      <c r="A47" s="25"/>
      <c r="B47" s="73"/>
      <c r="C47" s="73"/>
      <c r="D47" s="73"/>
      <c r="E47" s="73"/>
      <c r="F47" s="73"/>
      <c r="G47" s="73"/>
      <c r="H47" s="167"/>
    </row>
    <row r="48" spans="1:8" ht="12.75">
      <c r="A48" s="225"/>
      <c r="B48" s="73"/>
      <c r="C48" s="73"/>
      <c r="D48" s="73"/>
      <c r="E48" s="73"/>
      <c r="F48" s="73"/>
      <c r="G48" s="73"/>
      <c r="H48" s="167"/>
    </row>
    <row r="49" spans="1:8" ht="12.75">
      <c r="A49" s="129"/>
      <c r="B49" s="73"/>
      <c r="C49" s="73"/>
      <c r="D49" s="73"/>
      <c r="E49" s="73"/>
      <c r="F49" s="73"/>
      <c r="G49" s="73"/>
      <c r="H49" s="167"/>
    </row>
    <row r="50" spans="1:8" ht="12.75">
      <c r="A50" s="27"/>
      <c r="B50" s="73"/>
      <c r="C50" s="73"/>
      <c r="D50" s="73"/>
      <c r="E50" s="73"/>
      <c r="F50" s="73"/>
      <c r="G50" s="73"/>
      <c r="H50" s="167"/>
    </row>
    <row r="51" spans="1:8" ht="12.75">
      <c r="A51" s="27"/>
      <c r="B51" s="73"/>
      <c r="C51" s="73"/>
      <c r="D51" s="73"/>
      <c r="E51" s="73"/>
      <c r="F51" s="73"/>
      <c r="G51" s="73"/>
      <c r="H51" s="167"/>
    </row>
    <row r="52" spans="1:8" ht="12.75">
      <c r="A52" s="27"/>
      <c r="B52" s="73"/>
      <c r="C52" s="73"/>
      <c r="D52" s="73"/>
      <c r="E52" s="73"/>
      <c r="F52" s="73"/>
      <c r="G52" s="73"/>
      <c r="H52" s="167"/>
    </row>
    <row r="53" spans="1:8" ht="12.75">
      <c r="A53" s="27"/>
      <c r="B53" s="73"/>
      <c r="C53" s="73"/>
      <c r="D53" s="73"/>
      <c r="E53" s="73"/>
      <c r="F53" s="73"/>
      <c r="G53" s="73"/>
      <c r="H53" s="167"/>
    </row>
    <row r="54" spans="1:8" ht="12.75">
      <c r="A54" s="27"/>
      <c r="B54" s="73"/>
      <c r="C54" s="73"/>
      <c r="D54" s="73"/>
      <c r="E54" s="73"/>
      <c r="F54" s="73"/>
      <c r="G54" s="73"/>
      <c r="H54" s="167"/>
    </row>
    <row r="55" spans="1:8" ht="12.75">
      <c r="A55" s="25"/>
      <c r="B55" s="72"/>
      <c r="C55" s="72"/>
      <c r="D55" s="72"/>
      <c r="E55" s="72"/>
      <c r="F55" s="72"/>
      <c r="G55" s="72"/>
      <c r="H55" s="168"/>
    </row>
    <row r="56" spans="1:8" ht="12.75">
      <c r="A56" s="27"/>
      <c r="B56" s="73"/>
      <c r="C56" s="73"/>
      <c r="D56" s="73"/>
      <c r="E56" s="73"/>
      <c r="F56" s="73"/>
      <c r="G56" s="73"/>
      <c r="H56" s="167"/>
    </row>
    <row r="57" spans="1:8" ht="12.75">
      <c r="A57" s="25"/>
      <c r="B57" s="72"/>
      <c r="C57" s="72"/>
      <c r="D57" s="72"/>
      <c r="E57" s="72"/>
      <c r="F57" s="72"/>
      <c r="G57" s="72"/>
      <c r="H57" s="168"/>
    </row>
    <row r="58" spans="1:8" ht="12.75">
      <c r="A58" s="25"/>
      <c r="B58" s="72"/>
      <c r="C58" s="72"/>
      <c r="D58" s="72"/>
      <c r="E58" s="72"/>
      <c r="F58" s="72"/>
      <c r="G58" s="72"/>
      <c r="H58" s="168"/>
    </row>
    <row r="59" spans="1:8" ht="12.75">
      <c r="A59" s="25"/>
      <c r="B59" s="72"/>
      <c r="C59" s="72"/>
      <c r="D59" s="72"/>
      <c r="E59" s="72"/>
      <c r="F59" s="72"/>
      <c r="G59" s="72"/>
      <c r="H59" s="168"/>
    </row>
    <row r="60" spans="1:8" ht="12.75">
      <c r="A60" s="59"/>
      <c r="B60" s="68"/>
      <c r="C60" s="68"/>
      <c r="D60" s="68"/>
      <c r="E60" s="68"/>
      <c r="F60" s="68"/>
      <c r="G60" s="68"/>
      <c r="H60" s="108"/>
    </row>
    <row r="61" spans="1:9" ht="12.75">
      <c r="A61" s="1"/>
      <c r="B61" s="110"/>
      <c r="C61" s="110"/>
      <c r="D61" s="110"/>
      <c r="E61" s="110"/>
      <c r="F61" s="110"/>
      <c r="G61" s="110"/>
      <c r="H61" s="153"/>
      <c r="I61" s="125"/>
    </row>
    <row r="64" spans="1:7" ht="12.75">
      <c r="A64" s="124"/>
      <c r="B64" s="125"/>
      <c r="C64" s="125"/>
      <c r="D64" s="125"/>
      <c r="E64" s="125"/>
      <c r="F64" s="125"/>
      <c r="G64" s="125"/>
    </row>
    <row r="65" spans="1:7" ht="12.75">
      <c r="A65" s="128"/>
      <c r="B65" s="125"/>
      <c r="C65" s="125"/>
      <c r="D65" s="125"/>
      <c r="E65" s="125"/>
      <c r="F65" s="125"/>
      <c r="G65" s="125"/>
    </row>
    <row r="67" ht="12.75">
      <c r="A67" s="25"/>
    </row>
    <row r="68" spans="1:7" ht="12.75">
      <c r="A68" s="537"/>
      <c r="B68" s="535"/>
      <c r="C68" s="535"/>
      <c r="D68" s="535"/>
      <c r="E68" s="535"/>
      <c r="F68" s="535"/>
      <c r="G68" s="535"/>
    </row>
  </sheetData>
  <sheetProtection/>
  <mergeCells count="3">
    <mergeCell ref="A41:G41"/>
    <mergeCell ref="K5:L5"/>
    <mergeCell ref="A68:G68"/>
  </mergeCells>
  <conditionalFormatting sqref="H5">
    <cfRule type="cellIs" priority="26" dxfId="0" operator="equal">
      <formula>1!#REF!</formula>
    </cfRule>
  </conditionalFormatting>
  <conditionalFormatting sqref="H5">
    <cfRule type="cellIs" priority="89" dxfId="1" operator="equal">
      <formula>1!#REF!</formula>
    </cfRule>
  </conditionalFormatting>
  <printOptions/>
  <pageMargins left="0.75" right="0.75" top="1" bottom="1" header="0.5" footer="0.5"/>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A1:Y48"/>
  <sheetViews>
    <sheetView view="pageBreakPreview" zoomScale="70" zoomScaleSheetLayoutView="70" zoomScalePageLayoutView="0" workbookViewId="0" topLeftCell="A1">
      <selection activeCell="C52" sqref="C52"/>
    </sheetView>
  </sheetViews>
  <sheetFormatPr defaultColWidth="9.140625" defaultRowHeight="12.75"/>
  <cols>
    <col min="1" max="1" width="48.00390625" style="7" customWidth="1"/>
    <col min="2" max="7" width="12.7109375" style="7" customWidth="1"/>
    <col min="8" max="8" width="9.28125" style="7" customWidth="1"/>
    <col min="9" max="17" width="9.140625" style="7" customWidth="1"/>
    <col min="18" max="18" width="10.7109375" style="7" customWidth="1"/>
    <col min="19" max="20" width="10.57421875" style="7" customWidth="1"/>
    <col min="21" max="25" width="10.7109375" style="7" customWidth="1"/>
    <col min="26" max="16384" width="9.140625" style="7" customWidth="1"/>
  </cols>
  <sheetData>
    <row r="1" spans="1:25" s="6" customFormat="1" ht="18">
      <c r="A1" s="76" t="s">
        <v>1061</v>
      </c>
      <c r="B1" s="77"/>
      <c r="C1" s="77"/>
      <c r="D1" s="77"/>
      <c r="E1" s="77"/>
      <c r="F1" s="77"/>
      <c r="G1" s="77"/>
      <c r="S1" s="147"/>
      <c r="T1" s="148"/>
      <c r="U1" s="148"/>
      <c r="V1" s="148"/>
      <c r="W1" s="148"/>
      <c r="X1" s="148"/>
      <c r="Y1" s="148"/>
    </row>
    <row r="2" spans="1:25" ht="12.75">
      <c r="A2" s="129" t="str">
        <f>"in £m "&amp;controlyear&amp;" prices unless stated otherwise"</f>
        <v>in £m 2014-15 prices unless stated otherwise</v>
      </c>
      <c r="B2" s="78"/>
      <c r="C2" s="78"/>
      <c r="D2" s="78"/>
      <c r="E2" s="78"/>
      <c r="F2" s="78"/>
      <c r="G2" s="78"/>
      <c r="S2" s="149"/>
      <c r="T2" s="94"/>
      <c r="U2" s="94"/>
      <c r="V2" s="94"/>
      <c r="W2" s="94"/>
      <c r="X2" s="24"/>
      <c r="Y2" s="24"/>
    </row>
    <row r="3" spans="1:25" s="8" customFormat="1" ht="12.75">
      <c r="A3" s="44"/>
      <c r="B3" s="45"/>
      <c r="C3" s="45"/>
      <c r="D3" s="45"/>
      <c r="E3" s="9"/>
      <c r="F3" s="10"/>
      <c r="H3" s="45"/>
      <c r="I3" s="212"/>
      <c r="S3" s="44"/>
      <c r="T3" s="45"/>
      <c r="U3" s="45"/>
      <c r="V3" s="45"/>
      <c r="W3" s="46"/>
      <c r="X3" s="90"/>
      <c r="Y3" s="45"/>
    </row>
    <row r="4" spans="1:25" s="12" customFormat="1" ht="15.75" customHeight="1">
      <c r="A4" s="79" t="str">
        <f>"A) Calculation of the RAB at 31 March 20"&amp;RIGHT(controlyear,2)</f>
        <v>A) Calculation of the RAB at 31 March 2015</v>
      </c>
      <c r="B4" s="46"/>
      <c r="C4" s="40"/>
      <c r="D4" s="46"/>
      <c r="E4" s="80"/>
      <c r="F4" s="10"/>
      <c r="G4" s="8"/>
      <c r="H4" s="155"/>
      <c r="I4" s="212"/>
      <c r="S4" s="79"/>
      <c r="T4" s="46"/>
      <c r="U4" s="40"/>
      <c r="V4" s="46"/>
      <c r="W4" s="62"/>
      <c r="X4" s="90"/>
      <c r="Y4" s="45"/>
    </row>
    <row r="5" spans="1:25" s="12" customFormat="1" ht="13.5" thickBot="1">
      <c r="A5" s="66"/>
      <c r="B5" s="60" t="s">
        <v>8</v>
      </c>
      <c r="C5" s="60" t="s">
        <v>412</v>
      </c>
      <c r="D5" s="60" t="s">
        <v>9</v>
      </c>
      <c r="E5" s="60" t="s">
        <v>152</v>
      </c>
      <c r="F5" s="81"/>
      <c r="G5" s="8"/>
      <c r="H5" s="155"/>
      <c r="I5" s="155"/>
      <c r="S5" s="81"/>
      <c r="T5" s="110"/>
      <c r="U5" s="110"/>
      <c r="V5" s="110"/>
      <c r="W5" s="110"/>
      <c r="X5" s="81"/>
      <c r="Y5" s="45"/>
    </row>
    <row r="6" spans="1:25" s="12" customFormat="1" ht="9.75" customHeight="1">
      <c r="A6" s="81"/>
      <c r="B6" s="110"/>
      <c r="C6" s="110"/>
      <c r="D6" s="110"/>
      <c r="E6" s="110"/>
      <c r="F6" s="81"/>
      <c r="G6" s="8"/>
      <c r="H6" s="155"/>
      <c r="I6" s="155"/>
      <c r="S6" s="81"/>
      <c r="T6" s="110"/>
      <c r="U6" s="110"/>
      <c r="V6" s="110"/>
      <c r="W6" s="110"/>
      <c r="X6" s="81"/>
      <c r="Y6" s="45"/>
    </row>
    <row r="7" spans="1:25" s="12" customFormat="1" ht="12.75">
      <c r="A7" s="105" t="s">
        <v>565</v>
      </c>
      <c r="B7" s="44" t="s">
        <v>11</v>
      </c>
      <c r="C7" s="44" t="s">
        <v>11</v>
      </c>
      <c r="D7" s="44" t="s">
        <v>11</v>
      </c>
      <c r="E7" s="53"/>
      <c r="F7" s="3"/>
      <c r="G7" s="8"/>
      <c r="I7" s="194"/>
      <c r="S7" s="54"/>
      <c r="T7" s="44"/>
      <c r="U7" s="145"/>
      <c r="V7" s="44"/>
      <c r="W7" s="53"/>
      <c r="X7" s="128"/>
      <c r="Y7" s="45"/>
    </row>
    <row r="8" spans="1:25" s="12" customFormat="1" ht="12.75">
      <c r="A8" s="170" t="str">
        <f>"Indexation to "&amp;(LEFT(controlyear,4)-1)&amp;"-"&amp;(RIGHT(controlyear,2)-1)&amp;" prices"</f>
        <v>Indexation to 2013-14 prices</v>
      </c>
      <c r="B8" s="62" t="s">
        <v>11</v>
      </c>
      <c r="C8" s="62" t="s">
        <v>11</v>
      </c>
      <c r="D8" s="62" t="s">
        <v>11</v>
      </c>
      <c r="E8" s="53"/>
      <c r="F8" s="3"/>
      <c r="G8" s="8"/>
      <c r="I8" s="194"/>
      <c r="S8" s="82"/>
      <c r="T8" s="62"/>
      <c r="U8" s="146"/>
      <c r="V8" s="62"/>
      <c r="W8" s="53"/>
      <c r="X8" s="128"/>
      <c r="Y8" s="45"/>
    </row>
    <row r="9" spans="1:25" s="12" customFormat="1" ht="12.75">
      <c r="A9" s="172" t="str">
        <f>"Opening RAB for the year ("&amp;(LEFT(controlyear,4)-1)&amp;"-"&amp;(RIGHT(controlyear,2)-1)&amp;" prices)"</f>
        <v>Opening RAB for the year (2013-14 prices)</v>
      </c>
      <c r="B9" s="64" t="s">
        <v>11</v>
      </c>
      <c r="C9" s="64" t="s">
        <v>11</v>
      </c>
      <c r="D9" s="64" t="s">
        <v>11</v>
      </c>
      <c r="E9" s="53"/>
      <c r="F9" s="3"/>
      <c r="G9" s="8"/>
      <c r="I9" s="194"/>
      <c r="S9" s="54"/>
      <c r="T9" s="44"/>
      <c r="U9" s="145"/>
      <c r="V9" s="44"/>
      <c r="W9" s="53"/>
      <c r="X9" s="128"/>
      <c r="Y9" s="45"/>
    </row>
    <row r="10" spans="1:25" s="12" customFormat="1" ht="12.75">
      <c r="A10" s="170" t="s">
        <v>22</v>
      </c>
      <c r="B10" s="62" t="s">
        <v>11</v>
      </c>
      <c r="C10" s="62" t="s">
        <v>11</v>
      </c>
      <c r="D10" s="62" t="s">
        <v>11</v>
      </c>
      <c r="E10" s="53"/>
      <c r="F10" s="3"/>
      <c r="G10" s="8"/>
      <c r="I10" s="194"/>
      <c r="S10" s="82"/>
      <c r="T10" s="62"/>
      <c r="U10" s="146"/>
      <c r="V10" s="62"/>
      <c r="W10" s="53"/>
      <c r="X10" s="128"/>
      <c r="Y10" s="45"/>
    </row>
    <row r="11" spans="1:25" s="12" customFormat="1" ht="12.75">
      <c r="A11" s="172" t="str">
        <f>"Opening RAB ("&amp;controlyear&amp;" prices)"</f>
        <v>Opening RAB (2014-15 prices)</v>
      </c>
      <c r="B11" s="64" t="s">
        <v>11</v>
      </c>
      <c r="C11" s="64" t="s">
        <v>11</v>
      </c>
      <c r="D11" s="64" t="s">
        <v>11</v>
      </c>
      <c r="E11" s="53"/>
      <c r="F11" s="3"/>
      <c r="G11" s="8"/>
      <c r="I11" s="194"/>
      <c r="S11" s="54"/>
      <c r="T11" s="44"/>
      <c r="U11" s="145"/>
      <c r="V11" s="44"/>
      <c r="W11" s="53"/>
      <c r="X11" s="128"/>
      <c r="Y11" s="45"/>
    </row>
    <row r="12" spans="1:25" s="12" customFormat="1" ht="25.5">
      <c r="A12" s="284" t="s">
        <v>464</v>
      </c>
      <c r="B12" s="62" t="s">
        <v>11</v>
      </c>
      <c r="C12" s="62" t="s">
        <v>11</v>
      </c>
      <c r="D12" s="62" t="s">
        <v>11</v>
      </c>
      <c r="E12" s="53"/>
      <c r="F12" s="3"/>
      <c r="G12" s="8"/>
      <c r="I12" s="194"/>
      <c r="S12" s="82"/>
      <c r="T12" s="62"/>
      <c r="U12" s="146"/>
      <c r="V12" s="62"/>
      <c r="W12" s="53"/>
      <c r="X12" s="128"/>
      <c r="Y12" s="45"/>
    </row>
    <row r="13" spans="1:25" s="12" customFormat="1" ht="12.75">
      <c r="A13" s="284" t="s">
        <v>13</v>
      </c>
      <c r="B13" s="62" t="s">
        <v>11</v>
      </c>
      <c r="C13" s="62" t="s">
        <v>11</v>
      </c>
      <c r="D13" s="62" t="s">
        <v>11</v>
      </c>
      <c r="E13" s="53"/>
      <c r="F13" s="3"/>
      <c r="G13" s="8"/>
      <c r="I13" s="194"/>
      <c r="S13" s="82"/>
      <c r="T13" s="62"/>
      <c r="U13" s="146"/>
      <c r="V13" s="62"/>
      <c r="W13" s="53"/>
      <c r="X13" s="128"/>
      <c r="Y13" s="45"/>
    </row>
    <row r="14" spans="1:9" ht="12.75">
      <c r="A14" s="250" t="s">
        <v>523</v>
      </c>
      <c r="B14" s="171" t="s">
        <v>11</v>
      </c>
      <c r="C14" s="171" t="s">
        <v>11</v>
      </c>
      <c r="D14" s="171" t="s">
        <v>11</v>
      </c>
      <c r="E14" s="53"/>
      <c r="F14" s="3"/>
      <c r="I14" s="194"/>
    </row>
    <row r="15" spans="1:9" ht="12.75">
      <c r="A15" s="97" t="s">
        <v>433</v>
      </c>
      <c r="B15" s="171" t="s">
        <v>11</v>
      </c>
      <c r="C15" s="171" t="s">
        <v>11</v>
      </c>
      <c r="D15" s="171" t="s">
        <v>11</v>
      </c>
      <c r="E15" s="53"/>
      <c r="F15" s="3"/>
      <c r="I15" s="194"/>
    </row>
    <row r="16" spans="1:9" ht="12.75">
      <c r="A16" s="284" t="s">
        <v>237</v>
      </c>
      <c r="B16" s="266" t="s">
        <v>11</v>
      </c>
      <c r="C16" s="266" t="s">
        <v>11</v>
      </c>
      <c r="D16" s="266" t="s">
        <v>11</v>
      </c>
      <c r="E16" s="53"/>
      <c r="F16" s="3"/>
      <c r="I16" s="194"/>
    </row>
    <row r="17" spans="1:9" ht="12.75">
      <c r="A17" s="170" t="s">
        <v>23</v>
      </c>
      <c r="B17" s="62" t="s">
        <v>11</v>
      </c>
      <c r="C17" s="62" t="s">
        <v>11</v>
      </c>
      <c r="D17" s="62" t="s">
        <v>11</v>
      </c>
      <c r="E17" s="53"/>
      <c r="F17" s="3"/>
      <c r="I17" s="194"/>
    </row>
    <row r="18" spans="1:9" ht="12.75">
      <c r="A18" s="284" t="s">
        <v>465</v>
      </c>
      <c r="B18" s="259" t="s">
        <v>11</v>
      </c>
      <c r="C18" s="259" t="s">
        <v>11</v>
      </c>
      <c r="D18" s="259" t="s">
        <v>11</v>
      </c>
      <c r="E18" s="53"/>
      <c r="F18" s="3"/>
      <c r="I18" s="194"/>
    </row>
    <row r="19" spans="1:9" ht="13.5" thickBot="1">
      <c r="A19" s="84" t="str">
        <f>"Closing RAB at 31 March 20"&amp;RIGHT(controlyear,2)</f>
        <v>Closing RAB at 31 March 2015</v>
      </c>
      <c r="B19" s="85" t="s">
        <v>11</v>
      </c>
      <c r="C19" s="85" t="s">
        <v>11</v>
      </c>
      <c r="D19" s="85" t="s">
        <v>11</v>
      </c>
      <c r="E19" s="53"/>
      <c r="F19" s="3"/>
      <c r="I19" s="194"/>
    </row>
    <row r="20" spans="1:25" s="12" customFormat="1" ht="12.75" customHeight="1" thickTop="1">
      <c r="A20" s="65"/>
      <c r="B20" s="80"/>
      <c r="C20" s="80"/>
      <c r="D20" s="67"/>
      <c r="E20" s="86"/>
      <c r="F20" s="86"/>
      <c r="G20" s="86"/>
      <c r="H20" s="11"/>
      <c r="I20" s="11"/>
      <c r="S20" s="54"/>
      <c r="T20" s="62"/>
      <c r="U20" s="62"/>
      <c r="V20" s="44"/>
      <c r="W20" s="81"/>
      <c r="X20" s="81"/>
      <c r="Y20" s="81"/>
    </row>
    <row r="21" spans="1:25" s="12" customFormat="1" ht="12.75" customHeight="1">
      <c r="A21" s="18" t="s">
        <v>146</v>
      </c>
      <c r="B21" s="80"/>
      <c r="C21" s="80"/>
      <c r="D21" s="67"/>
      <c r="E21" s="86"/>
      <c r="F21" s="86"/>
      <c r="G21" s="86"/>
      <c r="H21" s="11"/>
      <c r="I21" s="11"/>
      <c r="S21" s="54"/>
      <c r="T21" s="62"/>
      <c r="U21" s="62"/>
      <c r="V21" s="44"/>
      <c r="W21" s="81"/>
      <c r="X21" s="81"/>
      <c r="Y21" s="81"/>
    </row>
    <row r="22" spans="1:25" s="12" customFormat="1" ht="12.75" customHeight="1">
      <c r="A22" s="538" t="s">
        <v>894</v>
      </c>
      <c r="B22" s="539"/>
      <c r="C22" s="539"/>
      <c r="D22" s="539"/>
      <c r="E22" s="539"/>
      <c r="F22" s="539"/>
      <c r="G22" s="539"/>
      <c r="H22" s="11"/>
      <c r="I22" s="11"/>
      <c r="S22" s="54"/>
      <c r="T22" s="62"/>
      <c r="U22" s="62"/>
      <c r="V22" s="44"/>
      <c r="W22" s="81"/>
      <c r="X22" s="81"/>
      <c r="Y22" s="81"/>
    </row>
    <row r="23" spans="1:25" s="12" customFormat="1" ht="12.75" customHeight="1">
      <c r="A23" s="542" t="s">
        <v>895</v>
      </c>
      <c r="B23" s="542"/>
      <c r="C23" s="542"/>
      <c r="D23" s="542"/>
      <c r="E23" s="542"/>
      <c r="F23" s="542"/>
      <c r="G23" s="86"/>
      <c r="H23" s="11"/>
      <c r="I23" s="11"/>
      <c r="S23" s="54"/>
      <c r="T23" s="62"/>
      <c r="U23" s="62"/>
      <c r="V23" s="44"/>
      <c r="W23" s="81"/>
      <c r="X23" s="81"/>
      <c r="Y23" s="81"/>
    </row>
    <row r="24" spans="1:25" s="12" customFormat="1" ht="30" customHeight="1">
      <c r="A24" s="542"/>
      <c r="B24" s="542"/>
      <c r="C24" s="542"/>
      <c r="D24" s="542"/>
      <c r="E24" s="542"/>
      <c r="F24" s="542"/>
      <c r="G24" s="86"/>
      <c r="H24" s="11"/>
      <c r="I24" s="11"/>
      <c r="S24" s="54"/>
      <c r="T24" s="62"/>
      <c r="U24" s="62"/>
      <c r="V24" s="44"/>
      <c r="W24" s="81"/>
      <c r="X24" s="81"/>
      <c r="Y24" s="81"/>
    </row>
    <row r="25" spans="1:25" s="12" customFormat="1" ht="13.5" customHeight="1">
      <c r="A25" s="8" t="s">
        <v>896</v>
      </c>
      <c r="B25" s="80"/>
      <c r="C25" s="80"/>
      <c r="D25" s="67"/>
      <c r="E25" s="86"/>
      <c r="F25" s="86"/>
      <c r="G25" s="86"/>
      <c r="H25" s="11"/>
      <c r="I25" s="11"/>
      <c r="S25" s="54"/>
      <c r="T25" s="62"/>
      <c r="U25" s="62"/>
      <c r="V25" s="44"/>
      <c r="W25" s="81"/>
      <c r="X25" s="81"/>
      <c r="Y25" s="81"/>
    </row>
    <row r="26" spans="1:25" s="12" customFormat="1" ht="12.75" customHeight="1">
      <c r="A26" s="314"/>
      <c r="B26" s="80"/>
      <c r="C26" s="80"/>
      <c r="D26" s="67"/>
      <c r="E26" s="86"/>
      <c r="F26" s="86"/>
      <c r="G26" s="86"/>
      <c r="H26" s="11"/>
      <c r="I26" s="11"/>
      <c r="S26" s="54"/>
      <c r="T26" s="62"/>
      <c r="U26" s="62"/>
      <c r="V26" s="44"/>
      <c r="W26" s="81"/>
      <c r="X26" s="81"/>
      <c r="Y26" s="81"/>
    </row>
    <row r="27" spans="1:25" s="12" customFormat="1" ht="12.75" customHeight="1">
      <c r="A27" s="81" t="s">
        <v>153</v>
      </c>
      <c r="B27" s="62"/>
      <c r="C27" s="62"/>
      <c r="D27" s="44"/>
      <c r="E27" s="81"/>
      <c r="F27" s="81"/>
      <c r="G27" s="86"/>
      <c r="H27" s="11"/>
      <c r="I27" s="11"/>
      <c r="S27" s="81"/>
      <c r="T27" s="62"/>
      <c r="U27" s="62"/>
      <c r="V27" s="44"/>
      <c r="W27" s="81"/>
      <c r="X27" s="81"/>
      <c r="Y27" s="81"/>
    </row>
    <row r="28" spans="1:25" s="12" customFormat="1" ht="12.75" customHeight="1">
      <c r="A28" s="54"/>
      <c r="B28" s="62"/>
      <c r="C28" s="62"/>
      <c r="D28" s="44"/>
      <c r="E28" s="81"/>
      <c r="F28" s="81"/>
      <c r="G28" s="86"/>
      <c r="H28" s="11"/>
      <c r="I28" s="11"/>
      <c r="S28" s="54"/>
      <c r="T28" s="62"/>
      <c r="U28" s="62"/>
      <c r="V28" s="44"/>
      <c r="W28" s="81"/>
      <c r="X28" s="81"/>
      <c r="Y28" s="81"/>
    </row>
    <row r="29" spans="1:25" s="12" customFormat="1" ht="12.75" customHeight="1">
      <c r="A29" s="65"/>
      <c r="B29" s="80"/>
      <c r="C29" s="80"/>
      <c r="D29" s="67"/>
      <c r="E29" s="86"/>
      <c r="F29" s="86"/>
      <c r="G29" s="86"/>
      <c r="H29" s="11"/>
      <c r="I29" s="11"/>
      <c r="S29" s="54"/>
      <c r="T29" s="62"/>
      <c r="U29" s="62"/>
      <c r="V29" s="44"/>
      <c r="W29" s="81"/>
      <c r="X29" s="81"/>
      <c r="Y29" s="81"/>
    </row>
    <row r="30" spans="1:25" ht="18">
      <c r="A30" s="76" t="s">
        <v>1062</v>
      </c>
      <c r="B30" s="77"/>
      <c r="C30" s="77"/>
      <c r="D30" s="77"/>
      <c r="E30" s="77"/>
      <c r="F30" s="77"/>
      <c r="G30" s="77"/>
      <c r="S30" s="147"/>
      <c r="T30" s="148"/>
      <c r="U30" s="148"/>
      <c r="V30" s="148"/>
      <c r="W30" s="148"/>
      <c r="X30" s="148"/>
      <c r="Y30" s="148"/>
    </row>
    <row r="31" spans="1:25" ht="12.75">
      <c r="A31" s="8"/>
      <c r="B31" s="78"/>
      <c r="C31" s="78"/>
      <c r="D31" s="78"/>
      <c r="E31" s="78"/>
      <c r="F31" s="78"/>
      <c r="G31" s="78"/>
      <c r="S31" s="45"/>
      <c r="T31" s="94"/>
      <c r="U31" s="94"/>
      <c r="V31" s="94"/>
      <c r="W31" s="94"/>
      <c r="X31" s="94"/>
      <c r="Y31" s="94"/>
    </row>
    <row r="32" spans="1:25" ht="12.75">
      <c r="A32" s="87" t="str">
        <f>"B) Calculation of the cumulative RAB at 31 March 20"&amp;RIGHT(controlyear,2)</f>
        <v>B) Calculation of the cumulative RAB at 31 March 2015</v>
      </c>
      <c r="B32" s="80"/>
      <c r="C32" s="80"/>
      <c r="D32" s="80"/>
      <c r="E32" s="80"/>
      <c r="F32" s="80"/>
      <c r="G32" s="80"/>
      <c r="S32" s="79"/>
      <c r="T32" s="62"/>
      <c r="U32" s="62"/>
      <c r="V32" s="62"/>
      <c r="W32" s="62"/>
      <c r="X32" s="62"/>
      <c r="Y32" s="62"/>
    </row>
    <row r="33" spans="1:25" ht="13.5" thickBot="1">
      <c r="A33" s="88"/>
      <c r="B33" s="89" t="s">
        <v>243</v>
      </c>
      <c r="C33" s="89" t="s">
        <v>244</v>
      </c>
      <c r="D33" s="89" t="s">
        <v>245</v>
      </c>
      <c r="E33" s="89" t="s">
        <v>246</v>
      </c>
      <c r="F33" s="89" t="s">
        <v>247</v>
      </c>
      <c r="G33" s="89" t="s">
        <v>432</v>
      </c>
      <c r="S33" s="94"/>
      <c r="T33" s="44"/>
      <c r="U33" s="44"/>
      <c r="V33" s="44"/>
      <c r="W33" s="44"/>
      <c r="X33" s="44"/>
      <c r="Y33" s="44"/>
    </row>
    <row r="34" spans="1:25" ht="12.75">
      <c r="A34" s="414"/>
      <c r="B34" s="415"/>
      <c r="C34" s="415"/>
      <c r="D34" s="415"/>
      <c r="E34" s="415"/>
      <c r="F34" s="415"/>
      <c r="G34" s="415"/>
      <c r="S34" s="94"/>
      <c r="T34" s="44"/>
      <c r="U34" s="44"/>
      <c r="V34" s="44"/>
      <c r="W34" s="44"/>
      <c r="X34" s="44"/>
      <c r="Y34" s="44"/>
    </row>
    <row r="35" spans="1:25" ht="12.75">
      <c r="A35" s="412" t="str">
        <f>"Opening RAB ("&amp;controlyear&amp;" prices)"</f>
        <v>Opening RAB (2014-15 prices)</v>
      </c>
      <c r="B35" s="413" t="s">
        <v>11</v>
      </c>
      <c r="C35" s="413" t="s">
        <v>11</v>
      </c>
      <c r="D35" s="413" t="s">
        <v>11</v>
      </c>
      <c r="E35" s="413" t="s">
        <v>11</v>
      </c>
      <c r="F35" s="413" t="s">
        <v>11</v>
      </c>
      <c r="G35" s="413" t="s">
        <v>11</v>
      </c>
      <c r="S35" s="54"/>
      <c r="T35" s="44"/>
      <c r="U35" s="44"/>
      <c r="V35" s="44"/>
      <c r="W35" s="44"/>
      <c r="X35" s="44"/>
      <c r="Y35" s="44"/>
    </row>
    <row r="36" spans="1:25" s="12" customFormat="1" ht="25.5">
      <c r="A36" s="284" t="s">
        <v>455</v>
      </c>
      <c r="B36" s="80" t="s">
        <v>11</v>
      </c>
      <c r="C36" s="80" t="s">
        <v>11</v>
      </c>
      <c r="D36" s="80" t="s">
        <v>11</v>
      </c>
      <c r="E36" s="80" t="s">
        <v>11</v>
      </c>
      <c r="F36" s="80" t="s">
        <v>11</v>
      </c>
      <c r="G36" s="80" t="s">
        <v>11</v>
      </c>
      <c r="H36" s="11"/>
      <c r="I36" s="11"/>
      <c r="S36" s="82"/>
      <c r="T36" s="62"/>
      <c r="U36" s="62"/>
      <c r="V36" s="62"/>
      <c r="W36" s="62"/>
      <c r="X36" s="62"/>
      <c r="Y36" s="62"/>
    </row>
    <row r="37" spans="1:25" s="12" customFormat="1" ht="12.75">
      <c r="A37" s="314" t="s">
        <v>13</v>
      </c>
      <c r="B37" s="80" t="s">
        <v>11</v>
      </c>
      <c r="C37" s="80" t="s">
        <v>11</v>
      </c>
      <c r="D37" s="80" t="s">
        <v>11</v>
      </c>
      <c r="E37" s="80" t="s">
        <v>11</v>
      </c>
      <c r="F37" s="80" t="s">
        <v>11</v>
      </c>
      <c r="G37" s="80" t="s">
        <v>11</v>
      </c>
      <c r="H37" s="11"/>
      <c r="I37" s="11"/>
      <c r="S37" s="82"/>
      <c r="T37" s="62"/>
      <c r="U37" s="62"/>
      <c r="V37" s="62"/>
      <c r="W37" s="62"/>
      <c r="X37" s="62"/>
      <c r="Y37" s="62"/>
    </row>
    <row r="38" spans="1:7" ht="12.75">
      <c r="A38" s="250" t="s">
        <v>523</v>
      </c>
      <c r="B38" s="171" t="s">
        <v>11</v>
      </c>
      <c r="C38" s="171" t="s">
        <v>11</v>
      </c>
      <c r="D38" s="171" t="s">
        <v>11</v>
      </c>
      <c r="E38" s="171" t="s">
        <v>11</v>
      </c>
      <c r="F38" s="171" t="s">
        <v>11</v>
      </c>
      <c r="G38" s="171" t="s">
        <v>11</v>
      </c>
    </row>
    <row r="39" spans="1:7" ht="12.75">
      <c r="A39" s="97" t="s">
        <v>433</v>
      </c>
      <c r="B39" s="171" t="s">
        <v>11</v>
      </c>
      <c r="C39" s="171" t="s">
        <v>11</v>
      </c>
      <c r="D39" s="171" t="s">
        <v>11</v>
      </c>
      <c r="E39" s="171" t="s">
        <v>11</v>
      </c>
      <c r="F39" s="171" t="s">
        <v>11</v>
      </c>
      <c r="G39" s="171" t="s">
        <v>11</v>
      </c>
    </row>
    <row r="40" spans="1:7" ht="12.75">
      <c r="A40" s="284" t="s">
        <v>237</v>
      </c>
      <c r="B40" s="266" t="s">
        <v>11</v>
      </c>
      <c r="C40" s="266" t="s">
        <v>11</v>
      </c>
      <c r="D40" s="266" t="s">
        <v>11</v>
      </c>
      <c r="E40" s="266" t="s">
        <v>11</v>
      </c>
      <c r="F40" s="266" t="s">
        <v>11</v>
      </c>
      <c r="G40" s="266" t="s">
        <v>11</v>
      </c>
    </row>
    <row r="41" spans="1:25" s="12" customFormat="1" ht="12.75">
      <c r="A41" s="170" t="s">
        <v>23</v>
      </c>
      <c r="B41" s="80" t="s">
        <v>11</v>
      </c>
      <c r="C41" s="80" t="s">
        <v>11</v>
      </c>
      <c r="D41" s="80" t="s">
        <v>11</v>
      </c>
      <c r="E41" s="80" t="s">
        <v>11</v>
      </c>
      <c r="F41" s="80" t="s">
        <v>11</v>
      </c>
      <c r="G41" s="80" t="s">
        <v>11</v>
      </c>
      <c r="H41" s="11"/>
      <c r="I41" s="11"/>
      <c r="S41" s="82"/>
      <c r="T41" s="62"/>
      <c r="U41" s="62"/>
      <c r="V41" s="62"/>
      <c r="W41" s="62"/>
      <c r="X41" s="62"/>
      <c r="Y41" s="62"/>
    </row>
    <row r="42" spans="1:25" s="12" customFormat="1" ht="12.75">
      <c r="A42" s="284" t="s">
        <v>456</v>
      </c>
      <c r="B42" s="80" t="s">
        <v>11</v>
      </c>
      <c r="C42" s="80" t="s">
        <v>11</v>
      </c>
      <c r="D42" s="80" t="s">
        <v>11</v>
      </c>
      <c r="E42" s="80" t="s">
        <v>11</v>
      </c>
      <c r="F42" s="80" t="s">
        <v>11</v>
      </c>
      <c r="G42" s="80" t="s">
        <v>11</v>
      </c>
      <c r="H42" s="11"/>
      <c r="I42" s="11"/>
      <c r="S42" s="82"/>
      <c r="T42" s="62"/>
      <c r="U42" s="62"/>
      <c r="V42" s="62"/>
      <c r="W42" s="62"/>
      <c r="X42" s="62"/>
      <c r="Y42" s="62"/>
    </row>
    <row r="43" spans="1:25" s="12" customFormat="1" ht="13.5" thickBot="1">
      <c r="A43" s="84" t="s">
        <v>25</v>
      </c>
      <c r="B43" s="85" t="s">
        <v>11</v>
      </c>
      <c r="C43" s="85" t="s">
        <v>11</v>
      </c>
      <c r="D43" s="85" t="s">
        <v>11</v>
      </c>
      <c r="E43" s="85" t="s">
        <v>11</v>
      </c>
      <c r="F43" s="85" t="s">
        <v>11</v>
      </c>
      <c r="G43" s="85" t="s">
        <v>11</v>
      </c>
      <c r="H43" s="13"/>
      <c r="I43" s="11"/>
      <c r="S43" s="54"/>
      <c r="T43" s="44"/>
      <c r="U43" s="44"/>
      <c r="V43" s="44"/>
      <c r="W43" s="44"/>
      <c r="X43" s="44"/>
      <c r="Y43" s="44"/>
    </row>
    <row r="44" spans="1:25" ht="13.5" thickTop="1">
      <c r="A44" s="83"/>
      <c r="B44" s="80"/>
      <c r="C44" s="80"/>
      <c r="D44" s="80"/>
      <c r="E44" s="80"/>
      <c r="F44" s="80"/>
      <c r="G44" s="80"/>
      <c r="S44" s="82"/>
      <c r="T44" s="62"/>
      <c r="U44" s="62"/>
      <c r="V44" s="62"/>
      <c r="W44" s="62"/>
      <c r="X44" s="62"/>
      <c r="Y44" s="62"/>
    </row>
    <row r="45" spans="1:25" ht="12.75">
      <c r="A45" s="83"/>
      <c r="B45" s="80"/>
      <c r="C45" s="80"/>
      <c r="D45" s="80"/>
      <c r="E45" s="80"/>
      <c r="F45" s="80"/>
      <c r="G45" s="80"/>
      <c r="S45" s="82"/>
      <c r="T45" s="62"/>
      <c r="U45" s="62"/>
      <c r="V45" s="62"/>
      <c r="W45" s="62"/>
      <c r="X45" s="62"/>
      <c r="Y45" s="62"/>
    </row>
    <row r="46" spans="1:25" ht="12.75">
      <c r="A46" s="65" t="s">
        <v>146</v>
      </c>
      <c r="B46" s="80"/>
      <c r="C46" s="80"/>
      <c r="D46" s="80"/>
      <c r="E46" s="80"/>
      <c r="F46" s="80"/>
      <c r="G46" s="80"/>
      <c r="S46" s="54"/>
      <c r="T46" s="62"/>
      <c r="U46" s="62"/>
      <c r="V46" s="62"/>
      <c r="W46" s="62"/>
      <c r="X46" s="62"/>
      <c r="Y46" s="62"/>
    </row>
    <row r="47" spans="1:25" ht="12.75" customHeight="1">
      <c r="A47" s="129" t="s">
        <v>741</v>
      </c>
      <c r="B47" s="3"/>
      <c r="C47" s="3"/>
      <c r="D47" s="3"/>
      <c r="E47" s="3"/>
      <c r="F47" s="3"/>
      <c r="G47" s="3"/>
      <c r="S47" s="540"/>
      <c r="T47" s="541"/>
      <c r="U47" s="541"/>
      <c r="V47" s="541"/>
      <c r="W47" s="541"/>
      <c r="X47" s="541"/>
      <c r="Y47" s="541"/>
    </row>
    <row r="48" spans="1:25" ht="12.75">
      <c r="A48" s="543" t="s">
        <v>1063</v>
      </c>
      <c r="B48" s="543"/>
      <c r="C48" s="543"/>
      <c r="D48" s="543"/>
      <c r="E48" s="543"/>
      <c r="F48" s="543"/>
      <c r="S48" s="24"/>
      <c r="T48" s="24"/>
      <c r="U48" s="24"/>
      <c r="V48" s="24"/>
      <c r="W48" s="24"/>
      <c r="X48" s="24"/>
      <c r="Y48" s="24"/>
    </row>
  </sheetData>
  <sheetProtection/>
  <mergeCells count="4">
    <mergeCell ref="A22:G22"/>
    <mergeCell ref="S47:Y47"/>
    <mergeCell ref="A23:F24"/>
    <mergeCell ref="A48:F48"/>
  </mergeCells>
  <printOptions/>
  <pageMargins left="0.73" right="0.74" top="1" bottom="0.4" header="0.17" footer="0.17"/>
  <pageSetup cellComments="atEnd"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A1:I100"/>
  <sheetViews>
    <sheetView view="pageBreakPreview" zoomScale="70" zoomScaleSheetLayoutView="70" zoomScalePageLayoutView="0" workbookViewId="0" topLeftCell="A1">
      <selection activeCell="A99" sqref="A99"/>
    </sheetView>
  </sheetViews>
  <sheetFormatPr defaultColWidth="9.140625" defaultRowHeight="12.75"/>
  <cols>
    <col min="1" max="1" width="73.421875" style="7" customWidth="1"/>
    <col min="2" max="7" width="13.00390625" style="78" customWidth="1"/>
    <col min="8" max="8" width="15.7109375" style="78" customWidth="1"/>
    <col min="9" max="9" width="12.140625" style="7" customWidth="1"/>
    <col min="10" max="15" width="9.140625" style="7" customWidth="1"/>
    <col min="16" max="20" width="25.57421875" style="7" customWidth="1"/>
    <col min="21" max="16384" width="9.140625" style="7" customWidth="1"/>
  </cols>
  <sheetData>
    <row r="1" s="77" customFormat="1" ht="18">
      <c r="A1" s="76" t="s">
        <v>898</v>
      </c>
    </row>
    <row r="2" s="78" customFormat="1" ht="12.75">
      <c r="A2" s="129" t="str">
        <f>"in £m "&amp;controlyear&amp;" prices unless stated otherwise"</f>
        <v>in £m 2014-15 prices unless stated otherwise</v>
      </c>
    </row>
    <row r="3" spans="1:9" s="8" customFormat="1" ht="15.75" customHeight="1">
      <c r="A3" s="105"/>
      <c r="B3" s="158"/>
      <c r="C3" s="158"/>
      <c r="D3" s="158"/>
      <c r="E3" s="158"/>
      <c r="F3" s="158"/>
      <c r="G3" s="158"/>
      <c r="H3" s="165"/>
      <c r="I3" s="10"/>
    </row>
    <row r="4" spans="1:9" s="8" customFormat="1" ht="27.75" customHeight="1" thickBot="1">
      <c r="A4" s="195"/>
      <c r="B4" s="196" t="s">
        <v>422</v>
      </c>
      <c r="C4" s="196" t="s">
        <v>423</v>
      </c>
      <c r="D4" s="196" t="s">
        <v>424</v>
      </c>
      <c r="E4" s="196" t="s">
        <v>425</v>
      </c>
      <c r="F4" s="196" t="s">
        <v>444</v>
      </c>
      <c r="G4" s="286" t="s">
        <v>432</v>
      </c>
      <c r="H4" s="71" t="s">
        <v>152</v>
      </c>
      <c r="I4" s="10"/>
    </row>
    <row r="5" spans="1:9" s="8" customFormat="1" ht="11.25" customHeight="1">
      <c r="A5" s="411"/>
      <c r="B5" s="91"/>
      <c r="C5" s="91"/>
      <c r="D5" s="91"/>
      <c r="E5" s="91"/>
      <c r="F5" s="91"/>
      <c r="G5" s="158"/>
      <c r="H5" s="153"/>
      <c r="I5" s="10"/>
    </row>
    <row r="6" spans="1:9" s="8" customFormat="1" ht="12.75" customHeight="1">
      <c r="A6" s="197" t="s">
        <v>13</v>
      </c>
      <c r="B6" s="197"/>
      <c r="C6" s="197"/>
      <c r="D6" s="197"/>
      <c r="E6" s="197"/>
      <c r="F6" s="197"/>
      <c r="G6" s="197"/>
      <c r="H6" s="171"/>
      <c r="I6" s="10"/>
    </row>
    <row r="7" spans="1:9" s="93" customFormat="1" ht="12.75" customHeight="1">
      <c r="A7" s="105" t="s">
        <v>441</v>
      </c>
      <c r="B7" s="91" t="s">
        <v>11</v>
      </c>
      <c r="C7" s="91" t="s">
        <v>11</v>
      </c>
      <c r="D7" s="91" t="s">
        <v>11</v>
      </c>
      <c r="E7" s="91" t="s">
        <v>11</v>
      </c>
      <c r="F7" s="91" t="s">
        <v>11</v>
      </c>
      <c r="G7" s="91" t="s">
        <v>11</v>
      </c>
      <c r="H7" s="91"/>
      <c r="I7" s="96"/>
    </row>
    <row r="8" spans="1:9" s="8" customFormat="1" ht="12.75" customHeight="1">
      <c r="A8" s="284" t="s">
        <v>434</v>
      </c>
      <c r="B8" s="171"/>
      <c r="C8" s="171"/>
      <c r="D8" s="171"/>
      <c r="E8" s="171"/>
      <c r="F8" s="171"/>
      <c r="G8" s="171"/>
      <c r="H8" s="171"/>
      <c r="I8" s="10"/>
    </row>
    <row r="9" spans="1:9" s="8" customFormat="1" ht="12.75" customHeight="1">
      <c r="A9" s="97" t="s">
        <v>149</v>
      </c>
      <c r="B9" s="171" t="s">
        <v>11</v>
      </c>
      <c r="C9" s="171" t="s">
        <v>11</v>
      </c>
      <c r="D9" s="171" t="s">
        <v>11</v>
      </c>
      <c r="E9" s="171" t="s">
        <v>11</v>
      </c>
      <c r="F9" s="171" t="s">
        <v>11</v>
      </c>
      <c r="G9" s="171" t="s">
        <v>11</v>
      </c>
      <c r="H9" s="171"/>
      <c r="I9" s="10"/>
    </row>
    <row r="10" spans="1:9" s="8" customFormat="1" ht="12.75" customHeight="1">
      <c r="A10" s="300" t="s">
        <v>524</v>
      </c>
      <c r="B10" s="171" t="s">
        <v>11</v>
      </c>
      <c r="C10" s="171" t="s">
        <v>11</v>
      </c>
      <c r="D10" s="171" t="s">
        <v>11</v>
      </c>
      <c r="E10" s="171" t="s">
        <v>11</v>
      </c>
      <c r="F10" s="171" t="s">
        <v>11</v>
      </c>
      <c r="G10" s="171" t="s">
        <v>11</v>
      </c>
      <c r="H10" s="171"/>
      <c r="I10" s="10"/>
    </row>
    <row r="11" spans="1:9" s="12" customFormat="1" ht="12.75" customHeight="1">
      <c r="A11" s="250" t="s">
        <v>435</v>
      </c>
      <c r="B11" s="171" t="s">
        <v>11</v>
      </c>
      <c r="C11" s="171" t="s">
        <v>11</v>
      </c>
      <c r="D11" s="171" t="s">
        <v>11</v>
      </c>
      <c r="E11" s="171" t="s">
        <v>11</v>
      </c>
      <c r="F11" s="171" t="s">
        <v>11</v>
      </c>
      <c r="G11" s="171" t="s">
        <v>11</v>
      </c>
      <c r="H11" s="171"/>
      <c r="I11" s="11"/>
    </row>
    <row r="12" spans="1:9" s="12" customFormat="1" ht="12.75" customHeight="1">
      <c r="A12" s="300" t="s">
        <v>525</v>
      </c>
      <c r="B12" s="266" t="s">
        <v>11</v>
      </c>
      <c r="C12" s="266" t="s">
        <v>11</v>
      </c>
      <c r="D12" s="266" t="s">
        <v>11</v>
      </c>
      <c r="E12" s="266" t="s">
        <v>11</v>
      </c>
      <c r="F12" s="266" t="s">
        <v>11</v>
      </c>
      <c r="G12" s="266" t="s">
        <v>11</v>
      </c>
      <c r="H12" s="171"/>
      <c r="I12" s="11"/>
    </row>
    <row r="13" spans="1:9" s="12" customFormat="1" ht="12.75" customHeight="1">
      <c r="A13" s="97" t="s">
        <v>26</v>
      </c>
      <c r="B13" s="171" t="s">
        <v>11</v>
      </c>
      <c r="C13" s="171" t="s">
        <v>11</v>
      </c>
      <c r="D13" s="171" t="s">
        <v>11</v>
      </c>
      <c r="E13" s="171" t="s">
        <v>11</v>
      </c>
      <c r="F13" s="171" t="s">
        <v>11</v>
      </c>
      <c r="G13" s="171" t="s">
        <v>11</v>
      </c>
      <c r="H13" s="91"/>
      <c r="I13" s="11"/>
    </row>
    <row r="14" spans="1:9" s="12" customFormat="1" ht="12.75" customHeight="1">
      <c r="A14" s="301" t="s">
        <v>526</v>
      </c>
      <c r="B14" s="171" t="s">
        <v>11</v>
      </c>
      <c r="C14" s="171" t="s">
        <v>11</v>
      </c>
      <c r="D14" s="171" t="s">
        <v>11</v>
      </c>
      <c r="E14" s="171" t="s">
        <v>11</v>
      </c>
      <c r="F14" s="171" t="s">
        <v>11</v>
      </c>
      <c r="G14" s="171" t="s">
        <v>11</v>
      </c>
      <c r="H14" s="91"/>
      <c r="I14" s="11"/>
    </row>
    <row r="15" spans="1:9" s="16" customFormat="1" ht="12.75" customHeight="1">
      <c r="A15" s="198" t="s">
        <v>436</v>
      </c>
      <c r="B15" s="173" t="s">
        <v>11</v>
      </c>
      <c r="C15" s="173" t="s">
        <v>11</v>
      </c>
      <c r="D15" s="173" t="s">
        <v>11</v>
      </c>
      <c r="E15" s="173" t="s">
        <v>11</v>
      </c>
      <c r="F15" s="173" t="s">
        <v>11</v>
      </c>
      <c r="G15" s="173" t="s">
        <v>11</v>
      </c>
      <c r="H15" s="91"/>
      <c r="I15" s="15"/>
    </row>
    <row r="16" spans="1:9" s="12" customFormat="1" ht="12.75" customHeight="1">
      <c r="A16" s="285" t="s">
        <v>442</v>
      </c>
      <c r="B16" s="171"/>
      <c r="C16" s="171"/>
      <c r="D16" s="171"/>
      <c r="E16" s="171"/>
      <c r="F16" s="171"/>
      <c r="G16" s="171"/>
      <c r="H16" s="91"/>
      <c r="I16" s="11"/>
    </row>
    <row r="17" spans="1:9" s="12" customFormat="1" ht="12.75" customHeight="1">
      <c r="A17" s="250" t="s">
        <v>897</v>
      </c>
      <c r="B17" s="171" t="s">
        <v>11</v>
      </c>
      <c r="C17" s="171" t="s">
        <v>11</v>
      </c>
      <c r="D17" s="171" t="s">
        <v>11</v>
      </c>
      <c r="E17" s="171" t="s">
        <v>11</v>
      </c>
      <c r="F17" s="171" t="s">
        <v>11</v>
      </c>
      <c r="G17" s="171" t="s">
        <v>11</v>
      </c>
      <c r="H17" s="171"/>
      <c r="I17" s="11"/>
    </row>
    <row r="18" spans="1:9" s="12" customFormat="1" ht="12.75" customHeight="1">
      <c r="A18" s="301" t="s">
        <v>899</v>
      </c>
      <c r="B18" s="171" t="s">
        <v>11</v>
      </c>
      <c r="C18" s="171" t="s">
        <v>11</v>
      </c>
      <c r="D18" s="171" t="s">
        <v>11</v>
      </c>
      <c r="E18" s="171" t="s">
        <v>11</v>
      </c>
      <c r="F18" s="171" t="s">
        <v>11</v>
      </c>
      <c r="G18" s="171" t="s">
        <v>11</v>
      </c>
      <c r="H18" s="171"/>
      <c r="I18" s="11"/>
    </row>
    <row r="19" spans="1:9" s="12" customFormat="1" ht="12.75" customHeight="1">
      <c r="A19" s="250" t="s">
        <v>569</v>
      </c>
      <c r="B19" s="171" t="s">
        <v>11</v>
      </c>
      <c r="C19" s="171" t="s">
        <v>11</v>
      </c>
      <c r="D19" s="171" t="s">
        <v>11</v>
      </c>
      <c r="E19" s="171" t="s">
        <v>11</v>
      </c>
      <c r="F19" s="171" t="s">
        <v>11</v>
      </c>
      <c r="G19" s="171" t="s">
        <v>11</v>
      </c>
      <c r="H19" s="171"/>
      <c r="I19" s="11"/>
    </row>
    <row r="20" spans="1:9" s="12" customFormat="1" ht="12.75" customHeight="1">
      <c r="A20" s="301" t="s">
        <v>570</v>
      </c>
      <c r="B20" s="171" t="s">
        <v>11</v>
      </c>
      <c r="C20" s="171" t="s">
        <v>11</v>
      </c>
      <c r="D20" s="171" t="s">
        <v>11</v>
      </c>
      <c r="E20" s="171" t="s">
        <v>11</v>
      </c>
      <c r="F20" s="171" t="s">
        <v>11</v>
      </c>
      <c r="G20" s="171" t="s">
        <v>11</v>
      </c>
      <c r="H20" s="171"/>
      <c r="I20" s="11"/>
    </row>
    <row r="21" spans="1:9" s="12" customFormat="1" ht="12.75" customHeight="1">
      <c r="A21" s="250" t="s">
        <v>573</v>
      </c>
      <c r="B21" s="171" t="s">
        <v>11</v>
      </c>
      <c r="C21" s="171" t="s">
        <v>11</v>
      </c>
      <c r="D21" s="171" t="s">
        <v>11</v>
      </c>
      <c r="E21" s="171" t="s">
        <v>11</v>
      </c>
      <c r="F21" s="171" t="s">
        <v>11</v>
      </c>
      <c r="G21" s="171" t="s">
        <v>11</v>
      </c>
      <c r="H21" s="171"/>
      <c r="I21" s="11"/>
    </row>
    <row r="22" spans="1:9" s="12" customFormat="1" ht="12.75" customHeight="1">
      <c r="A22" s="301" t="s">
        <v>900</v>
      </c>
      <c r="B22" s="171" t="s">
        <v>11</v>
      </c>
      <c r="C22" s="171" t="s">
        <v>11</v>
      </c>
      <c r="D22" s="171" t="s">
        <v>11</v>
      </c>
      <c r="E22" s="171" t="s">
        <v>11</v>
      </c>
      <c r="F22" s="171" t="s">
        <v>11</v>
      </c>
      <c r="G22" s="171" t="s">
        <v>11</v>
      </c>
      <c r="H22" s="171"/>
      <c r="I22" s="11"/>
    </row>
    <row r="23" spans="1:9" s="12" customFormat="1" ht="12.75" customHeight="1">
      <c r="A23" s="250" t="s">
        <v>571</v>
      </c>
      <c r="B23" s="171" t="s">
        <v>11</v>
      </c>
      <c r="C23" s="171" t="s">
        <v>11</v>
      </c>
      <c r="D23" s="171" t="s">
        <v>11</v>
      </c>
      <c r="E23" s="171" t="s">
        <v>11</v>
      </c>
      <c r="F23" s="171" t="s">
        <v>11</v>
      </c>
      <c r="G23" s="171" t="s">
        <v>11</v>
      </c>
      <c r="H23" s="171"/>
      <c r="I23" s="11"/>
    </row>
    <row r="24" spans="1:9" s="12" customFormat="1" ht="12.75" customHeight="1">
      <c r="A24" s="301" t="s">
        <v>572</v>
      </c>
      <c r="B24" s="171" t="s">
        <v>11</v>
      </c>
      <c r="C24" s="171" t="s">
        <v>11</v>
      </c>
      <c r="D24" s="171" t="s">
        <v>11</v>
      </c>
      <c r="E24" s="171" t="s">
        <v>11</v>
      </c>
      <c r="F24" s="171" t="s">
        <v>11</v>
      </c>
      <c r="G24" s="171" t="s">
        <v>11</v>
      </c>
      <c r="H24" s="171"/>
      <c r="I24" s="11"/>
    </row>
    <row r="25" spans="1:9" s="12" customFormat="1" ht="12.75" customHeight="1">
      <c r="A25" s="250" t="s">
        <v>574</v>
      </c>
      <c r="B25" s="171" t="s">
        <v>11</v>
      </c>
      <c r="C25" s="171" t="s">
        <v>11</v>
      </c>
      <c r="D25" s="171" t="s">
        <v>11</v>
      </c>
      <c r="E25" s="171" t="s">
        <v>11</v>
      </c>
      <c r="F25" s="171" t="s">
        <v>11</v>
      </c>
      <c r="G25" s="171" t="s">
        <v>11</v>
      </c>
      <c r="H25" s="171"/>
      <c r="I25" s="11"/>
    </row>
    <row r="26" spans="1:9" s="12" customFormat="1" ht="12.75" customHeight="1">
      <c r="A26" s="301" t="s">
        <v>901</v>
      </c>
      <c r="B26" s="171" t="s">
        <v>11</v>
      </c>
      <c r="C26" s="171" t="s">
        <v>11</v>
      </c>
      <c r="D26" s="171" t="s">
        <v>11</v>
      </c>
      <c r="E26" s="171" t="s">
        <v>11</v>
      </c>
      <c r="F26" s="171" t="s">
        <v>11</v>
      </c>
      <c r="G26" s="171" t="s">
        <v>11</v>
      </c>
      <c r="H26" s="171"/>
      <c r="I26" s="11"/>
    </row>
    <row r="27" spans="1:9" s="12" customFormat="1" ht="12.75" customHeight="1">
      <c r="A27" s="250" t="s">
        <v>650</v>
      </c>
      <c r="B27" s="171" t="s">
        <v>11</v>
      </c>
      <c r="C27" s="171" t="s">
        <v>11</v>
      </c>
      <c r="D27" s="171" t="s">
        <v>11</v>
      </c>
      <c r="E27" s="171" t="s">
        <v>11</v>
      </c>
      <c r="F27" s="171" t="s">
        <v>11</v>
      </c>
      <c r="G27" s="171" t="s">
        <v>11</v>
      </c>
      <c r="H27" s="171"/>
      <c r="I27" s="11"/>
    </row>
    <row r="28" spans="1:9" s="12" customFormat="1" ht="12.75" customHeight="1">
      <c r="A28" s="301" t="s">
        <v>567</v>
      </c>
      <c r="B28" s="171" t="s">
        <v>11</v>
      </c>
      <c r="C28" s="171" t="s">
        <v>11</v>
      </c>
      <c r="D28" s="171" t="s">
        <v>11</v>
      </c>
      <c r="E28" s="171" t="s">
        <v>11</v>
      </c>
      <c r="F28" s="171" t="s">
        <v>11</v>
      </c>
      <c r="G28" s="171" t="s">
        <v>11</v>
      </c>
      <c r="H28" s="171"/>
      <c r="I28" s="11"/>
    </row>
    <row r="29" spans="1:9" s="12" customFormat="1" ht="12.75" customHeight="1">
      <c r="A29" s="97" t="s">
        <v>26</v>
      </c>
      <c r="B29" s="171" t="s">
        <v>11</v>
      </c>
      <c r="C29" s="171" t="s">
        <v>11</v>
      </c>
      <c r="D29" s="171" t="s">
        <v>11</v>
      </c>
      <c r="E29" s="171" t="s">
        <v>11</v>
      </c>
      <c r="F29" s="171" t="s">
        <v>11</v>
      </c>
      <c r="G29" s="171" t="s">
        <v>11</v>
      </c>
      <c r="H29" s="171"/>
      <c r="I29" s="11"/>
    </row>
    <row r="30" spans="1:9" s="12" customFormat="1" ht="12.75" customHeight="1">
      <c r="A30" s="301" t="s">
        <v>526</v>
      </c>
      <c r="B30" s="171" t="s">
        <v>11</v>
      </c>
      <c r="C30" s="171" t="s">
        <v>11</v>
      </c>
      <c r="D30" s="171" t="s">
        <v>11</v>
      </c>
      <c r="E30" s="171" t="s">
        <v>11</v>
      </c>
      <c r="F30" s="171" t="s">
        <v>11</v>
      </c>
      <c r="G30" s="171" t="s">
        <v>11</v>
      </c>
      <c r="H30" s="171"/>
      <c r="I30" s="11"/>
    </row>
    <row r="31" spans="1:9" s="16" customFormat="1" ht="12.75" customHeight="1">
      <c r="A31" s="172" t="s">
        <v>449</v>
      </c>
      <c r="B31" s="173" t="s">
        <v>11</v>
      </c>
      <c r="C31" s="173" t="s">
        <v>11</v>
      </c>
      <c r="D31" s="173" t="s">
        <v>11</v>
      </c>
      <c r="E31" s="173" t="s">
        <v>11</v>
      </c>
      <c r="F31" s="173" t="s">
        <v>11</v>
      </c>
      <c r="G31" s="173" t="s">
        <v>11</v>
      </c>
      <c r="H31" s="91"/>
      <c r="I31" s="15"/>
    </row>
    <row r="32" spans="1:9" s="16" customFormat="1" ht="12.75" customHeight="1">
      <c r="A32" s="250" t="s">
        <v>443</v>
      </c>
      <c r="B32" s="171" t="s">
        <v>11</v>
      </c>
      <c r="C32" s="171" t="s">
        <v>11</v>
      </c>
      <c r="D32" s="171" t="s">
        <v>11</v>
      </c>
      <c r="E32" s="171" t="s">
        <v>11</v>
      </c>
      <c r="F32" s="171" t="s">
        <v>11</v>
      </c>
      <c r="G32" s="171" t="s">
        <v>11</v>
      </c>
      <c r="H32" s="91"/>
      <c r="I32" s="15"/>
    </row>
    <row r="33" spans="1:9" s="38" customFormat="1" ht="12.75" customHeight="1">
      <c r="A33" s="97" t="s">
        <v>147</v>
      </c>
      <c r="B33" s="171" t="s">
        <v>11</v>
      </c>
      <c r="C33" s="171" t="s">
        <v>11</v>
      </c>
      <c r="D33" s="171" t="s">
        <v>11</v>
      </c>
      <c r="E33" s="171" t="s">
        <v>11</v>
      </c>
      <c r="F33" s="171" t="s">
        <v>11</v>
      </c>
      <c r="G33" s="171" t="s">
        <v>11</v>
      </c>
      <c r="H33" s="91"/>
      <c r="I33" s="37"/>
    </row>
    <row r="34" spans="1:9" s="16" customFormat="1" ht="12.75" customHeight="1">
      <c r="A34" s="250" t="s">
        <v>575</v>
      </c>
      <c r="B34" s="171" t="s">
        <v>11</v>
      </c>
      <c r="C34" s="171" t="s">
        <v>11</v>
      </c>
      <c r="D34" s="171" t="s">
        <v>11</v>
      </c>
      <c r="E34" s="171" t="s">
        <v>11</v>
      </c>
      <c r="F34" s="171" t="s">
        <v>11</v>
      </c>
      <c r="G34" s="171" t="s">
        <v>11</v>
      </c>
      <c r="H34" s="91"/>
      <c r="I34" s="15"/>
    </row>
    <row r="35" spans="1:9" s="16" customFormat="1" ht="12.75" customHeight="1">
      <c r="A35" s="250" t="s">
        <v>576</v>
      </c>
      <c r="B35" s="171" t="s">
        <v>11</v>
      </c>
      <c r="C35" s="171" t="s">
        <v>11</v>
      </c>
      <c r="D35" s="171" t="s">
        <v>11</v>
      </c>
      <c r="E35" s="171" t="s">
        <v>11</v>
      </c>
      <c r="F35" s="171" t="s">
        <v>11</v>
      </c>
      <c r="G35" s="171" t="s">
        <v>11</v>
      </c>
      <c r="H35" s="91"/>
      <c r="I35" s="15"/>
    </row>
    <row r="36" spans="1:9" s="16" customFormat="1" ht="12.75" customHeight="1">
      <c r="A36" s="97" t="s">
        <v>26</v>
      </c>
      <c r="B36" s="171" t="s">
        <v>11</v>
      </c>
      <c r="C36" s="171" t="s">
        <v>11</v>
      </c>
      <c r="D36" s="171" t="s">
        <v>11</v>
      </c>
      <c r="E36" s="171" t="s">
        <v>11</v>
      </c>
      <c r="F36" s="171" t="s">
        <v>11</v>
      </c>
      <c r="G36" s="171" t="s">
        <v>11</v>
      </c>
      <c r="H36" s="91"/>
      <c r="I36" s="15"/>
    </row>
    <row r="37" spans="1:9" s="16" customFormat="1" ht="12.75" customHeight="1" thickBot="1">
      <c r="A37" s="199" t="s">
        <v>566</v>
      </c>
      <c r="B37" s="200" t="s">
        <v>11</v>
      </c>
      <c r="C37" s="200" t="s">
        <v>11</v>
      </c>
      <c r="D37" s="200" t="s">
        <v>11</v>
      </c>
      <c r="E37" s="200" t="s">
        <v>11</v>
      </c>
      <c r="F37" s="200" t="s">
        <v>11</v>
      </c>
      <c r="G37" s="200" t="s">
        <v>11</v>
      </c>
      <c r="H37" s="91"/>
      <c r="I37" s="15"/>
    </row>
    <row r="38" spans="1:9" s="12" customFormat="1" ht="12.75" customHeight="1" thickTop="1">
      <c r="A38" s="201"/>
      <c r="B38" s="171"/>
      <c r="C38" s="171"/>
      <c r="D38" s="171"/>
      <c r="E38" s="171"/>
      <c r="F38" s="171"/>
      <c r="G38" s="171"/>
      <c r="H38" s="171"/>
      <c r="I38" s="11"/>
    </row>
    <row r="39" spans="1:9" s="12" customFormat="1" ht="12.75" customHeight="1">
      <c r="A39" s="197" t="s">
        <v>14</v>
      </c>
      <c r="B39" s="197"/>
      <c r="C39" s="197"/>
      <c r="D39" s="197"/>
      <c r="E39" s="197"/>
      <c r="F39" s="197"/>
      <c r="G39" s="197"/>
      <c r="H39" s="171"/>
      <c r="I39" s="11"/>
    </row>
    <row r="40" spans="1:9" s="16" customFormat="1" ht="12.75" customHeight="1">
      <c r="A40" s="105" t="s">
        <v>445</v>
      </c>
      <c r="B40" s="91" t="s">
        <v>11</v>
      </c>
      <c r="C40" s="91" t="s">
        <v>11</v>
      </c>
      <c r="D40" s="91" t="s">
        <v>11</v>
      </c>
      <c r="E40" s="91" t="s">
        <v>11</v>
      </c>
      <c r="F40" s="91" t="s">
        <v>11</v>
      </c>
      <c r="G40" s="91" t="s">
        <v>11</v>
      </c>
      <c r="H40" s="91"/>
      <c r="I40" s="15"/>
    </row>
    <row r="41" spans="1:9" s="12" customFormat="1" ht="12.75" customHeight="1">
      <c r="A41" s="170" t="s">
        <v>434</v>
      </c>
      <c r="B41" s="171"/>
      <c r="C41" s="171"/>
      <c r="D41" s="171"/>
      <c r="E41" s="171"/>
      <c r="F41" s="171"/>
      <c r="G41" s="171"/>
      <c r="H41" s="171"/>
      <c r="I41" s="11"/>
    </row>
    <row r="42" spans="1:9" s="12" customFormat="1" ht="12.75" customHeight="1">
      <c r="A42" s="97" t="s">
        <v>149</v>
      </c>
      <c r="B42" s="171" t="s">
        <v>11</v>
      </c>
      <c r="C42" s="171" t="s">
        <v>11</v>
      </c>
      <c r="D42" s="171" t="s">
        <v>11</v>
      </c>
      <c r="E42" s="171" t="s">
        <v>11</v>
      </c>
      <c r="F42" s="171" t="s">
        <v>11</v>
      </c>
      <c r="G42" s="171" t="s">
        <v>11</v>
      </c>
      <c r="H42" s="171"/>
      <c r="I42" s="11"/>
    </row>
    <row r="43" spans="1:9" s="12" customFormat="1" ht="12.75" customHeight="1">
      <c r="A43" s="300" t="s">
        <v>524</v>
      </c>
      <c r="B43" s="171" t="s">
        <v>11</v>
      </c>
      <c r="C43" s="171" t="s">
        <v>11</v>
      </c>
      <c r="D43" s="171" t="s">
        <v>11</v>
      </c>
      <c r="E43" s="171" t="s">
        <v>11</v>
      </c>
      <c r="F43" s="171" t="s">
        <v>11</v>
      </c>
      <c r="G43" s="171" t="s">
        <v>11</v>
      </c>
      <c r="H43" s="171"/>
      <c r="I43" s="11"/>
    </row>
    <row r="44" spans="1:9" s="12" customFormat="1" ht="12.75" customHeight="1">
      <c r="A44" s="250" t="s">
        <v>435</v>
      </c>
      <c r="B44" s="171" t="s">
        <v>11</v>
      </c>
      <c r="C44" s="171" t="s">
        <v>11</v>
      </c>
      <c r="D44" s="171" t="s">
        <v>11</v>
      </c>
      <c r="E44" s="171" t="s">
        <v>11</v>
      </c>
      <c r="F44" s="171" t="s">
        <v>11</v>
      </c>
      <c r="G44" s="171" t="s">
        <v>11</v>
      </c>
      <c r="H44" s="171"/>
      <c r="I44" s="11"/>
    </row>
    <row r="45" spans="1:9" s="12" customFormat="1" ht="12.75" customHeight="1">
      <c r="A45" s="300" t="s">
        <v>525</v>
      </c>
      <c r="B45" s="171" t="s">
        <v>11</v>
      </c>
      <c r="C45" s="171" t="s">
        <v>11</v>
      </c>
      <c r="D45" s="171" t="s">
        <v>11</v>
      </c>
      <c r="E45" s="171" t="s">
        <v>11</v>
      </c>
      <c r="F45" s="171" t="s">
        <v>11</v>
      </c>
      <c r="G45" s="171" t="s">
        <v>11</v>
      </c>
      <c r="H45" s="171"/>
      <c r="I45" s="11"/>
    </row>
    <row r="46" spans="1:9" s="12" customFormat="1" ht="12.75" customHeight="1">
      <c r="A46" s="267" t="s">
        <v>902</v>
      </c>
      <c r="B46" s="171" t="s">
        <v>11</v>
      </c>
      <c r="C46" s="171" t="s">
        <v>11</v>
      </c>
      <c r="D46" s="171" t="s">
        <v>11</v>
      </c>
      <c r="E46" s="171" t="s">
        <v>11</v>
      </c>
      <c r="F46" s="171" t="s">
        <v>11</v>
      </c>
      <c r="G46" s="171" t="s">
        <v>11</v>
      </c>
      <c r="H46" s="171"/>
      <c r="I46" s="11"/>
    </row>
    <row r="47" spans="1:9" s="12" customFormat="1" ht="12.75" customHeight="1">
      <c r="A47" s="300" t="s">
        <v>903</v>
      </c>
      <c r="B47" s="171" t="s">
        <v>11</v>
      </c>
      <c r="C47" s="171" t="s">
        <v>11</v>
      </c>
      <c r="D47" s="171" t="s">
        <v>11</v>
      </c>
      <c r="E47" s="171" t="s">
        <v>11</v>
      </c>
      <c r="F47" s="171" t="s">
        <v>11</v>
      </c>
      <c r="G47" s="171" t="s">
        <v>11</v>
      </c>
      <c r="H47" s="171"/>
      <c r="I47" s="11"/>
    </row>
    <row r="48" spans="1:9" s="12" customFormat="1" ht="12.75" customHeight="1">
      <c r="A48" s="267" t="s">
        <v>446</v>
      </c>
      <c r="B48" s="171" t="s">
        <v>11</v>
      </c>
      <c r="C48" s="171" t="s">
        <v>11</v>
      </c>
      <c r="D48" s="171" t="s">
        <v>11</v>
      </c>
      <c r="E48" s="171" t="s">
        <v>11</v>
      </c>
      <c r="F48" s="171" t="s">
        <v>11</v>
      </c>
      <c r="G48" s="171" t="s">
        <v>11</v>
      </c>
      <c r="H48" s="171"/>
      <c r="I48" s="11"/>
    </row>
    <row r="49" spans="1:9" s="12" customFormat="1" ht="12.75" customHeight="1">
      <c r="A49" s="300" t="s">
        <v>527</v>
      </c>
      <c r="B49" s="171" t="s">
        <v>11</v>
      </c>
      <c r="C49" s="171" t="s">
        <v>11</v>
      </c>
      <c r="D49" s="171" t="s">
        <v>11</v>
      </c>
      <c r="E49" s="171" t="s">
        <v>11</v>
      </c>
      <c r="F49" s="171" t="s">
        <v>11</v>
      </c>
      <c r="G49" s="171" t="s">
        <v>11</v>
      </c>
      <c r="H49" s="171"/>
      <c r="I49" s="11"/>
    </row>
    <row r="50" spans="1:9" s="12" customFormat="1" ht="12.75" customHeight="1">
      <c r="A50" s="97" t="s">
        <v>26</v>
      </c>
      <c r="B50" s="171" t="s">
        <v>11</v>
      </c>
      <c r="C50" s="171" t="s">
        <v>11</v>
      </c>
      <c r="D50" s="171" t="s">
        <v>11</v>
      </c>
      <c r="E50" s="171" t="s">
        <v>11</v>
      </c>
      <c r="F50" s="171" t="s">
        <v>11</v>
      </c>
      <c r="G50" s="171" t="s">
        <v>11</v>
      </c>
      <c r="H50" s="91"/>
      <c r="I50" s="11"/>
    </row>
    <row r="51" spans="1:9" s="12" customFormat="1" ht="12.75" customHeight="1">
      <c r="A51" s="301" t="s">
        <v>526</v>
      </c>
      <c r="B51" s="171" t="s">
        <v>11</v>
      </c>
      <c r="C51" s="171" t="s">
        <v>11</v>
      </c>
      <c r="D51" s="171" t="s">
        <v>11</v>
      </c>
      <c r="E51" s="171" t="s">
        <v>11</v>
      </c>
      <c r="F51" s="171" t="s">
        <v>11</v>
      </c>
      <c r="G51" s="171" t="s">
        <v>11</v>
      </c>
      <c r="H51" s="91"/>
      <c r="I51" s="11"/>
    </row>
    <row r="52" spans="1:9" s="16" customFormat="1" ht="12.75" customHeight="1">
      <c r="A52" s="198" t="s">
        <v>437</v>
      </c>
      <c r="B52" s="173" t="s">
        <v>11</v>
      </c>
      <c r="C52" s="173" t="s">
        <v>11</v>
      </c>
      <c r="D52" s="173" t="s">
        <v>11</v>
      </c>
      <c r="E52" s="173" t="s">
        <v>11</v>
      </c>
      <c r="F52" s="173" t="s">
        <v>11</v>
      </c>
      <c r="G52" s="173" t="s">
        <v>11</v>
      </c>
      <c r="H52" s="91"/>
      <c r="I52" s="15"/>
    </row>
    <row r="53" spans="1:9" s="16" customFormat="1" ht="12.75" customHeight="1">
      <c r="A53" s="285" t="s">
        <v>442</v>
      </c>
      <c r="B53" s="171"/>
      <c r="C53" s="171"/>
      <c r="D53" s="171"/>
      <c r="E53" s="171"/>
      <c r="F53" s="171"/>
      <c r="G53" s="171"/>
      <c r="H53" s="91"/>
      <c r="I53" s="15"/>
    </row>
    <row r="54" spans="1:9" s="16" customFormat="1" ht="12.75" customHeight="1">
      <c r="A54" s="250" t="s">
        <v>897</v>
      </c>
      <c r="B54" s="171" t="s">
        <v>11</v>
      </c>
      <c r="C54" s="171" t="s">
        <v>11</v>
      </c>
      <c r="D54" s="171" t="s">
        <v>11</v>
      </c>
      <c r="E54" s="171" t="s">
        <v>11</v>
      </c>
      <c r="F54" s="171" t="s">
        <v>11</v>
      </c>
      <c r="G54" s="171" t="s">
        <v>11</v>
      </c>
      <c r="H54" s="91"/>
      <c r="I54" s="15"/>
    </row>
    <row r="55" spans="1:9" s="16" customFormat="1" ht="12.75" customHeight="1">
      <c r="A55" s="301" t="s">
        <v>899</v>
      </c>
      <c r="B55" s="171" t="s">
        <v>11</v>
      </c>
      <c r="C55" s="171" t="s">
        <v>11</v>
      </c>
      <c r="D55" s="171" t="s">
        <v>11</v>
      </c>
      <c r="E55" s="171" t="s">
        <v>11</v>
      </c>
      <c r="F55" s="171" t="s">
        <v>11</v>
      </c>
      <c r="G55" s="171" t="s">
        <v>11</v>
      </c>
      <c r="H55" s="91"/>
      <c r="I55" s="15"/>
    </row>
    <row r="56" spans="1:9" s="12" customFormat="1" ht="12.75" customHeight="1">
      <c r="A56" s="250" t="s">
        <v>569</v>
      </c>
      <c r="B56" s="171" t="s">
        <v>11</v>
      </c>
      <c r="C56" s="171" t="s">
        <v>11</v>
      </c>
      <c r="D56" s="171" t="s">
        <v>11</v>
      </c>
      <c r="E56" s="171" t="s">
        <v>11</v>
      </c>
      <c r="F56" s="171" t="s">
        <v>11</v>
      </c>
      <c r="G56" s="171" t="s">
        <v>11</v>
      </c>
      <c r="H56" s="171"/>
      <c r="I56" s="11"/>
    </row>
    <row r="57" spans="1:9" s="12" customFormat="1" ht="12.75" customHeight="1">
      <c r="A57" s="301" t="s">
        <v>570</v>
      </c>
      <c r="B57" s="171" t="s">
        <v>11</v>
      </c>
      <c r="C57" s="171" t="s">
        <v>11</v>
      </c>
      <c r="D57" s="171" t="s">
        <v>11</v>
      </c>
      <c r="E57" s="171" t="s">
        <v>11</v>
      </c>
      <c r="F57" s="171" t="s">
        <v>11</v>
      </c>
      <c r="G57" s="171" t="s">
        <v>11</v>
      </c>
      <c r="H57" s="171"/>
      <c r="I57" s="11"/>
    </row>
    <row r="58" spans="1:9" s="12" customFormat="1" ht="12.75" customHeight="1">
      <c r="A58" s="250" t="s">
        <v>573</v>
      </c>
      <c r="B58" s="171" t="s">
        <v>11</v>
      </c>
      <c r="C58" s="171" t="s">
        <v>11</v>
      </c>
      <c r="D58" s="171" t="s">
        <v>11</v>
      </c>
      <c r="E58" s="171" t="s">
        <v>11</v>
      </c>
      <c r="F58" s="171" t="s">
        <v>11</v>
      </c>
      <c r="G58" s="171" t="s">
        <v>11</v>
      </c>
      <c r="H58" s="171"/>
      <c r="I58" s="11"/>
    </row>
    <row r="59" spans="1:9" s="12" customFormat="1" ht="12.75" customHeight="1">
      <c r="A59" s="301" t="s">
        <v>577</v>
      </c>
      <c r="B59" s="171" t="s">
        <v>11</v>
      </c>
      <c r="C59" s="171" t="s">
        <v>11</v>
      </c>
      <c r="D59" s="171" t="s">
        <v>11</v>
      </c>
      <c r="E59" s="171" t="s">
        <v>11</v>
      </c>
      <c r="F59" s="171" t="s">
        <v>11</v>
      </c>
      <c r="G59" s="171" t="s">
        <v>11</v>
      </c>
      <c r="H59" s="171"/>
      <c r="I59" s="11"/>
    </row>
    <row r="60" spans="1:9" s="12" customFormat="1" ht="12.75" customHeight="1">
      <c r="A60" s="250" t="s">
        <v>571</v>
      </c>
      <c r="B60" s="171" t="s">
        <v>11</v>
      </c>
      <c r="C60" s="171" t="s">
        <v>11</v>
      </c>
      <c r="D60" s="171" t="s">
        <v>11</v>
      </c>
      <c r="E60" s="171" t="s">
        <v>11</v>
      </c>
      <c r="F60" s="171" t="s">
        <v>11</v>
      </c>
      <c r="G60" s="171" t="s">
        <v>11</v>
      </c>
      <c r="H60" s="171"/>
      <c r="I60" s="11"/>
    </row>
    <row r="61" spans="1:9" s="12" customFormat="1" ht="12.75" customHeight="1">
      <c r="A61" s="301" t="s">
        <v>572</v>
      </c>
      <c r="B61" s="171" t="s">
        <v>11</v>
      </c>
      <c r="C61" s="171" t="s">
        <v>11</v>
      </c>
      <c r="D61" s="171" t="s">
        <v>11</v>
      </c>
      <c r="E61" s="171" t="s">
        <v>11</v>
      </c>
      <c r="F61" s="171" t="s">
        <v>11</v>
      </c>
      <c r="G61" s="171" t="s">
        <v>11</v>
      </c>
      <c r="H61" s="171"/>
      <c r="I61" s="11"/>
    </row>
    <row r="62" spans="1:9" s="12" customFormat="1" ht="12.75" customHeight="1">
      <c r="A62" s="250" t="s">
        <v>574</v>
      </c>
      <c r="B62" s="171" t="s">
        <v>11</v>
      </c>
      <c r="C62" s="171" t="s">
        <v>11</v>
      </c>
      <c r="D62" s="171" t="s">
        <v>11</v>
      </c>
      <c r="E62" s="171" t="s">
        <v>11</v>
      </c>
      <c r="F62" s="171" t="s">
        <v>11</v>
      </c>
      <c r="G62" s="171" t="s">
        <v>11</v>
      </c>
      <c r="H62" s="171"/>
      <c r="I62" s="11"/>
    </row>
    <row r="63" spans="1:9" s="12" customFormat="1" ht="12.75" customHeight="1">
      <c r="A63" s="301" t="s">
        <v>578</v>
      </c>
      <c r="B63" s="171" t="s">
        <v>11</v>
      </c>
      <c r="C63" s="171" t="s">
        <v>11</v>
      </c>
      <c r="D63" s="171" t="s">
        <v>11</v>
      </c>
      <c r="E63" s="171" t="s">
        <v>11</v>
      </c>
      <c r="F63" s="171" t="s">
        <v>11</v>
      </c>
      <c r="G63" s="171" t="s">
        <v>11</v>
      </c>
      <c r="H63" s="171"/>
      <c r="I63" s="11"/>
    </row>
    <row r="64" spans="1:9" s="12" customFormat="1" ht="12.75" customHeight="1">
      <c r="A64" s="250" t="s">
        <v>650</v>
      </c>
      <c r="B64" s="171" t="s">
        <v>11</v>
      </c>
      <c r="C64" s="171" t="s">
        <v>11</v>
      </c>
      <c r="D64" s="171" t="s">
        <v>11</v>
      </c>
      <c r="E64" s="171" t="s">
        <v>11</v>
      </c>
      <c r="F64" s="171" t="s">
        <v>11</v>
      </c>
      <c r="G64" s="171" t="s">
        <v>11</v>
      </c>
      <c r="H64" s="171"/>
      <c r="I64" s="11"/>
    </row>
    <row r="65" spans="1:9" s="12" customFormat="1" ht="12.75" customHeight="1">
      <c r="A65" s="301" t="s">
        <v>567</v>
      </c>
      <c r="B65" s="171" t="s">
        <v>11</v>
      </c>
      <c r="C65" s="171" t="s">
        <v>11</v>
      </c>
      <c r="D65" s="171" t="s">
        <v>11</v>
      </c>
      <c r="E65" s="171" t="s">
        <v>11</v>
      </c>
      <c r="F65" s="171" t="s">
        <v>11</v>
      </c>
      <c r="G65" s="171" t="s">
        <v>11</v>
      </c>
      <c r="H65" s="171"/>
      <c r="I65" s="11"/>
    </row>
    <row r="66" spans="1:9" s="12" customFormat="1" ht="12.75" customHeight="1">
      <c r="A66" s="97" t="s">
        <v>148</v>
      </c>
      <c r="B66" s="171" t="s">
        <v>11</v>
      </c>
      <c r="C66" s="171" t="s">
        <v>11</v>
      </c>
      <c r="D66" s="171" t="s">
        <v>11</v>
      </c>
      <c r="E66" s="171" t="s">
        <v>11</v>
      </c>
      <c r="F66" s="171" t="s">
        <v>11</v>
      </c>
      <c r="G66" s="171" t="s">
        <v>11</v>
      </c>
      <c r="H66" s="171"/>
      <c r="I66" s="11"/>
    </row>
    <row r="67" spans="1:9" s="12" customFormat="1" ht="12.75" customHeight="1">
      <c r="A67" s="301" t="s">
        <v>528</v>
      </c>
      <c r="B67" s="171" t="s">
        <v>11</v>
      </c>
      <c r="C67" s="171" t="s">
        <v>11</v>
      </c>
      <c r="D67" s="171" t="s">
        <v>11</v>
      </c>
      <c r="E67" s="171" t="s">
        <v>11</v>
      </c>
      <c r="F67" s="171" t="s">
        <v>11</v>
      </c>
      <c r="G67" s="171" t="s">
        <v>11</v>
      </c>
      <c r="H67" s="171"/>
      <c r="I67" s="11"/>
    </row>
    <row r="68" spans="1:9" s="12" customFormat="1" ht="12.75" customHeight="1">
      <c r="A68" s="97" t="s">
        <v>150</v>
      </c>
      <c r="B68" s="171" t="s">
        <v>11</v>
      </c>
      <c r="C68" s="171" t="s">
        <v>11</v>
      </c>
      <c r="D68" s="171" t="s">
        <v>11</v>
      </c>
      <c r="E68" s="171" t="s">
        <v>11</v>
      </c>
      <c r="F68" s="171" t="s">
        <v>11</v>
      </c>
      <c r="G68" s="171" t="s">
        <v>11</v>
      </c>
      <c r="H68" s="171"/>
      <c r="I68" s="11"/>
    </row>
    <row r="69" spans="1:9" s="12" customFormat="1" ht="12.75" customHeight="1">
      <c r="A69" s="301" t="s">
        <v>526</v>
      </c>
      <c r="B69" s="171" t="s">
        <v>11</v>
      </c>
      <c r="C69" s="171" t="s">
        <v>11</v>
      </c>
      <c r="D69" s="171" t="s">
        <v>11</v>
      </c>
      <c r="E69" s="171" t="s">
        <v>11</v>
      </c>
      <c r="F69" s="171" t="s">
        <v>11</v>
      </c>
      <c r="G69" s="171" t="s">
        <v>11</v>
      </c>
      <c r="H69" s="171"/>
      <c r="I69" s="11"/>
    </row>
    <row r="70" spans="1:9" s="12" customFormat="1" ht="12.75" customHeight="1">
      <c r="A70" s="172" t="s">
        <v>447</v>
      </c>
      <c r="B70" s="173" t="s">
        <v>11</v>
      </c>
      <c r="C70" s="173" t="s">
        <v>11</v>
      </c>
      <c r="D70" s="173" t="s">
        <v>11</v>
      </c>
      <c r="E70" s="173" t="s">
        <v>11</v>
      </c>
      <c r="F70" s="173" t="s">
        <v>11</v>
      </c>
      <c r="G70" s="173" t="s">
        <v>11</v>
      </c>
      <c r="H70" s="171"/>
      <c r="I70" s="11"/>
    </row>
    <row r="71" spans="1:9" s="12" customFormat="1" ht="12.75" customHeight="1">
      <c r="A71" s="202" t="s">
        <v>438</v>
      </c>
      <c r="B71" s="197"/>
      <c r="C71" s="197"/>
      <c r="D71" s="197"/>
      <c r="E71" s="197"/>
      <c r="F71" s="197"/>
      <c r="G71" s="197"/>
      <c r="H71" s="171"/>
      <c r="I71" s="11"/>
    </row>
    <row r="72" spans="1:9" s="12" customFormat="1" ht="12.75">
      <c r="A72" s="250" t="s">
        <v>906</v>
      </c>
      <c r="B72" s="171" t="s">
        <v>11</v>
      </c>
      <c r="C72" s="171" t="s">
        <v>11</v>
      </c>
      <c r="D72" s="171" t="s">
        <v>11</v>
      </c>
      <c r="E72" s="171" t="s">
        <v>11</v>
      </c>
      <c r="F72" s="171" t="s">
        <v>11</v>
      </c>
      <c r="G72" s="171" t="s">
        <v>11</v>
      </c>
      <c r="H72" s="171"/>
      <c r="I72" s="11"/>
    </row>
    <row r="73" spans="1:9" s="12" customFormat="1" ht="12.75">
      <c r="A73" s="250" t="s">
        <v>908</v>
      </c>
      <c r="B73" s="171" t="s">
        <v>11</v>
      </c>
      <c r="C73" s="171" t="s">
        <v>11</v>
      </c>
      <c r="D73" s="171" t="s">
        <v>11</v>
      </c>
      <c r="E73" s="171" t="s">
        <v>11</v>
      </c>
      <c r="F73" s="171" t="s">
        <v>11</v>
      </c>
      <c r="G73" s="171" t="s">
        <v>11</v>
      </c>
      <c r="H73" s="171"/>
      <c r="I73" s="11"/>
    </row>
    <row r="74" spans="1:9" s="12" customFormat="1" ht="12.75">
      <c r="A74" s="250" t="s">
        <v>907</v>
      </c>
      <c r="B74" s="171" t="s">
        <v>11</v>
      </c>
      <c r="C74" s="171" t="s">
        <v>11</v>
      </c>
      <c r="D74" s="171" t="s">
        <v>11</v>
      </c>
      <c r="E74" s="171" t="s">
        <v>11</v>
      </c>
      <c r="F74" s="171" t="s">
        <v>11</v>
      </c>
      <c r="G74" s="171" t="s">
        <v>11</v>
      </c>
      <c r="H74" s="171"/>
      <c r="I74" s="11"/>
    </row>
    <row r="75" spans="1:9" s="12" customFormat="1" ht="12.75" customHeight="1">
      <c r="A75" s="250" t="s">
        <v>568</v>
      </c>
      <c r="B75" s="171" t="s">
        <v>11</v>
      </c>
      <c r="C75" s="171" t="s">
        <v>11</v>
      </c>
      <c r="D75" s="171" t="s">
        <v>11</v>
      </c>
      <c r="E75" s="171" t="s">
        <v>11</v>
      </c>
      <c r="F75" s="171" t="s">
        <v>11</v>
      </c>
      <c r="G75" s="171" t="s">
        <v>11</v>
      </c>
      <c r="H75" s="171"/>
      <c r="I75" s="11"/>
    </row>
    <row r="76" spans="1:9" s="12" customFormat="1" ht="12.75" customHeight="1">
      <c r="A76" s="172" t="s">
        <v>450</v>
      </c>
      <c r="B76" s="173" t="s">
        <v>11</v>
      </c>
      <c r="C76" s="173" t="s">
        <v>11</v>
      </c>
      <c r="D76" s="173" t="s">
        <v>11</v>
      </c>
      <c r="E76" s="173" t="s">
        <v>11</v>
      </c>
      <c r="F76" s="173" t="s">
        <v>11</v>
      </c>
      <c r="G76" s="173" t="s">
        <v>11</v>
      </c>
      <c r="H76" s="171"/>
      <c r="I76" s="11"/>
    </row>
    <row r="77" spans="1:9" s="12" customFormat="1" ht="12.75" customHeight="1">
      <c r="A77" s="172" t="s">
        <v>448</v>
      </c>
      <c r="B77" s="173" t="s">
        <v>11</v>
      </c>
      <c r="C77" s="173" t="s">
        <v>11</v>
      </c>
      <c r="D77" s="173" t="s">
        <v>11</v>
      </c>
      <c r="E77" s="173" t="s">
        <v>11</v>
      </c>
      <c r="F77" s="173" t="s">
        <v>11</v>
      </c>
      <c r="G77" s="173" t="s">
        <v>11</v>
      </c>
      <c r="H77" s="171"/>
      <c r="I77" s="11"/>
    </row>
    <row r="78" spans="1:9" s="16" customFormat="1" ht="12.75" customHeight="1">
      <c r="A78" s="250" t="s">
        <v>443</v>
      </c>
      <c r="B78" s="171" t="s">
        <v>11</v>
      </c>
      <c r="C78" s="171" t="s">
        <v>11</v>
      </c>
      <c r="D78" s="171" t="s">
        <v>11</v>
      </c>
      <c r="E78" s="171" t="s">
        <v>11</v>
      </c>
      <c r="F78" s="171" t="s">
        <v>11</v>
      </c>
      <c r="G78" s="171" t="s">
        <v>11</v>
      </c>
      <c r="H78" s="91"/>
      <c r="I78" s="15"/>
    </row>
    <row r="79" spans="1:9" s="16" customFormat="1" ht="12.75" customHeight="1">
      <c r="A79" s="97" t="s">
        <v>147</v>
      </c>
      <c r="B79" s="171" t="s">
        <v>11</v>
      </c>
      <c r="C79" s="171" t="s">
        <v>11</v>
      </c>
      <c r="D79" s="171" t="s">
        <v>11</v>
      </c>
      <c r="E79" s="171" t="s">
        <v>11</v>
      </c>
      <c r="F79" s="171" t="s">
        <v>11</v>
      </c>
      <c r="G79" s="171" t="s">
        <v>11</v>
      </c>
      <c r="H79" s="91"/>
      <c r="I79" s="15"/>
    </row>
    <row r="80" spans="1:9" s="16" customFormat="1" ht="12.75" customHeight="1">
      <c r="A80" s="250" t="s">
        <v>575</v>
      </c>
      <c r="B80" s="171" t="s">
        <v>11</v>
      </c>
      <c r="C80" s="171" t="s">
        <v>11</v>
      </c>
      <c r="D80" s="171" t="s">
        <v>11</v>
      </c>
      <c r="E80" s="171" t="s">
        <v>11</v>
      </c>
      <c r="F80" s="171" t="s">
        <v>11</v>
      </c>
      <c r="G80" s="171" t="s">
        <v>11</v>
      </c>
      <c r="H80" s="91"/>
      <c r="I80" s="15"/>
    </row>
    <row r="81" spans="1:9" s="16" customFormat="1" ht="12.75" customHeight="1">
      <c r="A81" s="250" t="s">
        <v>576</v>
      </c>
      <c r="B81" s="171" t="s">
        <v>11</v>
      </c>
      <c r="C81" s="171" t="s">
        <v>11</v>
      </c>
      <c r="D81" s="171" t="s">
        <v>11</v>
      </c>
      <c r="E81" s="171" t="s">
        <v>11</v>
      </c>
      <c r="F81" s="171" t="s">
        <v>11</v>
      </c>
      <c r="G81" s="171" t="s">
        <v>11</v>
      </c>
      <c r="H81" s="91"/>
      <c r="I81" s="15"/>
    </row>
    <row r="82" spans="1:9" s="16" customFormat="1" ht="12.75" customHeight="1">
      <c r="A82" s="202" t="s">
        <v>905</v>
      </c>
      <c r="B82" s="171"/>
      <c r="C82" s="171"/>
      <c r="D82" s="171"/>
      <c r="E82" s="171"/>
      <c r="F82" s="171"/>
      <c r="G82" s="171"/>
      <c r="H82" s="91"/>
      <c r="I82" s="15"/>
    </row>
    <row r="83" spans="1:9" s="16" customFormat="1" ht="12.75" customHeight="1">
      <c r="A83" s="97" t="s">
        <v>151</v>
      </c>
      <c r="B83" s="171" t="s">
        <v>11</v>
      </c>
      <c r="C83" s="171" t="s">
        <v>11</v>
      </c>
      <c r="D83" s="171" t="s">
        <v>11</v>
      </c>
      <c r="E83" s="171" t="s">
        <v>11</v>
      </c>
      <c r="F83" s="171" t="s">
        <v>11</v>
      </c>
      <c r="G83" s="171" t="s">
        <v>11</v>
      </c>
      <c r="H83" s="91"/>
      <c r="I83" s="15"/>
    </row>
    <row r="84" spans="1:9" s="16" customFormat="1" ht="12.75" customHeight="1">
      <c r="A84" s="97" t="s">
        <v>26</v>
      </c>
      <c r="B84" s="171" t="s">
        <v>11</v>
      </c>
      <c r="C84" s="171" t="s">
        <v>11</v>
      </c>
      <c r="D84" s="171" t="s">
        <v>11</v>
      </c>
      <c r="E84" s="171" t="s">
        <v>11</v>
      </c>
      <c r="F84" s="171" t="s">
        <v>11</v>
      </c>
      <c r="G84" s="171" t="s">
        <v>11</v>
      </c>
      <c r="H84" s="91"/>
      <c r="I84" s="15"/>
    </row>
    <row r="85" spans="1:9" s="16" customFormat="1" ht="12.75" customHeight="1" thickBot="1">
      <c r="A85" s="199" t="s">
        <v>56</v>
      </c>
      <c r="B85" s="200" t="s">
        <v>11</v>
      </c>
      <c r="C85" s="200" t="s">
        <v>11</v>
      </c>
      <c r="D85" s="200" t="s">
        <v>11</v>
      </c>
      <c r="E85" s="200" t="s">
        <v>11</v>
      </c>
      <c r="F85" s="200" t="s">
        <v>11</v>
      </c>
      <c r="G85" s="200" t="s">
        <v>11</v>
      </c>
      <c r="H85" s="91"/>
      <c r="I85" s="15"/>
    </row>
    <row r="86" spans="1:9" s="16" customFormat="1" ht="12.75" customHeight="1" thickTop="1">
      <c r="A86" s="203"/>
      <c r="B86" s="204"/>
      <c r="C86" s="204"/>
      <c r="D86" s="204"/>
      <c r="E86" s="204"/>
      <c r="F86" s="204"/>
      <c r="G86" s="204"/>
      <c r="H86" s="91"/>
      <c r="I86" s="15"/>
    </row>
    <row r="87" spans="1:9" s="16" customFormat="1" ht="12.75" customHeight="1">
      <c r="A87" s="124" t="s">
        <v>153</v>
      </c>
      <c r="B87" s="91"/>
      <c r="C87" s="91"/>
      <c r="D87" s="91"/>
      <c r="E87" s="91"/>
      <c r="F87" s="91"/>
      <c r="G87" s="91"/>
      <c r="H87" s="91"/>
      <c r="I87" s="15"/>
    </row>
    <row r="88" spans="2:8" ht="12.75" customHeight="1">
      <c r="B88" s="205"/>
      <c r="C88" s="205"/>
      <c r="D88" s="205"/>
      <c r="E88" s="205"/>
      <c r="F88" s="205"/>
      <c r="G88" s="205"/>
      <c r="H88" s="206"/>
    </row>
    <row r="89" spans="1:8" ht="12.75" customHeight="1">
      <c r="A89" s="208"/>
      <c r="B89" s="205"/>
      <c r="C89" s="205"/>
      <c r="D89" s="205"/>
      <c r="E89" s="205"/>
      <c r="F89" s="205"/>
      <c r="G89" s="205"/>
      <c r="H89" s="206"/>
    </row>
    <row r="90" spans="1:8" ht="12.75">
      <c r="A90" s="105" t="s">
        <v>479</v>
      </c>
      <c r="B90" s="171" t="s">
        <v>11</v>
      </c>
      <c r="C90" s="171" t="s">
        <v>11</v>
      </c>
      <c r="D90" s="171" t="s">
        <v>11</v>
      </c>
      <c r="E90" s="171" t="s">
        <v>11</v>
      </c>
      <c r="F90" s="171" t="s">
        <v>11</v>
      </c>
      <c r="G90" s="266" t="s">
        <v>11</v>
      </c>
      <c r="H90" s="206"/>
    </row>
    <row r="91" spans="1:8" ht="12.75">
      <c r="A91" s="207"/>
      <c r="B91" s="205"/>
      <c r="C91" s="205"/>
      <c r="D91" s="205"/>
      <c r="E91" s="205"/>
      <c r="F91" s="205"/>
      <c r="G91" s="205"/>
      <c r="H91" s="206"/>
    </row>
    <row r="92" spans="1:8" ht="12.75" customHeight="1">
      <c r="A92" s="209" t="s">
        <v>146</v>
      </c>
      <c r="B92" s="210"/>
      <c r="C92" s="210"/>
      <c r="D92" s="210"/>
      <c r="E92" s="210"/>
      <c r="F92" s="210"/>
      <c r="G92" s="210"/>
      <c r="H92" s="206"/>
    </row>
    <row r="93" spans="1:7" ht="12.75" customHeight="1">
      <c r="A93" s="129" t="s">
        <v>742</v>
      </c>
      <c r="B93" s="27"/>
      <c r="C93" s="27"/>
      <c r="D93" s="27"/>
      <c r="E93" s="27"/>
      <c r="F93" s="27"/>
      <c r="G93" s="27"/>
    </row>
    <row r="94" spans="1:7" ht="12.75" customHeight="1">
      <c r="A94" s="7" t="s">
        <v>904</v>
      </c>
      <c r="B94" s="27"/>
      <c r="C94" s="27"/>
      <c r="D94" s="27"/>
      <c r="E94" s="27"/>
      <c r="F94" s="27"/>
      <c r="G94" s="27"/>
    </row>
    <row r="95" spans="1:7" ht="12.75" customHeight="1">
      <c r="A95" s="543" t="s">
        <v>1068</v>
      </c>
      <c r="B95" s="543"/>
      <c r="C95" s="543"/>
      <c r="D95" s="543"/>
      <c r="E95" s="543"/>
      <c r="F95" s="543"/>
      <c r="G95" s="27"/>
    </row>
    <row r="97" ht="12.75"/>
    <row r="98" ht="12.75"/>
    <row r="99" ht="12.75"/>
    <row r="100" ht="12.75">
      <c r="F100" s="205"/>
    </row>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sheetData>
  <sheetProtection/>
  <mergeCells count="1">
    <mergeCell ref="A95:F95"/>
  </mergeCells>
  <printOptions/>
  <pageMargins left="0.39" right="0.38" top="0.78" bottom="0.3937007874015748" header="0.15748031496062992" footer="0.15748031496062992"/>
  <pageSetup cellComments="atEnd"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AA263"/>
  <sheetViews>
    <sheetView view="pageBreakPreview" zoomScale="70" zoomScaleSheetLayoutView="70" zoomScalePageLayoutView="0" workbookViewId="0" topLeftCell="A1">
      <selection activeCell="A1" sqref="A1"/>
    </sheetView>
  </sheetViews>
  <sheetFormatPr defaultColWidth="9.140625" defaultRowHeight="12.75"/>
  <cols>
    <col min="1" max="1" width="68.7109375" style="7" customWidth="1"/>
    <col min="2" max="2" width="11.421875" style="78" customWidth="1"/>
    <col min="3" max="3" width="11.140625" style="78" customWidth="1"/>
    <col min="4" max="4" width="12.57421875" style="78" bestFit="1" customWidth="1"/>
    <col min="5" max="5" width="11.421875" style="78" customWidth="1"/>
    <col min="6" max="6" width="10.7109375" style="78" customWidth="1"/>
    <col min="7" max="7" width="12.57421875" style="78" bestFit="1" customWidth="1"/>
    <col min="8" max="8" width="14.00390625" style="78" customWidth="1"/>
    <col min="9" max="9" width="9.140625" style="78" customWidth="1"/>
    <col min="10" max="10" width="15.8515625" style="7" customWidth="1"/>
    <col min="11" max="14" width="9.140625" style="7" customWidth="1"/>
    <col min="15" max="18" width="36.421875" style="7" customWidth="1"/>
    <col min="19" max="16384" width="9.140625" style="7" customWidth="1"/>
  </cols>
  <sheetData>
    <row r="1" spans="1:9" s="6" customFormat="1" ht="18">
      <c r="A1" s="5" t="s">
        <v>230</v>
      </c>
      <c r="B1" s="77"/>
      <c r="C1" s="77"/>
      <c r="D1" s="77"/>
      <c r="E1" s="77"/>
      <c r="F1" s="77"/>
      <c r="G1" s="77"/>
      <c r="H1" s="77"/>
      <c r="I1" s="77"/>
    </row>
    <row r="2" ht="12.75">
      <c r="A2" s="70" t="str">
        <f>"in £m "&amp;controlyear&amp;" prices unless stated otherwise"</f>
        <v>in £m 2014-15 prices unless stated otherwise</v>
      </c>
    </row>
    <row r="3" spans="1:9" s="14" customFormat="1" ht="12.75">
      <c r="A3" s="293"/>
      <c r="B3" s="9"/>
      <c r="C3" s="9" t="str">
        <f>controlyear</f>
        <v>2014-15</v>
      </c>
      <c r="D3" s="46"/>
      <c r="E3" s="544" t="s">
        <v>64</v>
      </c>
      <c r="F3" s="544"/>
      <c r="G3" s="544"/>
      <c r="H3" s="8"/>
      <c r="I3" s="8"/>
    </row>
    <row r="4" spans="1:9" s="12" customFormat="1" ht="26.25" thickBot="1">
      <c r="A4" s="57"/>
      <c r="B4" s="60" t="s">
        <v>8</v>
      </c>
      <c r="C4" s="60" t="s">
        <v>413</v>
      </c>
      <c r="D4" s="60" t="s">
        <v>27</v>
      </c>
      <c r="E4" s="60" t="s">
        <v>65</v>
      </c>
      <c r="F4" s="60" t="s">
        <v>413</v>
      </c>
      <c r="G4" s="60" t="s">
        <v>9</v>
      </c>
      <c r="H4" s="60" t="s">
        <v>152</v>
      </c>
      <c r="I4" s="8"/>
    </row>
    <row r="5" spans="1:9" s="12" customFormat="1" ht="15.75" customHeight="1">
      <c r="A5" s="294"/>
      <c r="B5" s="87"/>
      <c r="C5" s="87"/>
      <c r="D5" s="79"/>
      <c r="E5" s="87"/>
      <c r="F5" s="87"/>
      <c r="G5" s="87"/>
      <c r="H5" s="8"/>
      <c r="I5" s="8"/>
    </row>
    <row r="6" spans="1:9" s="19" customFormat="1" ht="12.75">
      <c r="A6" s="105" t="s">
        <v>30</v>
      </c>
      <c r="B6" s="99"/>
      <c r="C6" s="211"/>
      <c r="D6" s="99"/>
      <c r="E6" s="99"/>
      <c r="F6" s="211"/>
      <c r="G6" s="99"/>
      <c r="H6" s="154"/>
      <c r="I6" s="100"/>
    </row>
    <row r="7" spans="1:9" s="18" customFormat="1" ht="12.75">
      <c r="A7" s="253" t="s">
        <v>529</v>
      </c>
      <c r="B7" s="80" t="s">
        <v>11</v>
      </c>
      <c r="C7" s="80" t="s">
        <v>11</v>
      </c>
      <c r="D7" s="80" t="s">
        <v>11</v>
      </c>
      <c r="E7" s="80" t="s">
        <v>11</v>
      </c>
      <c r="F7" s="80" t="s">
        <v>11</v>
      </c>
      <c r="G7" s="80" t="s">
        <v>11</v>
      </c>
      <c r="H7" s="157"/>
      <c r="I7" s="98"/>
    </row>
    <row r="8" spans="1:9" s="18" customFormat="1" ht="12.75">
      <c r="A8" s="253" t="s">
        <v>530</v>
      </c>
      <c r="B8" s="80" t="s">
        <v>11</v>
      </c>
      <c r="C8" s="80" t="s">
        <v>11</v>
      </c>
      <c r="D8" s="80" t="s">
        <v>11</v>
      </c>
      <c r="E8" s="80" t="s">
        <v>11</v>
      </c>
      <c r="F8" s="80" t="s">
        <v>11</v>
      </c>
      <c r="G8" s="80" t="s">
        <v>11</v>
      </c>
      <c r="H8" s="157"/>
      <c r="I8" s="98"/>
    </row>
    <row r="9" spans="1:9" s="18" customFormat="1" ht="12.75">
      <c r="A9" s="95" t="s">
        <v>371</v>
      </c>
      <c r="B9" s="80" t="s">
        <v>11</v>
      </c>
      <c r="C9" s="80" t="s">
        <v>11</v>
      </c>
      <c r="D9" s="80" t="s">
        <v>11</v>
      </c>
      <c r="E9" s="80" t="s">
        <v>11</v>
      </c>
      <c r="F9" s="80" t="s">
        <v>11</v>
      </c>
      <c r="G9" s="80" t="s">
        <v>11</v>
      </c>
      <c r="H9" s="157"/>
      <c r="I9" s="98"/>
    </row>
    <row r="10" spans="1:9" s="18" customFormat="1" ht="12.75">
      <c r="A10" s="253" t="s">
        <v>531</v>
      </c>
      <c r="B10" s="80" t="s">
        <v>11</v>
      </c>
      <c r="C10" s="80" t="s">
        <v>11</v>
      </c>
      <c r="D10" s="80" t="s">
        <v>11</v>
      </c>
      <c r="E10" s="80" t="s">
        <v>11</v>
      </c>
      <c r="F10" s="80" t="s">
        <v>11</v>
      </c>
      <c r="G10" s="80" t="s">
        <v>11</v>
      </c>
      <c r="H10" s="157"/>
      <c r="I10" s="98"/>
    </row>
    <row r="11" spans="1:11" s="18" customFormat="1" ht="12.75">
      <c r="A11" s="253" t="s">
        <v>532</v>
      </c>
      <c r="B11" s="80" t="s">
        <v>11</v>
      </c>
      <c r="C11" s="80" t="s">
        <v>11</v>
      </c>
      <c r="D11" s="80" t="s">
        <v>11</v>
      </c>
      <c r="E11" s="80" t="s">
        <v>11</v>
      </c>
      <c r="F11" s="80" t="s">
        <v>11</v>
      </c>
      <c r="G11" s="80" t="s">
        <v>11</v>
      </c>
      <c r="H11" s="157"/>
      <c r="I11" s="98"/>
      <c r="J11"/>
      <c r="K11"/>
    </row>
    <row r="12" spans="1:11" s="18" customFormat="1" ht="12.75">
      <c r="A12" s="253" t="s">
        <v>533</v>
      </c>
      <c r="B12" s="80" t="s">
        <v>11</v>
      </c>
      <c r="C12" s="80" t="s">
        <v>11</v>
      </c>
      <c r="D12" s="80" t="s">
        <v>11</v>
      </c>
      <c r="E12" s="80" t="s">
        <v>11</v>
      </c>
      <c r="F12" s="80" t="s">
        <v>11</v>
      </c>
      <c r="G12" s="80" t="s">
        <v>11</v>
      </c>
      <c r="H12" s="157"/>
      <c r="I12" s="98"/>
      <c r="J12"/>
      <c r="K12"/>
    </row>
    <row r="13" spans="1:11" s="18" customFormat="1" ht="12.75">
      <c r="A13" s="253" t="s">
        <v>534</v>
      </c>
      <c r="B13" s="211" t="s">
        <v>11</v>
      </c>
      <c r="C13" s="211" t="s">
        <v>11</v>
      </c>
      <c r="D13" s="211" t="s">
        <v>11</v>
      </c>
      <c r="E13" s="211" t="s">
        <v>11</v>
      </c>
      <c r="F13" s="211" t="s">
        <v>11</v>
      </c>
      <c r="G13" s="211" t="s">
        <v>11</v>
      </c>
      <c r="H13" s="157"/>
      <c r="I13" s="98"/>
      <c r="J13"/>
      <c r="K13"/>
    </row>
    <row r="14" spans="1:11" s="18" customFormat="1" ht="12.75">
      <c r="A14" s="253" t="s">
        <v>535</v>
      </c>
      <c r="B14" s="80" t="s">
        <v>11</v>
      </c>
      <c r="C14" s="80" t="s">
        <v>11</v>
      </c>
      <c r="D14" s="80" t="s">
        <v>11</v>
      </c>
      <c r="E14" s="80" t="s">
        <v>11</v>
      </c>
      <c r="F14" s="80" t="s">
        <v>11</v>
      </c>
      <c r="G14" s="80" t="s">
        <v>11</v>
      </c>
      <c r="H14" s="157"/>
      <c r="I14" s="98"/>
      <c r="J14"/>
      <c r="K14"/>
    </row>
    <row r="15" spans="1:11" s="18" customFormat="1" ht="12.75">
      <c r="A15" s="253" t="s">
        <v>536</v>
      </c>
      <c r="B15" s="80" t="s">
        <v>11</v>
      </c>
      <c r="C15" s="80" t="s">
        <v>11</v>
      </c>
      <c r="D15" s="80" t="s">
        <v>11</v>
      </c>
      <c r="E15" s="80" t="s">
        <v>11</v>
      </c>
      <c r="F15" s="80" t="s">
        <v>11</v>
      </c>
      <c r="G15" s="80" t="s">
        <v>11</v>
      </c>
      <c r="H15" s="157"/>
      <c r="I15" s="98"/>
      <c r="J15"/>
      <c r="K15"/>
    </row>
    <row r="16" spans="1:11" s="18" customFormat="1" ht="12.75">
      <c r="A16" s="253" t="s">
        <v>537</v>
      </c>
      <c r="B16" s="80" t="s">
        <v>11</v>
      </c>
      <c r="C16" s="80" t="s">
        <v>11</v>
      </c>
      <c r="D16" s="80" t="s">
        <v>11</v>
      </c>
      <c r="E16" s="80" t="s">
        <v>11</v>
      </c>
      <c r="F16" s="80" t="s">
        <v>11</v>
      </c>
      <c r="G16" s="80" t="s">
        <v>11</v>
      </c>
      <c r="H16" s="157"/>
      <c r="I16" s="98"/>
      <c r="J16"/>
      <c r="K16"/>
    </row>
    <row r="17" spans="1:11" s="18" customFormat="1" ht="12.75">
      <c r="A17" s="63" t="str">
        <f>"Total f"&amp;RIGHT(A6,4)</f>
        <v>Total funds</v>
      </c>
      <c r="B17" s="64" t="s">
        <v>11</v>
      </c>
      <c r="C17" s="64" t="s">
        <v>11</v>
      </c>
      <c r="D17" s="64" t="s">
        <v>11</v>
      </c>
      <c r="E17" s="64" t="s">
        <v>11</v>
      </c>
      <c r="F17" s="64" t="s">
        <v>11</v>
      </c>
      <c r="G17" s="64" t="s">
        <v>11</v>
      </c>
      <c r="H17" s="157"/>
      <c r="I17" s="98"/>
      <c r="J17"/>
      <c r="K17"/>
    </row>
    <row r="18" spans="1:11" s="18" customFormat="1" ht="12.75">
      <c r="A18" s="95"/>
      <c r="B18" s="80"/>
      <c r="C18" s="80"/>
      <c r="D18" s="80"/>
      <c r="E18" s="80"/>
      <c r="F18" s="80"/>
      <c r="G18" s="80"/>
      <c r="H18" s="157"/>
      <c r="I18" s="98"/>
      <c r="J18"/>
      <c r="K18"/>
    </row>
    <row r="19" spans="1:11" s="18" customFormat="1" ht="12.75">
      <c r="A19" s="260" t="s">
        <v>313</v>
      </c>
      <c r="B19" s="80"/>
      <c r="C19" s="80"/>
      <c r="D19" s="80"/>
      <c r="E19" s="80"/>
      <c r="F19" s="80"/>
      <c r="G19" s="80"/>
      <c r="H19" s="157"/>
      <c r="I19" s="98"/>
      <c r="J19"/>
      <c r="K19"/>
    </row>
    <row r="20" spans="1:11" s="18" customFormat="1" ht="12.75">
      <c r="A20" s="95" t="s">
        <v>29</v>
      </c>
      <c r="B20" s="80" t="s">
        <v>11</v>
      </c>
      <c r="C20" s="80" t="s">
        <v>11</v>
      </c>
      <c r="D20" s="80" t="s">
        <v>11</v>
      </c>
      <c r="E20" s="80" t="s">
        <v>11</v>
      </c>
      <c r="F20" s="80" t="s">
        <v>11</v>
      </c>
      <c r="G20" s="80" t="s">
        <v>11</v>
      </c>
      <c r="H20" s="157"/>
      <c r="I20" s="98"/>
      <c r="J20"/>
      <c r="K20"/>
    </row>
    <row r="21" spans="1:11" s="18" customFormat="1" ht="12.75">
      <c r="A21" s="253" t="s">
        <v>32</v>
      </c>
      <c r="B21" s="80" t="s">
        <v>11</v>
      </c>
      <c r="C21" s="80" t="s">
        <v>11</v>
      </c>
      <c r="D21" s="80" t="s">
        <v>11</v>
      </c>
      <c r="E21" s="80" t="s">
        <v>11</v>
      </c>
      <c r="F21" s="80" t="s">
        <v>11</v>
      </c>
      <c r="G21" s="80" t="s">
        <v>11</v>
      </c>
      <c r="H21" s="157"/>
      <c r="I21" s="98"/>
      <c r="J21"/>
      <c r="K21"/>
    </row>
    <row r="22" spans="1:11" s="18" customFormat="1" ht="12.75">
      <c r="A22" s="253" t="s">
        <v>538</v>
      </c>
      <c r="B22" s="80" t="s">
        <v>11</v>
      </c>
      <c r="C22" s="80" t="s">
        <v>11</v>
      </c>
      <c r="D22" s="80" t="s">
        <v>11</v>
      </c>
      <c r="E22" s="80" t="s">
        <v>11</v>
      </c>
      <c r="F22" s="80" t="s">
        <v>11</v>
      </c>
      <c r="G22" s="80" t="s">
        <v>11</v>
      </c>
      <c r="H22" s="157"/>
      <c r="I22" s="98"/>
      <c r="J22"/>
      <c r="K22"/>
    </row>
    <row r="23" spans="1:11" s="18" customFormat="1" ht="12.75">
      <c r="A23" s="95" t="s">
        <v>314</v>
      </c>
      <c r="B23" s="80" t="s">
        <v>11</v>
      </c>
      <c r="C23" s="80" t="s">
        <v>11</v>
      </c>
      <c r="D23" s="80" t="s">
        <v>11</v>
      </c>
      <c r="E23" s="80" t="s">
        <v>11</v>
      </c>
      <c r="F23" s="80" t="s">
        <v>11</v>
      </c>
      <c r="G23" s="80" t="s">
        <v>11</v>
      </c>
      <c r="H23" s="157"/>
      <c r="I23" s="98"/>
      <c r="J23"/>
      <c r="K23"/>
    </row>
    <row r="24" spans="1:11" s="18" customFormat="1" ht="12.75">
      <c r="A24" s="95" t="s">
        <v>315</v>
      </c>
      <c r="B24" s="80" t="s">
        <v>11</v>
      </c>
      <c r="C24" s="80" t="s">
        <v>11</v>
      </c>
      <c r="D24" s="80" t="s">
        <v>11</v>
      </c>
      <c r="E24" s="80" t="s">
        <v>11</v>
      </c>
      <c r="F24" s="80" t="s">
        <v>11</v>
      </c>
      <c r="G24" s="80" t="s">
        <v>11</v>
      </c>
      <c r="H24" s="157"/>
      <c r="I24" s="98"/>
      <c r="J24"/>
      <c r="K24"/>
    </row>
    <row r="25" spans="1:11" s="18" customFormat="1" ht="12.75">
      <c r="A25" s="95" t="s">
        <v>316</v>
      </c>
      <c r="B25" s="80" t="s">
        <v>11</v>
      </c>
      <c r="C25" s="80" t="s">
        <v>11</v>
      </c>
      <c r="D25" s="80" t="s">
        <v>11</v>
      </c>
      <c r="E25" s="80" t="s">
        <v>11</v>
      </c>
      <c r="F25" s="80" t="s">
        <v>11</v>
      </c>
      <c r="G25" s="80" t="s">
        <v>11</v>
      </c>
      <c r="H25" s="157"/>
      <c r="I25" s="98"/>
      <c r="J25"/>
      <c r="K25"/>
    </row>
    <row r="26" spans="1:11" s="18" customFormat="1" ht="12.75">
      <c r="A26" s="95" t="s">
        <v>317</v>
      </c>
      <c r="B26" s="80" t="s">
        <v>11</v>
      </c>
      <c r="C26" s="80" t="s">
        <v>11</v>
      </c>
      <c r="D26" s="80" t="s">
        <v>11</v>
      </c>
      <c r="E26" s="80" t="s">
        <v>11</v>
      </c>
      <c r="F26" s="80" t="s">
        <v>11</v>
      </c>
      <c r="G26" s="80" t="s">
        <v>11</v>
      </c>
      <c r="H26" s="157"/>
      <c r="I26" s="98"/>
      <c r="J26"/>
      <c r="K26"/>
    </row>
    <row r="27" spans="1:11" s="18" customFormat="1" ht="12.75">
      <c r="A27" s="95" t="s">
        <v>318</v>
      </c>
      <c r="B27" s="80" t="s">
        <v>11</v>
      </c>
      <c r="C27" s="80" t="s">
        <v>11</v>
      </c>
      <c r="D27" s="80" t="s">
        <v>11</v>
      </c>
      <c r="E27" s="80" t="s">
        <v>11</v>
      </c>
      <c r="F27" s="80" t="s">
        <v>11</v>
      </c>
      <c r="G27" s="80" t="s">
        <v>11</v>
      </c>
      <c r="H27" s="157"/>
      <c r="I27" s="98"/>
      <c r="J27"/>
      <c r="K27"/>
    </row>
    <row r="28" spans="1:11" s="18" customFormat="1" ht="12.75">
      <c r="A28" s="95" t="s">
        <v>319</v>
      </c>
      <c r="B28" s="80"/>
      <c r="C28" s="80"/>
      <c r="D28" s="80"/>
      <c r="E28" s="80"/>
      <c r="F28" s="80"/>
      <c r="G28" s="80"/>
      <c r="H28" s="157"/>
      <c r="I28" s="98"/>
      <c r="J28"/>
      <c r="K28"/>
    </row>
    <row r="29" spans="1:11" s="18" customFormat="1" ht="12.75">
      <c r="A29" s="95" t="s">
        <v>320</v>
      </c>
      <c r="B29" s="80" t="s">
        <v>11</v>
      </c>
      <c r="C29" s="80" t="s">
        <v>11</v>
      </c>
      <c r="D29" s="80" t="s">
        <v>11</v>
      </c>
      <c r="E29" s="80" t="s">
        <v>11</v>
      </c>
      <c r="F29" s="80" t="s">
        <v>11</v>
      </c>
      <c r="G29" s="80" t="s">
        <v>11</v>
      </c>
      <c r="H29" s="157"/>
      <c r="I29" s="98"/>
      <c r="J29"/>
      <c r="K29"/>
    </row>
    <row r="30" spans="1:11" s="18" customFormat="1" ht="12.75">
      <c r="A30" s="95" t="s">
        <v>321</v>
      </c>
      <c r="B30" s="80" t="s">
        <v>11</v>
      </c>
      <c r="C30" s="80" t="s">
        <v>11</v>
      </c>
      <c r="D30" s="80" t="s">
        <v>11</v>
      </c>
      <c r="E30" s="80" t="s">
        <v>11</v>
      </c>
      <c r="F30" s="80" t="s">
        <v>11</v>
      </c>
      <c r="G30" s="80" t="s">
        <v>11</v>
      </c>
      <c r="H30" s="157"/>
      <c r="I30" s="98"/>
      <c r="J30"/>
      <c r="K30"/>
    </row>
    <row r="31" spans="1:11" s="18" customFormat="1" ht="12.75">
      <c r="A31" s="95" t="s">
        <v>322</v>
      </c>
      <c r="B31" s="80" t="s">
        <v>11</v>
      </c>
      <c r="C31" s="80" t="s">
        <v>11</v>
      </c>
      <c r="D31" s="80" t="s">
        <v>11</v>
      </c>
      <c r="E31" s="80" t="s">
        <v>11</v>
      </c>
      <c r="F31" s="80" t="s">
        <v>11</v>
      </c>
      <c r="G31" s="80" t="s">
        <v>11</v>
      </c>
      <c r="H31" s="157"/>
      <c r="I31" s="98"/>
      <c r="J31"/>
      <c r="K31"/>
    </row>
    <row r="32" spans="1:11" s="18" customFormat="1" ht="12.75">
      <c r="A32" s="95" t="s">
        <v>323</v>
      </c>
      <c r="B32" s="80" t="s">
        <v>11</v>
      </c>
      <c r="C32" s="80" t="s">
        <v>11</v>
      </c>
      <c r="D32" s="80" t="s">
        <v>11</v>
      </c>
      <c r="E32" s="80" t="s">
        <v>11</v>
      </c>
      <c r="F32" s="80" t="s">
        <v>11</v>
      </c>
      <c r="G32" s="80" t="s">
        <v>11</v>
      </c>
      <c r="H32" s="157"/>
      <c r="I32" s="98"/>
      <c r="J32"/>
      <c r="K32"/>
    </row>
    <row r="33" spans="1:11" s="18" customFormat="1" ht="12.75">
      <c r="A33" s="253" t="s">
        <v>539</v>
      </c>
      <c r="B33" s="80" t="s">
        <v>11</v>
      </c>
      <c r="C33" s="80" t="s">
        <v>11</v>
      </c>
      <c r="D33" s="80" t="s">
        <v>11</v>
      </c>
      <c r="E33" s="80" t="s">
        <v>11</v>
      </c>
      <c r="F33" s="80" t="s">
        <v>11</v>
      </c>
      <c r="G33" s="80" t="s">
        <v>11</v>
      </c>
      <c r="H33" s="157"/>
      <c r="I33" s="98"/>
      <c r="J33"/>
      <c r="K33"/>
    </row>
    <row r="34" spans="1:9" s="18" customFormat="1" ht="25.5">
      <c r="A34" s="253" t="s">
        <v>909</v>
      </c>
      <c r="B34" s="80" t="s">
        <v>11</v>
      </c>
      <c r="C34" s="80" t="s">
        <v>11</v>
      </c>
      <c r="D34" s="80" t="s">
        <v>11</v>
      </c>
      <c r="E34" s="80" t="s">
        <v>11</v>
      </c>
      <c r="F34" s="80" t="s">
        <v>11</v>
      </c>
      <c r="G34" s="80" t="s">
        <v>11</v>
      </c>
      <c r="H34" s="157"/>
      <c r="I34" s="98"/>
    </row>
    <row r="35" spans="1:9" s="18" customFormat="1" ht="25.5">
      <c r="A35" s="253" t="s">
        <v>910</v>
      </c>
      <c r="B35" s="80" t="s">
        <v>11</v>
      </c>
      <c r="C35" s="80" t="s">
        <v>11</v>
      </c>
      <c r="D35" s="80" t="s">
        <v>11</v>
      </c>
      <c r="E35" s="80" t="s">
        <v>11</v>
      </c>
      <c r="F35" s="80" t="s">
        <v>11</v>
      </c>
      <c r="G35" s="80" t="s">
        <v>11</v>
      </c>
      <c r="H35" s="157"/>
      <c r="I35" s="98"/>
    </row>
    <row r="36" spans="1:9" s="18" customFormat="1" ht="25.5">
      <c r="A36" s="253" t="s">
        <v>911</v>
      </c>
      <c r="B36" s="80" t="s">
        <v>11</v>
      </c>
      <c r="C36" s="80" t="s">
        <v>11</v>
      </c>
      <c r="D36" s="80" t="s">
        <v>11</v>
      </c>
      <c r="E36" s="80" t="s">
        <v>11</v>
      </c>
      <c r="F36" s="80" t="s">
        <v>11</v>
      </c>
      <c r="G36" s="80" t="s">
        <v>11</v>
      </c>
      <c r="H36" s="157"/>
      <c r="I36" s="98"/>
    </row>
    <row r="37" spans="1:9" s="18" customFormat="1" ht="25.5">
      <c r="A37" s="253" t="s">
        <v>912</v>
      </c>
      <c r="B37" s="80" t="s">
        <v>11</v>
      </c>
      <c r="C37" s="80" t="s">
        <v>11</v>
      </c>
      <c r="D37" s="80" t="s">
        <v>11</v>
      </c>
      <c r="E37" s="80" t="s">
        <v>11</v>
      </c>
      <c r="F37" s="80" t="s">
        <v>11</v>
      </c>
      <c r="G37" s="80" t="s">
        <v>11</v>
      </c>
      <c r="H37" s="157"/>
      <c r="I37" s="98"/>
    </row>
    <row r="38" spans="1:9" s="18" customFormat="1" ht="12.75">
      <c r="A38" s="95" t="s">
        <v>372</v>
      </c>
      <c r="B38" s="80" t="s">
        <v>11</v>
      </c>
      <c r="C38" s="80" t="s">
        <v>11</v>
      </c>
      <c r="D38" s="80" t="s">
        <v>11</v>
      </c>
      <c r="E38" s="80" t="s">
        <v>11</v>
      </c>
      <c r="F38" s="80" t="s">
        <v>11</v>
      </c>
      <c r="G38" s="80" t="s">
        <v>11</v>
      </c>
      <c r="H38" s="157"/>
      <c r="I38" s="98"/>
    </row>
    <row r="39" spans="1:9" s="18" customFormat="1" ht="12.75">
      <c r="A39" s="63" t="s">
        <v>414</v>
      </c>
      <c r="B39" s="64" t="s">
        <v>11</v>
      </c>
      <c r="C39" s="64" t="s">
        <v>11</v>
      </c>
      <c r="D39" s="64" t="s">
        <v>11</v>
      </c>
      <c r="E39" s="64" t="s">
        <v>11</v>
      </c>
      <c r="F39" s="64" t="s">
        <v>11</v>
      </c>
      <c r="G39" s="64" t="s">
        <v>11</v>
      </c>
      <c r="H39" s="157"/>
      <c r="I39" s="98"/>
    </row>
    <row r="40" spans="1:9" s="18" customFormat="1" ht="12.75">
      <c r="A40" s="95"/>
      <c r="B40" s="80"/>
      <c r="C40" s="80"/>
      <c r="D40" s="80"/>
      <c r="E40" s="80"/>
      <c r="F40" s="80"/>
      <c r="G40" s="80"/>
      <c r="H40" s="157"/>
      <c r="I40" s="98"/>
    </row>
    <row r="41" spans="1:9" s="18" customFormat="1" ht="12.75">
      <c r="A41" s="21" t="s">
        <v>324</v>
      </c>
      <c r="B41" s="80"/>
      <c r="C41" s="80"/>
      <c r="D41" s="80"/>
      <c r="E41" s="80"/>
      <c r="F41" s="80"/>
      <c r="G41" s="80"/>
      <c r="H41" s="157"/>
      <c r="I41" s="98"/>
    </row>
    <row r="42" spans="1:9" s="18" customFormat="1" ht="12.75">
      <c r="A42" s="254" t="s">
        <v>325</v>
      </c>
      <c r="B42" s="80"/>
      <c r="C42" s="80"/>
      <c r="D42" s="80"/>
      <c r="E42" s="80"/>
      <c r="F42" s="80"/>
      <c r="G42" s="80"/>
      <c r="H42" s="157"/>
      <c r="I42" s="98"/>
    </row>
    <row r="43" spans="1:9" s="18" customFormat="1" ht="12.75">
      <c r="A43" s="257" t="s">
        <v>326</v>
      </c>
      <c r="B43" s="80" t="s">
        <v>11</v>
      </c>
      <c r="C43" s="80" t="s">
        <v>11</v>
      </c>
      <c r="D43" s="80" t="s">
        <v>11</v>
      </c>
      <c r="E43" s="80" t="s">
        <v>11</v>
      </c>
      <c r="F43" s="80" t="s">
        <v>11</v>
      </c>
      <c r="G43" s="80" t="s">
        <v>11</v>
      </c>
      <c r="H43" s="157"/>
      <c r="I43" s="98"/>
    </row>
    <row r="44" spans="1:9" s="18" customFormat="1" ht="12.75">
      <c r="A44" s="257" t="s">
        <v>915</v>
      </c>
      <c r="B44" s="80" t="s">
        <v>11</v>
      </c>
      <c r="C44" s="80" t="s">
        <v>11</v>
      </c>
      <c r="D44" s="80" t="s">
        <v>11</v>
      </c>
      <c r="E44" s="80" t="s">
        <v>11</v>
      </c>
      <c r="F44" s="80" t="s">
        <v>11</v>
      </c>
      <c r="G44" s="80" t="s">
        <v>11</v>
      </c>
      <c r="H44" s="157"/>
      <c r="I44" s="98"/>
    </row>
    <row r="45" spans="1:9" s="18" customFormat="1" ht="12.75">
      <c r="A45" s="257" t="s">
        <v>327</v>
      </c>
      <c r="B45" s="80" t="s">
        <v>11</v>
      </c>
      <c r="C45" s="80" t="s">
        <v>11</v>
      </c>
      <c r="D45" s="80" t="s">
        <v>11</v>
      </c>
      <c r="E45" s="80" t="s">
        <v>11</v>
      </c>
      <c r="F45" s="80" t="s">
        <v>11</v>
      </c>
      <c r="G45" s="80" t="s">
        <v>11</v>
      </c>
      <c r="H45" s="157"/>
      <c r="I45" s="98"/>
    </row>
    <row r="46" spans="1:9" s="18" customFormat="1" ht="12.75">
      <c r="A46" s="257" t="s">
        <v>328</v>
      </c>
      <c r="B46" s="80" t="s">
        <v>11</v>
      </c>
      <c r="C46" s="80" t="s">
        <v>11</v>
      </c>
      <c r="D46" s="80" t="s">
        <v>11</v>
      </c>
      <c r="E46" s="80" t="s">
        <v>11</v>
      </c>
      <c r="F46" s="80" t="s">
        <v>11</v>
      </c>
      <c r="G46" s="80" t="s">
        <v>11</v>
      </c>
      <c r="H46" s="157"/>
      <c r="I46" s="98"/>
    </row>
    <row r="47" spans="1:9" s="18" customFormat="1" ht="12.75">
      <c r="A47" s="257" t="s">
        <v>913</v>
      </c>
      <c r="B47" s="80" t="s">
        <v>11</v>
      </c>
      <c r="C47" s="80" t="s">
        <v>11</v>
      </c>
      <c r="D47" s="80" t="s">
        <v>11</v>
      </c>
      <c r="E47" s="80" t="s">
        <v>11</v>
      </c>
      <c r="F47" s="80" t="s">
        <v>11</v>
      </c>
      <c r="G47" s="80" t="s">
        <v>11</v>
      </c>
      <c r="H47" s="157"/>
      <c r="I47" s="98"/>
    </row>
    <row r="48" spans="1:9" s="18" customFormat="1" ht="12.75">
      <c r="A48" s="257" t="s">
        <v>329</v>
      </c>
      <c r="B48" s="80" t="s">
        <v>11</v>
      </c>
      <c r="C48" s="80" t="s">
        <v>11</v>
      </c>
      <c r="D48" s="80" t="s">
        <v>11</v>
      </c>
      <c r="E48" s="80" t="s">
        <v>11</v>
      </c>
      <c r="F48" s="80" t="s">
        <v>11</v>
      </c>
      <c r="G48" s="80" t="s">
        <v>11</v>
      </c>
      <c r="H48" s="157"/>
      <c r="I48" s="98"/>
    </row>
    <row r="49" spans="1:9" s="18" customFormat="1" ht="12.75">
      <c r="A49" s="257" t="s">
        <v>914</v>
      </c>
      <c r="B49" s="80" t="s">
        <v>11</v>
      </c>
      <c r="C49" s="80" t="s">
        <v>11</v>
      </c>
      <c r="D49" s="80" t="s">
        <v>11</v>
      </c>
      <c r="E49" s="80" t="s">
        <v>11</v>
      </c>
      <c r="F49" s="80" t="s">
        <v>11</v>
      </c>
      <c r="G49" s="80" t="s">
        <v>11</v>
      </c>
      <c r="H49" s="157"/>
      <c r="I49" s="98"/>
    </row>
    <row r="50" spans="1:9" s="18" customFormat="1" ht="12.75">
      <c r="A50" s="257" t="s">
        <v>330</v>
      </c>
      <c r="B50" s="80" t="s">
        <v>11</v>
      </c>
      <c r="C50" s="80" t="s">
        <v>11</v>
      </c>
      <c r="D50" s="80" t="s">
        <v>11</v>
      </c>
      <c r="E50" s="80" t="s">
        <v>11</v>
      </c>
      <c r="F50" s="80" t="s">
        <v>11</v>
      </c>
      <c r="G50" s="80" t="s">
        <v>11</v>
      </c>
      <c r="H50" s="157"/>
      <c r="I50" s="98"/>
    </row>
    <row r="51" spans="1:9" s="18" customFormat="1" ht="12.75">
      <c r="A51" s="257" t="s">
        <v>331</v>
      </c>
      <c r="B51" s="80" t="s">
        <v>11</v>
      </c>
      <c r="C51" s="80" t="s">
        <v>11</v>
      </c>
      <c r="D51" s="80" t="s">
        <v>11</v>
      </c>
      <c r="E51" s="80" t="s">
        <v>11</v>
      </c>
      <c r="F51" s="80" t="s">
        <v>11</v>
      </c>
      <c r="G51" s="80" t="s">
        <v>11</v>
      </c>
      <c r="H51" s="157"/>
      <c r="I51" s="98"/>
    </row>
    <row r="52" spans="1:9" s="18" customFormat="1" ht="12.75">
      <c r="A52" s="257" t="s">
        <v>916</v>
      </c>
      <c r="B52" s="80" t="s">
        <v>11</v>
      </c>
      <c r="C52" s="80" t="s">
        <v>11</v>
      </c>
      <c r="D52" s="80" t="s">
        <v>11</v>
      </c>
      <c r="E52" s="80" t="s">
        <v>11</v>
      </c>
      <c r="F52" s="80" t="s">
        <v>11</v>
      </c>
      <c r="G52" s="80" t="s">
        <v>11</v>
      </c>
      <c r="H52" s="157"/>
      <c r="I52" s="98"/>
    </row>
    <row r="53" spans="1:9" s="18" customFormat="1" ht="12.75">
      <c r="A53" s="396" t="s">
        <v>625</v>
      </c>
      <c r="B53" s="64" t="s">
        <v>11</v>
      </c>
      <c r="C53" s="64" t="s">
        <v>11</v>
      </c>
      <c r="D53" s="64" t="s">
        <v>11</v>
      </c>
      <c r="E53" s="64" t="s">
        <v>11</v>
      </c>
      <c r="F53" s="64" t="s">
        <v>11</v>
      </c>
      <c r="G53" s="64" t="s">
        <v>11</v>
      </c>
      <c r="H53" s="157"/>
      <c r="I53" s="98"/>
    </row>
    <row r="54" spans="1:9" s="18" customFormat="1" ht="12.75">
      <c r="A54" s="54"/>
      <c r="B54" s="44"/>
      <c r="C54" s="44"/>
      <c r="D54" s="44"/>
      <c r="E54" s="44"/>
      <c r="F54" s="44"/>
      <c r="G54" s="44"/>
      <c r="H54" s="157"/>
      <c r="I54" s="98"/>
    </row>
    <row r="55" spans="1:9" s="18" customFormat="1" ht="12.75">
      <c r="A55" s="262" t="s">
        <v>332</v>
      </c>
      <c r="B55" s="80"/>
      <c r="C55" s="80"/>
      <c r="D55" s="80"/>
      <c r="E55" s="80"/>
      <c r="F55" s="80"/>
      <c r="G55" s="80"/>
      <c r="H55" s="157"/>
      <c r="I55" s="98"/>
    </row>
    <row r="56" spans="1:9" s="18" customFormat="1" ht="12.75">
      <c r="A56" s="257" t="s">
        <v>333</v>
      </c>
      <c r="B56" s="80" t="s">
        <v>11</v>
      </c>
      <c r="C56" s="80" t="s">
        <v>11</v>
      </c>
      <c r="D56" s="80" t="s">
        <v>11</v>
      </c>
      <c r="E56" s="80" t="s">
        <v>11</v>
      </c>
      <c r="F56" s="80" t="s">
        <v>11</v>
      </c>
      <c r="G56" s="80" t="s">
        <v>11</v>
      </c>
      <c r="H56" s="157"/>
      <c r="I56" s="98"/>
    </row>
    <row r="57" spans="1:9" s="18" customFormat="1" ht="12.75">
      <c r="A57" s="257" t="s">
        <v>540</v>
      </c>
      <c r="B57" s="80" t="s">
        <v>11</v>
      </c>
      <c r="C57" s="80" t="s">
        <v>11</v>
      </c>
      <c r="D57" s="80" t="s">
        <v>11</v>
      </c>
      <c r="E57" s="80" t="s">
        <v>11</v>
      </c>
      <c r="F57" s="80" t="s">
        <v>11</v>
      </c>
      <c r="G57" s="80" t="s">
        <v>11</v>
      </c>
      <c r="H57" s="157"/>
      <c r="I57" s="98"/>
    </row>
    <row r="58" spans="1:9" s="18" customFormat="1" ht="12.75">
      <c r="A58" s="257" t="s">
        <v>541</v>
      </c>
      <c r="B58" s="80" t="s">
        <v>11</v>
      </c>
      <c r="C58" s="80" t="s">
        <v>11</v>
      </c>
      <c r="D58" s="80" t="s">
        <v>11</v>
      </c>
      <c r="E58" s="80" t="s">
        <v>11</v>
      </c>
      <c r="F58" s="80" t="s">
        <v>11</v>
      </c>
      <c r="G58" s="80" t="s">
        <v>11</v>
      </c>
      <c r="H58" s="157"/>
      <c r="I58" s="98"/>
    </row>
    <row r="59" spans="1:9" s="18" customFormat="1" ht="12.75">
      <c r="A59" s="396" t="s">
        <v>579</v>
      </c>
      <c r="B59" s="64" t="s">
        <v>11</v>
      </c>
      <c r="C59" s="64" t="s">
        <v>11</v>
      </c>
      <c r="D59" s="64" t="s">
        <v>11</v>
      </c>
      <c r="E59" s="64" t="s">
        <v>11</v>
      </c>
      <c r="F59" s="64" t="s">
        <v>11</v>
      </c>
      <c r="G59" s="64" t="s">
        <v>11</v>
      </c>
      <c r="H59" s="157"/>
      <c r="I59" s="98"/>
    </row>
    <row r="60" spans="1:9" s="18" customFormat="1" ht="12.75">
      <c r="A60" s="54"/>
      <c r="B60" s="44"/>
      <c r="C60" s="44"/>
      <c r="D60" s="44"/>
      <c r="E60" s="44"/>
      <c r="F60" s="44"/>
      <c r="G60" s="44"/>
      <c r="H60" s="157"/>
      <c r="I60" s="98"/>
    </row>
    <row r="61" spans="1:9" s="18" customFormat="1" ht="12.75">
      <c r="A61" s="262" t="s">
        <v>334</v>
      </c>
      <c r="B61" s="80"/>
      <c r="C61" s="80"/>
      <c r="D61" s="80"/>
      <c r="E61" s="80"/>
      <c r="F61" s="80"/>
      <c r="G61" s="80"/>
      <c r="H61" s="157"/>
      <c r="I61" s="98"/>
    </row>
    <row r="62" spans="1:9" s="18" customFormat="1" ht="12.75">
      <c r="A62" s="257" t="s">
        <v>335</v>
      </c>
      <c r="B62" s="80" t="s">
        <v>11</v>
      </c>
      <c r="C62" s="80" t="s">
        <v>11</v>
      </c>
      <c r="D62" s="80" t="s">
        <v>11</v>
      </c>
      <c r="E62" s="80" t="s">
        <v>11</v>
      </c>
      <c r="F62" s="80" t="s">
        <v>11</v>
      </c>
      <c r="G62" s="80" t="s">
        <v>11</v>
      </c>
      <c r="H62" s="157"/>
      <c r="I62" s="98"/>
    </row>
    <row r="63" spans="1:9" s="18" customFormat="1" ht="12.75">
      <c r="A63" s="396" t="s">
        <v>580</v>
      </c>
      <c r="B63" s="64" t="s">
        <v>11</v>
      </c>
      <c r="C63" s="64" t="s">
        <v>11</v>
      </c>
      <c r="D63" s="64" t="s">
        <v>11</v>
      </c>
      <c r="E63" s="64" t="s">
        <v>11</v>
      </c>
      <c r="F63" s="64" t="s">
        <v>11</v>
      </c>
      <c r="G63" s="64" t="s">
        <v>11</v>
      </c>
      <c r="H63" s="157"/>
      <c r="I63" s="98"/>
    </row>
    <row r="64" spans="1:9" s="18" customFormat="1" ht="12.75">
      <c r="A64" s="54"/>
      <c r="B64" s="44"/>
      <c r="C64" s="44"/>
      <c r="D64" s="44"/>
      <c r="E64" s="44"/>
      <c r="F64" s="44"/>
      <c r="G64" s="44"/>
      <c r="H64" s="157"/>
      <c r="I64" s="98"/>
    </row>
    <row r="65" spans="1:9" s="18" customFormat="1" ht="12.75">
      <c r="A65" s="262" t="s">
        <v>336</v>
      </c>
      <c r="B65" s="80"/>
      <c r="C65" s="80"/>
      <c r="D65" s="80"/>
      <c r="E65" s="80"/>
      <c r="F65" s="80"/>
      <c r="G65" s="80"/>
      <c r="H65" s="157"/>
      <c r="I65" s="98"/>
    </row>
    <row r="66" spans="1:9" s="18" customFormat="1" ht="12.75">
      <c r="A66" s="257" t="s">
        <v>337</v>
      </c>
      <c r="B66" s="80" t="s">
        <v>11</v>
      </c>
      <c r="C66" s="80" t="s">
        <v>11</v>
      </c>
      <c r="D66" s="80" t="s">
        <v>11</v>
      </c>
      <c r="E66" s="80" t="s">
        <v>11</v>
      </c>
      <c r="F66" s="80" t="s">
        <v>11</v>
      </c>
      <c r="G66" s="80" t="s">
        <v>11</v>
      </c>
      <c r="H66" s="157"/>
      <c r="I66" s="98"/>
    </row>
    <row r="67" spans="1:9" s="18" customFormat="1" ht="12.75">
      <c r="A67" s="396" t="s">
        <v>581</v>
      </c>
      <c r="B67" s="64" t="s">
        <v>11</v>
      </c>
      <c r="C67" s="64" t="s">
        <v>11</v>
      </c>
      <c r="D67" s="64" t="s">
        <v>11</v>
      </c>
      <c r="E67" s="64" t="s">
        <v>11</v>
      </c>
      <c r="F67" s="64" t="s">
        <v>11</v>
      </c>
      <c r="G67" s="64" t="s">
        <v>11</v>
      </c>
      <c r="H67" s="157"/>
      <c r="I67" s="98"/>
    </row>
    <row r="68" spans="1:9" s="18" customFormat="1" ht="12.75">
      <c r="A68" s="54"/>
      <c r="B68" s="44"/>
      <c r="C68" s="44"/>
      <c r="D68" s="44"/>
      <c r="E68" s="44"/>
      <c r="F68" s="44"/>
      <c r="G68" s="44"/>
      <c r="H68" s="157"/>
      <c r="I68" s="98"/>
    </row>
    <row r="69" spans="1:9" s="18" customFormat="1" ht="12.75">
      <c r="A69" s="262" t="s">
        <v>624</v>
      </c>
      <c r="B69" s="80"/>
      <c r="C69" s="80"/>
      <c r="D69" s="80"/>
      <c r="E69" s="80"/>
      <c r="F69" s="80"/>
      <c r="G69" s="80"/>
      <c r="H69" s="157"/>
      <c r="I69" s="98"/>
    </row>
    <row r="70" spans="1:9" s="18" customFormat="1" ht="12.75">
      <c r="A70" s="257" t="s">
        <v>338</v>
      </c>
      <c r="B70" s="80" t="s">
        <v>11</v>
      </c>
      <c r="C70" s="80" t="s">
        <v>11</v>
      </c>
      <c r="D70" s="80" t="s">
        <v>11</v>
      </c>
      <c r="E70" s="80" t="s">
        <v>11</v>
      </c>
      <c r="F70" s="80" t="s">
        <v>11</v>
      </c>
      <c r="G70" s="80" t="s">
        <v>11</v>
      </c>
      <c r="H70" s="157"/>
      <c r="I70" s="98"/>
    </row>
    <row r="71" spans="1:9" s="18" customFormat="1" ht="12.75">
      <c r="A71" s="257" t="s">
        <v>339</v>
      </c>
      <c r="B71" s="80" t="s">
        <v>11</v>
      </c>
      <c r="C71" s="80" t="s">
        <v>11</v>
      </c>
      <c r="D71" s="80" t="s">
        <v>11</v>
      </c>
      <c r="E71" s="80" t="s">
        <v>11</v>
      </c>
      <c r="F71" s="80" t="s">
        <v>11</v>
      </c>
      <c r="G71" s="80" t="s">
        <v>11</v>
      </c>
      <c r="H71" s="157"/>
      <c r="I71" s="98"/>
    </row>
    <row r="72" spans="1:9" s="18" customFormat="1" ht="12.75">
      <c r="A72" s="257" t="s">
        <v>340</v>
      </c>
      <c r="B72" s="80" t="s">
        <v>11</v>
      </c>
      <c r="C72" s="80" t="s">
        <v>11</v>
      </c>
      <c r="D72" s="80" t="s">
        <v>11</v>
      </c>
      <c r="E72" s="80" t="s">
        <v>11</v>
      </c>
      <c r="F72" s="80" t="s">
        <v>11</v>
      </c>
      <c r="G72" s="80" t="s">
        <v>11</v>
      </c>
      <c r="H72" s="157"/>
      <c r="I72" s="98"/>
    </row>
    <row r="73" spans="1:9" s="18" customFormat="1" ht="12.75">
      <c r="A73" s="396" t="s">
        <v>582</v>
      </c>
      <c r="B73" s="64" t="s">
        <v>11</v>
      </c>
      <c r="C73" s="64" t="s">
        <v>11</v>
      </c>
      <c r="D73" s="64" t="s">
        <v>11</v>
      </c>
      <c r="E73" s="64" t="s">
        <v>11</v>
      </c>
      <c r="F73" s="64" t="s">
        <v>11</v>
      </c>
      <c r="G73" s="64" t="s">
        <v>11</v>
      </c>
      <c r="H73" s="157"/>
      <c r="I73" s="98"/>
    </row>
    <row r="74" spans="1:9" s="18" customFormat="1" ht="12.75">
      <c r="A74" s="54"/>
      <c r="B74" s="44"/>
      <c r="C74" s="44"/>
      <c r="D74" s="44"/>
      <c r="E74" s="44"/>
      <c r="F74" s="44"/>
      <c r="G74" s="44"/>
      <c r="H74" s="157"/>
      <c r="I74" s="98"/>
    </row>
    <row r="75" spans="1:9" s="18" customFormat="1" ht="12.75">
      <c r="A75" s="262" t="s">
        <v>341</v>
      </c>
      <c r="B75" s="80"/>
      <c r="C75" s="80"/>
      <c r="D75" s="80"/>
      <c r="E75" s="80"/>
      <c r="F75" s="80"/>
      <c r="G75" s="80"/>
      <c r="H75" s="157"/>
      <c r="I75" s="98"/>
    </row>
    <row r="76" spans="1:9" s="18" customFormat="1" ht="12.75">
      <c r="A76" s="257" t="s">
        <v>342</v>
      </c>
      <c r="B76" s="255" t="s">
        <v>11</v>
      </c>
      <c r="C76" s="255" t="s">
        <v>11</v>
      </c>
      <c r="D76" s="255" t="s">
        <v>11</v>
      </c>
      <c r="E76" s="255" t="s">
        <v>11</v>
      </c>
      <c r="F76" s="255" t="s">
        <v>11</v>
      </c>
      <c r="G76" s="255" t="s">
        <v>11</v>
      </c>
      <c r="H76" s="157"/>
      <c r="I76" s="98"/>
    </row>
    <row r="77" spans="1:9" s="18" customFormat="1" ht="12.75">
      <c r="A77" s="396" t="s">
        <v>415</v>
      </c>
      <c r="B77" s="189" t="s">
        <v>11</v>
      </c>
      <c r="C77" s="189" t="s">
        <v>11</v>
      </c>
      <c r="D77" s="189" t="s">
        <v>11</v>
      </c>
      <c r="E77" s="189" t="s">
        <v>11</v>
      </c>
      <c r="F77" s="189" t="s">
        <v>11</v>
      </c>
      <c r="G77" s="189" t="s">
        <v>11</v>
      </c>
      <c r="H77" s="157"/>
      <c r="I77" s="98"/>
    </row>
    <row r="78" spans="1:9" s="18" customFormat="1" ht="12.75">
      <c r="A78" s="54"/>
      <c r="B78" s="44"/>
      <c r="C78" s="44"/>
      <c r="D78" s="44"/>
      <c r="E78" s="44"/>
      <c r="F78" s="44"/>
      <c r="G78" s="44"/>
      <c r="H78" s="157"/>
      <c r="I78" s="98"/>
    </row>
    <row r="79" spans="1:9" s="19" customFormat="1" ht="12.75">
      <c r="A79" s="262" t="s">
        <v>343</v>
      </c>
      <c r="B79" s="99"/>
      <c r="C79" s="99"/>
      <c r="D79" s="99"/>
      <c r="E79" s="99"/>
      <c r="F79" s="99"/>
      <c r="G79" s="99"/>
      <c r="H79" s="154"/>
      <c r="I79" s="100"/>
    </row>
    <row r="80" spans="1:9" s="18" customFormat="1" ht="12.75">
      <c r="A80" s="257" t="s">
        <v>344</v>
      </c>
      <c r="B80" s="80" t="s">
        <v>11</v>
      </c>
      <c r="C80" s="80" t="s">
        <v>11</v>
      </c>
      <c r="D80" s="80" t="s">
        <v>11</v>
      </c>
      <c r="E80" s="80" t="s">
        <v>11</v>
      </c>
      <c r="F80" s="80" t="s">
        <v>11</v>
      </c>
      <c r="G80" s="80" t="s">
        <v>11</v>
      </c>
      <c r="H80" s="157"/>
      <c r="I80" s="98"/>
    </row>
    <row r="81" spans="1:9" s="18" customFormat="1" ht="12.75">
      <c r="A81" s="257" t="s">
        <v>345</v>
      </c>
      <c r="B81" s="80" t="s">
        <v>11</v>
      </c>
      <c r="C81" s="80" t="s">
        <v>11</v>
      </c>
      <c r="D81" s="80" t="s">
        <v>11</v>
      </c>
      <c r="E81" s="80" t="s">
        <v>11</v>
      </c>
      <c r="F81" s="80" t="s">
        <v>11</v>
      </c>
      <c r="G81" s="80" t="s">
        <v>11</v>
      </c>
      <c r="H81" s="157"/>
      <c r="I81" s="98"/>
    </row>
    <row r="82" spans="1:9" s="18" customFormat="1" ht="12.75">
      <c r="A82" s="396" t="s">
        <v>416</v>
      </c>
      <c r="B82" s="64" t="s">
        <v>11</v>
      </c>
      <c r="C82" s="64" t="s">
        <v>11</v>
      </c>
      <c r="D82" s="64" t="s">
        <v>11</v>
      </c>
      <c r="E82" s="64" t="s">
        <v>11</v>
      </c>
      <c r="F82" s="64" t="s">
        <v>11</v>
      </c>
      <c r="G82" s="64" t="s">
        <v>11</v>
      </c>
      <c r="H82" s="157"/>
      <c r="I82" s="98"/>
    </row>
    <row r="83" spans="1:9" s="18" customFormat="1" ht="12.75">
      <c r="A83" s="54"/>
      <c r="B83" s="44"/>
      <c r="C83" s="44"/>
      <c r="D83" s="44"/>
      <c r="E83" s="44"/>
      <c r="F83" s="44"/>
      <c r="G83" s="44"/>
      <c r="H83" s="157"/>
      <c r="I83" s="98"/>
    </row>
    <row r="84" spans="1:9" s="18" customFormat="1" ht="12.75">
      <c r="A84" s="254" t="s">
        <v>248</v>
      </c>
      <c r="B84" s="44"/>
      <c r="C84" s="44"/>
      <c r="D84" s="44"/>
      <c r="E84" s="44"/>
      <c r="F84" s="44"/>
      <c r="G84" s="44"/>
      <c r="H84" s="157"/>
      <c r="I84" s="98"/>
    </row>
    <row r="85" spans="1:9" s="18" customFormat="1" ht="12.75">
      <c r="A85" s="258" t="s">
        <v>373</v>
      </c>
      <c r="B85" s="259" t="s">
        <v>11</v>
      </c>
      <c r="C85" s="259" t="s">
        <v>11</v>
      </c>
      <c r="D85" s="259" t="s">
        <v>11</v>
      </c>
      <c r="E85" s="259" t="s">
        <v>11</v>
      </c>
      <c r="F85" s="259" t="s">
        <v>11</v>
      </c>
      <c r="G85" s="259" t="s">
        <v>11</v>
      </c>
      <c r="H85" s="157"/>
      <c r="I85" s="98"/>
    </row>
    <row r="86" spans="1:9" s="18" customFormat="1" ht="12.75">
      <c r="A86" s="258" t="s">
        <v>542</v>
      </c>
      <c r="B86" s="259" t="s">
        <v>11</v>
      </c>
      <c r="C86" s="259" t="s">
        <v>11</v>
      </c>
      <c r="D86" s="259" t="s">
        <v>11</v>
      </c>
      <c r="E86" s="259" t="s">
        <v>11</v>
      </c>
      <c r="F86" s="259" t="s">
        <v>11</v>
      </c>
      <c r="G86" s="259" t="s">
        <v>11</v>
      </c>
      <c r="H86" s="157"/>
      <c r="I86" s="98"/>
    </row>
    <row r="87" spans="1:9" s="18" customFormat="1" ht="12.75">
      <c r="A87" s="258" t="s">
        <v>374</v>
      </c>
      <c r="B87" s="259" t="s">
        <v>11</v>
      </c>
      <c r="C87" s="259" t="s">
        <v>11</v>
      </c>
      <c r="D87" s="259" t="s">
        <v>11</v>
      </c>
      <c r="E87" s="259" t="s">
        <v>11</v>
      </c>
      <c r="F87" s="259" t="s">
        <v>11</v>
      </c>
      <c r="G87" s="259" t="s">
        <v>11</v>
      </c>
      <c r="H87" s="157"/>
      <c r="I87" s="98"/>
    </row>
    <row r="88" spans="1:9" s="18" customFormat="1" ht="12.75">
      <c r="A88" s="258" t="s">
        <v>375</v>
      </c>
      <c r="B88" s="259" t="s">
        <v>11</v>
      </c>
      <c r="C88" s="259" t="s">
        <v>11</v>
      </c>
      <c r="D88" s="259" t="s">
        <v>11</v>
      </c>
      <c r="E88" s="259" t="s">
        <v>11</v>
      </c>
      <c r="F88" s="259" t="s">
        <v>11</v>
      </c>
      <c r="G88" s="259" t="s">
        <v>11</v>
      </c>
      <c r="H88" s="157"/>
      <c r="I88" s="98"/>
    </row>
    <row r="89" spans="1:9" s="18" customFormat="1" ht="12.75">
      <c r="A89" s="258" t="s">
        <v>376</v>
      </c>
      <c r="B89" s="259" t="s">
        <v>11</v>
      </c>
      <c r="C89" s="259" t="s">
        <v>11</v>
      </c>
      <c r="D89" s="259" t="s">
        <v>11</v>
      </c>
      <c r="E89" s="259" t="s">
        <v>11</v>
      </c>
      <c r="F89" s="259" t="s">
        <v>11</v>
      </c>
      <c r="G89" s="259" t="s">
        <v>11</v>
      </c>
      <c r="H89" s="157"/>
      <c r="I89" s="98"/>
    </row>
    <row r="90" spans="1:9" s="18" customFormat="1" ht="12.75">
      <c r="A90" s="258" t="s">
        <v>377</v>
      </c>
      <c r="B90" s="259" t="s">
        <v>11</v>
      </c>
      <c r="C90" s="259" t="s">
        <v>11</v>
      </c>
      <c r="D90" s="259" t="s">
        <v>11</v>
      </c>
      <c r="E90" s="259" t="s">
        <v>11</v>
      </c>
      <c r="F90" s="259" t="s">
        <v>11</v>
      </c>
      <c r="G90" s="259" t="s">
        <v>11</v>
      </c>
      <c r="H90" s="157"/>
      <c r="I90" s="98"/>
    </row>
    <row r="91" spans="1:9" s="18" customFormat="1" ht="12.75">
      <c r="A91" s="258" t="s">
        <v>917</v>
      </c>
      <c r="B91" s="259" t="s">
        <v>11</v>
      </c>
      <c r="C91" s="259" t="s">
        <v>11</v>
      </c>
      <c r="D91" s="259" t="s">
        <v>11</v>
      </c>
      <c r="E91" s="259" t="s">
        <v>11</v>
      </c>
      <c r="F91" s="259" t="s">
        <v>11</v>
      </c>
      <c r="G91" s="259" t="s">
        <v>11</v>
      </c>
      <c r="H91" s="157"/>
      <c r="I91" s="98"/>
    </row>
    <row r="92" spans="1:9" s="18" customFormat="1" ht="12.75">
      <c r="A92" s="396" t="s">
        <v>583</v>
      </c>
      <c r="B92" s="64" t="s">
        <v>11</v>
      </c>
      <c r="C92" s="64" t="s">
        <v>11</v>
      </c>
      <c r="D92" s="64" t="s">
        <v>11</v>
      </c>
      <c r="E92" s="64" t="s">
        <v>11</v>
      </c>
      <c r="F92" s="64" t="s">
        <v>11</v>
      </c>
      <c r="G92" s="64" t="s">
        <v>11</v>
      </c>
      <c r="H92" s="157"/>
      <c r="I92" s="98"/>
    </row>
    <row r="93" spans="1:9" s="18" customFormat="1" ht="12.75">
      <c r="A93" s="54"/>
      <c r="B93" s="44"/>
      <c r="C93" s="44"/>
      <c r="D93" s="44"/>
      <c r="E93" s="44"/>
      <c r="F93" s="44"/>
      <c r="G93" s="44"/>
      <c r="H93" s="157"/>
      <c r="I93" s="98"/>
    </row>
    <row r="94" spans="1:9" s="18" customFormat="1" ht="12.75">
      <c r="A94" s="54" t="s">
        <v>738</v>
      </c>
      <c r="B94" s="44"/>
      <c r="C94" s="44"/>
      <c r="D94" s="44"/>
      <c r="E94" s="44"/>
      <c r="F94" s="44"/>
      <c r="G94" s="44"/>
      <c r="H94" s="157"/>
      <c r="I94" s="98"/>
    </row>
    <row r="95" spans="1:9" s="18" customFormat="1" ht="12.75">
      <c r="A95" s="256" t="s">
        <v>346</v>
      </c>
      <c r="B95" s="80" t="s">
        <v>11</v>
      </c>
      <c r="C95" s="80" t="s">
        <v>11</v>
      </c>
      <c r="D95" s="80" t="s">
        <v>11</v>
      </c>
      <c r="E95" s="80" t="s">
        <v>11</v>
      </c>
      <c r="F95" s="80" t="s">
        <v>11</v>
      </c>
      <c r="G95" s="80" t="s">
        <v>11</v>
      </c>
      <c r="H95" s="157"/>
      <c r="I95" s="98"/>
    </row>
    <row r="96" spans="1:9" s="18" customFormat="1" ht="12.75">
      <c r="A96" s="256" t="s">
        <v>347</v>
      </c>
      <c r="B96" s="80" t="s">
        <v>11</v>
      </c>
      <c r="C96" s="80" t="s">
        <v>11</v>
      </c>
      <c r="D96" s="80" t="s">
        <v>11</v>
      </c>
      <c r="E96" s="80" t="s">
        <v>11</v>
      </c>
      <c r="F96" s="80" t="s">
        <v>11</v>
      </c>
      <c r="G96" s="80" t="s">
        <v>11</v>
      </c>
      <c r="H96" s="157"/>
      <c r="I96" s="98"/>
    </row>
    <row r="97" spans="1:9" s="18" customFormat="1" ht="12.75">
      <c r="A97" s="256" t="s">
        <v>348</v>
      </c>
      <c r="B97" s="80" t="s">
        <v>11</v>
      </c>
      <c r="C97" s="80" t="s">
        <v>11</v>
      </c>
      <c r="D97" s="80" t="s">
        <v>11</v>
      </c>
      <c r="E97" s="80" t="s">
        <v>11</v>
      </c>
      <c r="F97" s="80" t="s">
        <v>11</v>
      </c>
      <c r="G97" s="80" t="s">
        <v>11</v>
      </c>
      <c r="H97" s="157"/>
      <c r="I97" s="98"/>
    </row>
    <row r="98" spans="1:9" s="18" customFormat="1" ht="12.75">
      <c r="A98" s="256" t="s">
        <v>349</v>
      </c>
      <c r="B98" s="80" t="s">
        <v>11</v>
      </c>
      <c r="C98" s="80" t="s">
        <v>11</v>
      </c>
      <c r="D98" s="80" t="s">
        <v>11</v>
      </c>
      <c r="E98" s="80" t="s">
        <v>11</v>
      </c>
      <c r="F98" s="80" t="s">
        <v>11</v>
      </c>
      <c r="G98" s="80" t="s">
        <v>11</v>
      </c>
      <c r="H98" s="157"/>
      <c r="I98" s="98"/>
    </row>
    <row r="99" spans="1:9" s="18" customFormat="1" ht="12.75">
      <c r="A99" s="256" t="s">
        <v>350</v>
      </c>
      <c r="B99" s="80" t="s">
        <v>11</v>
      </c>
      <c r="C99" s="80" t="s">
        <v>11</v>
      </c>
      <c r="D99" s="80" t="s">
        <v>11</v>
      </c>
      <c r="E99" s="80" t="s">
        <v>11</v>
      </c>
      <c r="F99" s="80" t="s">
        <v>11</v>
      </c>
      <c r="G99" s="80" t="s">
        <v>11</v>
      </c>
      <c r="H99" s="157"/>
      <c r="I99" s="98"/>
    </row>
    <row r="100" spans="1:9" s="18" customFormat="1" ht="12.75">
      <c r="A100" s="256" t="s">
        <v>351</v>
      </c>
      <c r="B100" s="80" t="s">
        <v>11</v>
      </c>
      <c r="C100" s="80" t="s">
        <v>11</v>
      </c>
      <c r="D100" s="80" t="s">
        <v>11</v>
      </c>
      <c r="E100" s="80" t="s">
        <v>11</v>
      </c>
      <c r="F100" s="80" t="s">
        <v>11</v>
      </c>
      <c r="G100" s="80" t="s">
        <v>11</v>
      </c>
      <c r="H100" s="157"/>
      <c r="I100" s="98"/>
    </row>
    <row r="101" spans="1:9" s="18" customFormat="1" ht="12.75">
      <c r="A101" s="256" t="s">
        <v>352</v>
      </c>
      <c r="B101" s="80" t="s">
        <v>11</v>
      </c>
      <c r="C101" s="80" t="s">
        <v>11</v>
      </c>
      <c r="D101" s="80" t="s">
        <v>11</v>
      </c>
      <c r="E101" s="80" t="s">
        <v>11</v>
      </c>
      <c r="F101" s="80" t="s">
        <v>11</v>
      </c>
      <c r="G101" s="80" t="s">
        <v>11</v>
      </c>
      <c r="H101" s="157"/>
      <c r="I101" s="98"/>
    </row>
    <row r="102" spans="1:9" s="18" customFormat="1" ht="12.75">
      <c r="A102" s="256" t="s">
        <v>353</v>
      </c>
      <c r="B102" s="80" t="s">
        <v>11</v>
      </c>
      <c r="C102" s="80" t="s">
        <v>11</v>
      </c>
      <c r="D102" s="80" t="s">
        <v>11</v>
      </c>
      <c r="E102" s="80" t="s">
        <v>11</v>
      </c>
      <c r="F102" s="80" t="s">
        <v>11</v>
      </c>
      <c r="G102" s="80" t="s">
        <v>11</v>
      </c>
      <c r="H102" s="157"/>
      <c r="I102" s="98"/>
    </row>
    <row r="103" spans="1:9" s="18" customFormat="1" ht="12.75">
      <c r="A103" s="256" t="s">
        <v>354</v>
      </c>
      <c r="B103" s="80" t="s">
        <v>11</v>
      </c>
      <c r="C103" s="80" t="s">
        <v>11</v>
      </c>
      <c r="D103" s="80" t="s">
        <v>11</v>
      </c>
      <c r="E103" s="80" t="s">
        <v>11</v>
      </c>
      <c r="F103" s="80" t="s">
        <v>11</v>
      </c>
      <c r="G103" s="80" t="s">
        <v>11</v>
      </c>
      <c r="H103" s="157"/>
      <c r="I103" s="98"/>
    </row>
    <row r="104" spans="1:9" s="18" customFormat="1" ht="12.75">
      <c r="A104" s="256" t="s">
        <v>355</v>
      </c>
      <c r="B104" s="80" t="s">
        <v>11</v>
      </c>
      <c r="C104" s="80" t="s">
        <v>11</v>
      </c>
      <c r="D104" s="80" t="s">
        <v>11</v>
      </c>
      <c r="E104" s="80" t="s">
        <v>11</v>
      </c>
      <c r="F104" s="80" t="s">
        <v>11</v>
      </c>
      <c r="G104" s="80" t="s">
        <v>11</v>
      </c>
      <c r="H104" s="157"/>
      <c r="I104" s="98"/>
    </row>
    <row r="105" spans="1:9" s="18" customFormat="1" ht="12.75">
      <c r="A105" s="256" t="s">
        <v>356</v>
      </c>
      <c r="B105" s="80" t="s">
        <v>11</v>
      </c>
      <c r="C105" s="80" t="s">
        <v>11</v>
      </c>
      <c r="D105" s="80" t="s">
        <v>11</v>
      </c>
      <c r="E105" s="80" t="s">
        <v>11</v>
      </c>
      <c r="F105" s="80" t="s">
        <v>11</v>
      </c>
      <c r="G105" s="80" t="s">
        <v>11</v>
      </c>
      <c r="H105" s="157"/>
      <c r="I105" s="98"/>
    </row>
    <row r="106" spans="1:9" s="18" customFormat="1" ht="12.75">
      <c r="A106" s="256" t="s">
        <v>357</v>
      </c>
      <c r="B106" s="80" t="s">
        <v>11</v>
      </c>
      <c r="C106" s="80" t="s">
        <v>11</v>
      </c>
      <c r="D106" s="80" t="s">
        <v>11</v>
      </c>
      <c r="E106" s="80" t="s">
        <v>11</v>
      </c>
      <c r="F106" s="80" t="s">
        <v>11</v>
      </c>
      <c r="G106" s="80" t="s">
        <v>11</v>
      </c>
      <c r="H106" s="157"/>
      <c r="I106" s="98"/>
    </row>
    <row r="107" spans="1:9" s="18" customFormat="1" ht="12.75">
      <c r="A107" s="256" t="s">
        <v>358</v>
      </c>
      <c r="B107" s="80" t="s">
        <v>11</v>
      </c>
      <c r="C107" s="80" t="s">
        <v>11</v>
      </c>
      <c r="D107" s="80" t="s">
        <v>11</v>
      </c>
      <c r="E107" s="80" t="s">
        <v>11</v>
      </c>
      <c r="F107" s="80" t="s">
        <v>11</v>
      </c>
      <c r="G107" s="80" t="s">
        <v>11</v>
      </c>
      <c r="H107" s="157"/>
      <c r="I107" s="98"/>
    </row>
    <row r="108" spans="1:9" s="18" customFormat="1" ht="12.75">
      <c r="A108" s="256" t="s">
        <v>918</v>
      </c>
      <c r="B108" s="80" t="s">
        <v>11</v>
      </c>
      <c r="C108" s="80" t="s">
        <v>11</v>
      </c>
      <c r="D108" s="80" t="s">
        <v>11</v>
      </c>
      <c r="E108" s="80" t="s">
        <v>11</v>
      </c>
      <c r="F108" s="80" t="s">
        <v>11</v>
      </c>
      <c r="G108" s="80" t="s">
        <v>11</v>
      </c>
      <c r="H108" s="157"/>
      <c r="I108" s="98"/>
    </row>
    <row r="109" spans="1:9" s="18" customFormat="1" ht="12.75">
      <c r="A109" s="256" t="s">
        <v>359</v>
      </c>
      <c r="B109" s="62" t="s">
        <v>11</v>
      </c>
      <c r="C109" s="62" t="s">
        <v>11</v>
      </c>
      <c r="D109" s="62" t="s">
        <v>11</v>
      </c>
      <c r="E109" s="62" t="s">
        <v>11</v>
      </c>
      <c r="F109" s="62" t="s">
        <v>11</v>
      </c>
      <c r="G109" s="62" t="s">
        <v>11</v>
      </c>
      <c r="H109" s="157"/>
      <c r="I109" s="98"/>
    </row>
    <row r="110" spans="1:9" s="18" customFormat="1" ht="12.75">
      <c r="A110" s="256" t="s">
        <v>921</v>
      </c>
      <c r="B110" s="62" t="s">
        <v>11</v>
      </c>
      <c r="C110" s="62" t="s">
        <v>11</v>
      </c>
      <c r="D110" s="62" t="s">
        <v>11</v>
      </c>
      <c r="E110" s="62" t="s">
        <v>11</v>
      </c>
      <c r="F110" s="62" t="s">
        <v>11</v>
      </c>
      <c r="G110" s="62" t="s">
        <v>11</v>
      </c>
      <c r="H110" s="157"/>
      <c r="I110" s="98"/>
    </row>
    <row r="111" spans="1:9" s="18" customFormat="1" ht="12.75">
      <c r="A111" s="256" t="s">
        <v>360</v>
      </c>
      <c r="B111" s="62" t="s">
        <v>11</v>
      </c>
      <c r="C111" s="62" t="s">
        <v>11</v>
      </c>
      <c r="D111" s="62" t="s">
        <v>11</v>
      </c>
      <c r="E111" s="62" t="s">
        <v>11</v>
      </c>
      <c r="F111" s="62" t="s">
        <v>11</v>
      </c>
      <c r="G111" s="62" t="s">
        <v>11</v>
      </c>
      <c r="H111" s="157"/>
      <c r="I111" s="98"/>
    </row>
    <row r="112" spans="1:9" s="18" customFormat="1" ht="12.75">
      <c r="A112" s="256" t="s">
        <v>521</v>
      </c>
      <c r="B112" s="62" t="s">
        <v>11</v>
      </c>
      <c r="C112" s="62" t="s">
        <v>11</v>
      </c>
      <c r="D112" s="62" t="s">
        <v>11</v>
      </c>
      <c r="E112" s="62" t="s">
        <v>11</v>
      </c>
      <c r="F112" s="62" t="s">
        <v>11</v>
      </c>
      <c r="G112" s="62" t="s">
        <v>11</v>
      </c>
      <c r="H112" s="157"/>
      <c r="I112" s="98"/>
    </row>
    <row r="113" spans="1:9" s="18" customFormat="1" ht="12.75">
      <c r="A113" s="256" t="s">
        <v>919</v>
      </c>
      <c r="B113" s="62" t="s">
        <v>11</v>
      </c>
      <c r="C113" s="62" t="s">
        <v>11</v>
      </c>
      <c r="D113" s="62" t="s">
        <v>11</v>
      </c>
      <c r="E113" s="62" t="s">
        <v>11</v>
      </c>
      <c r="F113" s="62" t="s">
        <v>11</v>
      </c>
      <c r="G113" s="62" t="s">
        <v>11</v>
      </c>
      <c r="H113" s="157"/>
      <c r="I113" s="98"/>
    </row>
    <row r="114" spans="1:9" s="18" customFormat="1" ht="12.75">
      <c r="A114" s="256" t="s">
        <v>361</v>
      </c>
      <c r="B114" s="62" t="s">
        <v>11</v>
      </c>
      <c r="C114" s="62" t="s">
        <v>11</v>
      </c>
      <c r="D114" s="62" t="s">
        <v>11</v>
      </c>
      <c r="E114" s="62" t="s">
        <v>11</v>
      </c>
      <c r="F114" s="62" t="s">
        <v>11</v>
      </c>
      <c r="G114" s="62" t="s">
        <v>11</v>
      </c>
      <c r="H114" s="157"/>
      <c r="I114" s="98"/>
    </row>
    <row r="115" spans="1:9" s="18" customFormat="1" ht="12.75">
      <c r="A115" s="256" t="s">
        <v>920</v>
      </c>
      <c r="B115" s="62" t="s">
        <v>11</v>
      </c>
      <c r="C115" s="62" t="s">
        <v>11</v>
      </c>
      <c r="D115" s="62" t="s">
        <v>11</v>
      </c>
      <c r="E115" s="62" t="s">
        <v>11</v>
      </c>
      <c r="F115" s="62" t="s">
        <v>11</v>
      </c>
      <c r="G115" s="62" t="s">
        <v>11</v>
      </c>
      <c r="H115" s="157"/>
      <c r="I115" s="98"/>
    </row>
    <row r="116" spans="1:9" s="18" customFormat="1" ht="12.75">
      <c r="A116" s="256" t="s">
        <v>362</v>
      </c>
      <c r="B116" s="62" t="s">
        <v>11</v>
      </c>
      <c r="C116" s="62" t="s">
        <v>11</v>
      </c>
      <c r="D116" s="62" t="s">
        <v>11</v>
      </c>
      <c r="E116" s="62" t="s">
        <v>11</v>
      </c>
      <c r="F116" s="62" t="s">
        <v>11</v>
      </c>
      <c r="G116" s="62" t="s">
        <v>11</v>
      </c>
      <c r="H116" s="157"/>
      <c r="I116" s="98"/>
    </row>
    <row r="117" spans="1:9" s="18" customFormat="1" ht="12.75">
      <c r="A117" s="256" t="s">
        <v>363</v>
      </c>
      <c r="B117" s="62" t="s">
        <v>11</v>
      </c>
      <c r="C117" s="62" t="s">
        <v>11</v>
      </c>
      <c r="D117" s="62" t="s">
        <v>11</v>
      </c>
      <c r="E117" s="62" t="s">
        <v>11</v>
      </c>
      <c r="F117" s="62" t="s">
        <v>11</v>
      </c>
      <c r="G117" s="62" t="s">
        <v>11</v>
      </c>
      <c r="H117" s="157"/>
      <c r="I117" s="98"/>
    </row>
    <row r="118" spans="1:9" s="18" customFormat="1" ht="12.75">
      <c r="A118" s="256" t="s">
        <v>364</v>
      </c>
      <c r="B118" s="62" t="s">
        <v>11</v>
      </c>
      <c r="C118" s="62" t="s">
        <v>11</v>
      </c>
      <c r="D118" s="62" t="s">
        <v>11</v>
      </c>
      <c r="E118" s="62" t="s">
        <v>11</v>
      </c>
      <c r="F118" s="62" t="s">
        <v>11</v>
      </c>
      <c r="G118" s="62" t="s">
        <v>11</v>
      </c>
      <c r="H118" s="157"/>
      <c r="I118" s="98"/>
    </row>
    <row r="119" spans="1:9" s="18" customFormat="1" ht="12.75">
      <c r="A119" s="256" t="s">
        <v>365</v>
      </c>
      <c r="B119" s="62" t="s">
        <v>11</v>
      </c>
      <c r="C119" s="62" t="s">
        <v>11</v>
      </c>
      <c r="D119" s="62" t="s">
        <v>11</v>
      </c>
      <c r="E119" s="62" t="s">
        <v>11</v>
      </c>
      <c r="F119" s="62" t="s">
        <v>11</v>
      </c>
      <c r="G119" s="62" t="s">
        <v>11</v>
      </c>
      <c r="H119" s="157"/>
      <c r="I119" s="98"/>
    </row>
    <row r="120" spans="1:9" s="18" customFormat="1" ht="12.75">
      <c r="A120" s="256" t="s">
        <v>366</v>
      </c>
      <c r="B120" s="62" t="s">
        <v>11</v>
      </c>
      <c r="C120" s="62" t="s">
        <v>11</v>
      </c>
      <c r="D120" s="62" t="s">
        <v>11</v>
      </c>
      <c r="E120" s="62" t="s">
        <v>11</v>
      </c>
      <c r="F120" s="62" t="s">
        <v>11</v>
      </c>
      <c r="G120" s="62" t="s">
        <v>11</v>
      </c>
      <c r="H120" s="157"/>
      <c r="I120" s="98"/>
    </row>
    <row r="121" spans="1:9" s="18" customFormat="1" ht="12.75">
      <c r="A121" s="256" t="s">
        <v>367</v>
      </c>
      <c r="B121" s="62" t="s">
        <v>11</v>
      </c>
      <c r="C121" s="62" t="s">
        <v>11</v>
      </c>
      <c r="D121" s="62" t="s">
        <v>11</v>
      </c>
      <c r="E121" s="62" t="s">
        <v>11</v>
      </c>
      <c r="F121" s="62" t="s">
        <v>11</v>
      </c>
      <c r="G121" s="62" t="s">
        <v>11</v>
      </c>
      <c r="H121" s="157"/>
      <c r="I121" s="98"/>
    </row>
    <row r="122" spans="1:9" s="18" customFormat="1" ht="12.75">
      <c r="A122" s="256" t="s">
        <v>543</v>
      </c>
      <c r="B122" s="171" t="s">
        <v>11</v>
      </c>
      <c r="C122" s="171" t="s">
        <v>11</v>
      </c>
      <c r="D122" s="171" t="s">
        <v>11</v>
      </c>
      <c r="E122" s="171" t="s">
        <v>11</v>
      </c>
      <c r="F122" s="171" t="s">
        <v>11</v>
      </c>
      <c r="G122" s="171" t="s">
        <v>11</v>
      </c>
      <c r="H122" s="157"/>
      <c r="I122" s="98"/>
    </row>
    <row r="123" spans="1:9" s="18" customFormat="1" ht="12.75">
      <c r="A123" s="63" t="s">
        <v>737</v>
      </c>
      <c r="B123" s="64" t="s">
        <v>11</v>
      </c>
      <c r="C123" s="64" t="s">
        <v>11</v>
      </c>
      <c r="D123" s="64" t="s">
        <v>11</v>
      </c>
      <c r="E123" s="64" t="s">
        <v>11</v>
      </c>
      <c r="F123" s="64" t="s">
        <v>11</v>
      </c>
      <c r="G123" s="64" t="s">
        <v>11</v>
      </c>
      <c r="H123" s="157"/>
      <c r="I123" s="98"/>
    </row>
    <row r="124" spans="1:9" s="18" customFormat="1" ht="12.75">
      <c r="A124" s="54"/>
      <c r="B124" s="44"/>
      <c r="C124" s="44"/>
      <c r="D124" s="44"/>
      <c r="E124" s="44"/>
      <c r="F124" s="44"/>
      <c r="G124" s="44"/>
      <c r="H124" s="157"/>
      <c r="I124" s="98"/>
    </row>
    <row r="125" spans="1:9" s="18" customFormat="1" ht="12.75">
      <c r="A125" s="261" t="s">
        <v>499</v>
      </c>
      <c r="B125" s="62"/>
      <c r="C125" s="62"/>
      <c r="D125" s="62"/>
      <c r="E125" s="62"/>
      <c r="F125" s="62"/>
      <c r="G125" s="62"/>
      <c r="H125" s="157"/>
      <c r="I125" s="98"/>
    </row>
    <row r="126" spans="1:9" s="18" customFormat="1" ht="12.75">
      <c r="A126" s="449" t="s">
        <v>922</v>
      </c>
      <c r="B126" s="62" t="s">
        <v>11</v>
      </c>
      <c r="C126" s="62" t="s">
        <v>11</v>
      </c>
      <c r="D126" s="62" t="s">
        <v>11</v>
      </c>
      <c r="E126" s="62" t="s">
        <v>11</v>
      </c>
      <c r="F126" s="62" t="s">
        <v>11</v>
      </c>
      <c r="G126" s="62" t="s">
        <v>11</v>
      </c>
      <c r="H126" s="157"/>
      <c r="I126" s="98"/>
    </row>
    <row r="127" spans="1:9" s="18" customFormat="1" ht="12.75">
      <c r="A127" s="256" t="s">
        <v>368</v>
      </c>
      <c r="B127" s="62" t="s">
        <v>11</v>
      </c>
      <c r="C127" s="62" t="s">
        <v>11</v>
      </c>
      <c r="D127" s="62" t="s">
        <v>11</v>
      </c>
      <c r="E127" s="62" t="s">
        <v>11</v>
      </c>
      <c r="F127" s="62" t="s">
        <v>11</v>
      </c>
      <c r="G127" s="62" t="s">
        <v>11</v>
      </c>
      <c r="H127" s="157"/>
      <c r="I127" s="98"/>
    </row>
    <row r="128" spans="1:9" s="18" customFormat="1" ht="12.75">
      <c r="A128" s="256" t="s">
        <v>923</v>
      </c>
      <c r="B128" s="62" t="s">
        <v>11</v>
      </c>
      <c r="C128" s="62" t="s">
        <v>11</v>
      </c>
      <c r="D128" s="62" t="s">
        <v>11</v>
      </c>
      <c r="E128" s="62" t="s">
        <v>11</v>
      </c>
      <c r="F128" s="62" t="s">
        <v>11</v>
      </c>
      <c r="G128" s="62" t="s">
        <v>11</v>
      </c>
      <c r="H128" s="157"/>
      <c r="I128" s="98"/>
    </row>
    <row r="129" spans="1:9" s="18" customFormat="1" ht="12.75">
      <c r="A129" s="256" t="s">
        <v>369</v>
      </c>
      <c r="B129" s="62" t="s">
        <v>11</v>
      </c>
      <c r="C129" s="62" t="s">
        <v>11</v>
      </c>
      <c r="D129" s="62" t="s">
        <v>11</v>
      </c>
      <c r="E129" s="62" t="s">
        <v>11</v>
      </c>
      <c r="F129" s="62" t="s">
        <v>11</v>
      </c>
      <c r="G129" s="62" t="s">
        <v>11</v>
      </c>
      <c r="H129" s="157"/>
      <c r="I129" s="98"/>
    </row>
    <row r="130" spans="1:9" s="18" customFormat="1" ht="12.75">
      <c r="A130" s="256" t="s">
        <v>370</v>
      </c>
      <c r="B130" s="62" t="s">
        <v>11</v>
      </c>
      <c r="C130" s="62" t="s">
        <v>11</v>
      </c>
      <c r="D130" s="62" t="s">
        <v>11</v>
      </c>
      <c r="E130" s="62" t="s">
        <v>11</v>
      </c>
      <c r="F130" s="62" t="s">
        <v>11</v>
      </c>
      <c r="G130" s="62" t="s">
        <v>11</v>
      </c>
      <c r="H130" s="157"/>
      <c r="I130" s="98"/>
    </row>
    <row r="131" spans="1:9" s="18" customFormat="1" ht="12.75">
      <c r="A131" s="256" t="s">
        <v>924</v>
      </c>
      <c r="B131" s="62" t="s">
        <v>11</v>
      </c>
      <c r="C131" s="62" t="s">
        <v>11</v>
      </c>
      <c r="D131" s="62" t="s">
        <v>11</v>
      </c>
      <c r="E131" s="62" t="s">
        <v>11</v>
      </c>
      <c r="F131" s="62" t="s">
        <v>11</v>
      </c>
      <c r="G131" s="62" t="s">
        <v>11</v>
      </c>
      <c r="H131" s="157"/>
      <c r="I131" s="98"/>
    </row>
    <row r="132" spans="1:9" s="18" customFormat="1" ht="12.75">
      <c r="A132" s="63" t="s">
        <v>417</v>
      </c>
      <c r="B132" s="64" t="s">
        <v>11</v>
      </c>
      <c r="C132" s="64" t="s">
        <v>11</v>
      </c>
      <c r="D132" s="64" t="s">
        <v>11</v>
      </c>
      <c r="E132" s="64" t="s">
        <v>11</v>
      </c>
      <c r="F132" s="64" t="s">
        <v>11</v>
      </c>
      <c r="G132" s="64" t="s">
        <v>11</v>
      </c>
      <c r="H132" s="157"/>
      <c r="I132" s="98"/>
    </row>
    <row r="133" spans="1:9" s="18" customFormat="1" ht="12.75">
      <c r="A133" s="106"/>
      <c r="B133" s="102"/>
      <c r="C133" s="102"/>
      <c r="D133" s="102"/>
      <c r="E133" s="102"/>
      <c r="F133" s="102"/>
      <c r="G133" s="102"/>
      <c r="H133" s="157"/>
      <c r="I133" s="98"/>
    </row>
    <row r="134" spans="1:9" s="18" customFormat="1" ht="12.75">
      <c r="A134" s="54" t="s">
        <v>496</v>
      </c>
      <c r="B134" s="44"/>
      <c r="C134" s="44"/>
      <c r="D134" s="44"/>
      <c r="E134" s="44"/>
      <c r="F134" s="44"/>
      <c r="G134" s="44"/>
      <c r="H134" s="157"/>
      <c r="I134" s="98"/>
    </row>
    <row r="135" spans="1:9" s="18" customFormat="1" ht="12.75">
      <c r="A135" s="253" t="s">
        <v>739</v>
      </c>
      <c r="B135" s="62" t="s">
        <v>11</v>
      </c>
      <c r="C135" s="62" t="s">
        <v>11</v>
      </c>
      <c r="D135" s="62" t="s">
        <v>11</v>
      </c>
      <c r="E135" s="62" t="s">
        <v>11</v>
      </c>
      <c r="F135" s="62" t="s">
        <v>11</v>
      </c>
      <c r="G135" s="62" t="s">
        <v>11</v>
      </c>
      <c r="H135" s="157"/>
      <c r="I135" s="98"/>
    </row>
    <row r="136" spans="1:9" s="18" customFormat="1" ht="12.75">
      <c r="A136" s="256" t="s">
        <v>498</v>
      </c>
      <c r="B136" s="62" t="s">
        <v>11</v>
      </c>
      <c r="C136" s="62" t="s">
        <v>11</v>
      </c>
      <c r="D136" s="62" t="s">
        <v>11</v>
      </c>
      <c r="E136" s="62" t="s">
        <v>11</v>
      </c>
      <c r="F136" s="62" t="s">
        <v>11</v>
      </c>
      <c r="G136" s="62" t="s">
        <v>11</v>
      </c>
      <c r="H136" s="157"/>
      <c r="I136" s="98"/>
    </row>
    <row r="137" spans="1:9" s="18" customFormat="1" ht="12.75">
      <c r="A137" s="256" t="s">
        <v>544</v>
      </c>
      <c r="B137" s="62" t="s">
        <v>11</v>
      </c>
      <c r="C137" s="62" t="s">
        <v>11</v>
      </c>
      <c r="D137" s="62" t="s">
        <v>11</v>
      </c>
      <c r="E137" s="62" t="s">
        <v>11</v>
      </c>
      <c r="F137" s="62" t="s">
        <v>11</v>
      </c>
      <c r="G137" s="62" t="s">
        <v>11</v>
      </c>
      <c r="H137" s="157"/>
      <c r="I137" s="98"/>
    </row>
    <row r="138" spans="1:9" s="18" customFormat="1" ht="12.75">
      <c r="A138" s="256" t="s">
        <v>500</v>
      </c>
      <c r="B138" s="62" t="s">
        <v>11</v>
      </c>
      <c r="C138" s="62" t="s">
        <v>11</v>
      </c>
      <c r="D138" s="62" t="s">
        <v>11</v>
      </c>
      <c r="E138" s="62" t="s">
        <v>11</v>
      </c>
      <c r="F138" s="62" t="s">
        <v>11</v>
      </c>
      <c r="G138" s="62" t="s">
        <v>11</v>
      </c>
      <c r="H138" s="157"/>
      <c r="I138" s="98"/>
    </row>
    <row r="139" spans="1:9" s="18" customFormat="1" ht="12.75">
      <c r="A139" s="256" t="s">
        <v>925</v>
      </c>
      <c r="B139" s="62" t="s">
        <v>11</v>
      </c>
      <c r="C139" s="62" t="s">
        <v>11</v>
      </c>
      <c r="D139" s="62" t="s">
        <v>11</v>
      </c>
      <c r="E139" s="62" t="s">
        <v>11</v>
      </c>
      <c r="F139" s="62" t="s">
        <v>11</v>
      </c>
      <c r="G139" s="62" t="s">
        <v>11</v>
      </c>
      <c r="H139" s="157"/>
      <c r="I139" s="98"/>
    </row>
    <row r="140" spans="1:9" s="18" customFormat="1" ht="12.75">
      <c r="A140" s="63" t="s">
        <v>497</v>
      </c>
      <c r="B140" s="64" t="s">
        <v>11</v>
      </c>
      <c r="C140" s="64" t="s">
        <v>11</v>
      </c>
      <c r="D140" s="64" t="s">
        <v>11</v>
      </c>
      <c r="E140" s="64" t="s">
        <v>11</v>
      </c>
      <c r="F140" s="64" t="s">
        <v>11</v>
      </c>
      <c r="G140" s="64" t="s">
        <v>11</v>
      </c>
      <c r="H140" s="157"/>
      <c r="I140" s="98"/>
    </row>
    <row r="141" spans="1:9" s="18" customFormat="1" ht="12.75">
      <c r="A141" s="216" t="s">
        <v>238</v>
      </c>
      <c r="B141" s="215" t="s">
        <v>11</v>
      </c>
      <c r="C141" s="215" t="s">
        <v>11</v>
      </c>
      <c r="D141" s="215" t="s">
        <v>11</v>
      </c>
      <c r="E141" s="215" t="s">
        <v>11</v>
      </c>
      <c r="F141" s="215" t="s">
        <v>11</v>
      </c>
      <c r="G141" s="215" t="s">
        <v>11</v>
      </c>
      <c r="H141" s="98"/>
      <c r="I141" s="98"/>
    </row>
    <row r="142" spans="1:9" s="18" customFormat="1" ht="21.75" customHeight="1" thickBot="1">
      <c r="A142" s="213" t="s">
        <v>418</v>
      </c>
      <c r="B142" s="214" t="s">
        <v>11</v>
      </c>
      <c r="C142" s="214" t="s">
        <v>11</v>
      </c>
      <c r="D142" s="214" t="s">
        <v>11</v>
      </c>
      <c r="E142" s="214" t="s">
        <v>11</v>
      </c>
      <c r="F142" s="214" t="s">
        <v>11</v>
      </c>
      <c r="G142" s="214" t="s">
        <v>11</v>
      </c>
      <c r="H142" s="98"/>
      <c r="I142" s="98"/>
    </row>
    <row r="143" spans="1:9" s="18" customFormat="1" ht="13.5" thickTop="1">
      <c r="A143" s="17"/>
      <c r="B143" s="44"/>
      <c r="C143" s="44"/>
      <c r="D143" s="44"/>
      <c r="E143" s="44"/>
      <c r="F143" s="44"/>
      <c r="G143" s="44"/>
      <c r="H143" s="98"/>
      <c r="I143" s="98"/>
    </row>
    <row r="144" spans="1:9" s="12" customFormat="1" ht="15.75" customHeight="1">
      <c r="A144" s="54" t="s">
        <v>419</v>
      </c>
      <c r="B144" s="80"/>
      <c r="C144" s="80"/>
      <c r="D144" s="80"/>
      <c r="E144" s="80"/>
      <c r="F144" s="80"/>
      <c r="G144" s="80"/>
      <c r="H144" s="8"/>
      <c r="I144" s="8"/>
    </row>
    <row r="145" spans="1:9" s="19" customFormat="1" ht="12.75">
      <c r="A145" s="54" t="s">
        <v>31</v>
      </c>
      <c r="B145" s="99"/>
      <c r="C145" s="99"/>
      <c r="D145" s="99"/>
      <c r="E145" s="99"/>
      <c r="F145" s="99"/>
      <c r="G145" s="99"/>
      <c r="H145" s="100"/>
      <c r="I145" s="100"/>
    </row>
    <row r="146" spans="1:9" s="18" customFormat="1" ht="12.75">
      <c r="A146" s="97" t="s">
        <v>17</v>
      </c>
      <c r="B146" s="391" t="s">
        <v>11</v>
      </c>
      <c r="C146" s="391" t="s">
        <v>11</v>
      </c>
      <c r="D146" s="391" t="s">
        <v>11</v>
      </c>
      <c r="E146" s="391" t="s">
        <v>11</v>
      </c>
      <c r="F146" s="391" t="s">
        <v>11</v>
      </c>
      <c r="G146" s="391" t="s">
        <v>11</v>
      </c>
      <c r="H146" s="98"/>
      <c r="I146" s="98"/>
    </row>
    <row r="147" spans="1:13" s="18" customFormat="1" ht="12.75">
      <c r="A147" s="250" t="s">
        <v>647</v>
      </c>
      <c r="B147" s="391" t="s">
        <v>11</v>
      </c>
      <c r="C147" s="391" t="s">
        <v>11</v>
      </c>
      <c r="D147" s="391" t="s">
        <v>11</v>
      </c>
      <c r="E147" s="391" t="s">
        <v>11</v>
      </c>
      <c r="F147" s="391" t="s">
        <v>11</v>
      </c>
      <c r="G147" s="391" t="s">
        <v>11</v>
      </c>
      <c r="H147" s="98"/>
      <c r="I147" s="98"/>
      <c r="L147" s="21"/>
      <c r="M147" s="21"/>
    </row>
    <row r="148" spans="1:27" s="48" customFormat="1" ht="12.75">
      <c r="A148" s="172" t="str">
        <f>"Total "&amp;A145</f>
        <v>Total Government sponsored schemes</v>
      </c>
      <c r="B148" s="173" t="s">
        <v>11</v>
      </c>
      <c r="C148" s="173" t="s">
        <v>11</v>
      </c>
      <c r="D148" s="173" t="s">
        <v>11</v>
      </c>
      <c r="E148" s="173" t="s">
        <v>11</v>
      </c>
      <c r="F148" s="173" t="s">
        <v>11</v>
      </c>
      <c r="G148" s="173" t="s">
        <v>11</v>
      </c>
      <c r="H148" s="92"/>
      <c r="I148" s="92"/>
      <c r="J148" s="21"/>
      <c r="K148" s="21"/>
      <c r="L148" s="21"/>
      <c r="M148" s="21"/>
      <c r="N148" s="21"/>
      <c r="O148" s="21"/>
      <c r="P148" s="21"/>
      <c r="Q148" s="21"/>
      <c r="R148" s="21"/>
      <c r="S148" s="21"/>
      <c r="T148" s="21"/>
      <c r="U148" s="21"/>
      <c r="V148" s="21"/>
      <c r="W148" s="21"/>
      <c r="X148" s="21"/>
      <c r="Y148" s="21"/>
      <c r="Z148" s="21"/>
      <c r="AA148" s="21"/>
    </row>
    <row r="149" spans="1:27" s="19" customFormat="1" ht="12.75">
      <c r="A149" s="105" t="s">
        <v>646</v>
      </c>
      <c r="B149" s="392"/>
      <c r="C149" s="392"/>
      <c r="D149" s="392"/>
      <c r="E149" s="392"/>
      <c r="F149" s="392"/>
      <c r="G149" s="392"/>
      <c r="H149" s="101"/>
      <c r="I149" s="101"/>
      <c r="J149" s="52"/>
      <c r="K149" s="52"/>
      <c r="L149" s="52"/>
      <c r="M149" s="52"/>
      <c r="N149" s="52"/>
      <c r="O149" s="52"/>
      <c r="P149" s="52"/>
      <c r="Q149" s="52"/>
      <c r="R149" s="52"/>
      <c r="S149" s="52"/>
      <c r="T149" s="52"/>
      <c r="U149" s="52"/>
      <c r="V149" s="52"/>
      <c r="W149" s="52"/>
      <c r="X149" s="52"/>
      <c r="Y149" s="52"/>
      <c r="Z149" s="52"/>
      <c r="AA149" s="52"/>
    </row>
    <row r="150" spans="1:13" s="19" customFormat="1" ht="12.75">
      <c r="A150" s="97" t="s">
        <v>17</v>
      </c>
      <c r="B150" s="391" t="s">
        <v>11</v>
      </c>
      <c r="C150" s="391" t="s">
        <v>11</v>
      </c>
      <c r="D150" s="391" t="s">
        <v>11</v>
      </c>
      <c r="E150" s="391" t="s">
        <v>11</v>
      </c>
      <c r="F150" s="391" t="s">
        <v>11</v>
      </c>
      <c r="G150" s="391" t="s">
        <v>11</v>
      </c>
      <c r="H150" s="100"/>
      <c r="I150" s="100"/>
      <c r="L150" s="52"/>
      <c r="M150" s="52"/>
    </row>
    <row r="151" spans="1:9" s="18" customFormat="1" ht="12.75">
      <c r="A151" s="250" t="s">
        <v>648</v>
      </c>
      <c r="B151" s="391" t="s">
        <v>11</v>
      </c>
      <c r="C151" s="391" t="s">
        <v>11</v>
      </c>
      <c r="D151" s="391" t="s">
        <v>11</v>
      </c>
      <c r="E151" s="391" t="s">
        <v>11</v>
      </c>
      <c r="F151" s="391" t="s">
        <v>11</v>
      </c>
      <c r="G151" s="391" t="s">
        <v>11</v>
      </c>
      <c r="H151" s="98"/>
      <c r="I151" s="98"/>
    </row>
    <row r="152" spans="1:9" s="18" customFormat="1" ht="12.75">
      <c r="A152" s="172" t="str">
        <f>"Total "&amp;A149</f>
        <v>Total Network Rail spend to save schemes </v>
      </c>
      <c r="B152" s="173" t="s">
        <v>11</v>
      </c>
      <c r="C152" s="173" t="s">
        <v>11</v>
      </c>
      <c r="D152" s="173" t="s">
        <v>11</v>
      </c>
      <c r="E152" s="173" t="s">
        <v>11</v>
      </c>
      <c r="F152" s="173" t="s">
        <v>11</v>
      </c>
      <c r="G152" s="173" t="s">
        <v>11</v>
      </c>
      <c r="H152" s="98"/>
      <c r="I152" s="98"/>
    </row>
    <row r="153" spans="1:9" s="18" customFormat="1" ht="12.75">
      <c r="A153" s="105" t="s">
        <v>33</v>
      </c>
      <c r="B153" s="91"/>
      <c r="C153" s="91"/>
      <c r="D153" s="91"/>
      <c r="E153" s="91"/>
      <c r="F153" s="91"/>
      <c r="G153" s="91"/>
      <c r="H153" s="98"/>
      <c r="I153" s="98"/>
    </row>
    <row r="154" spans="1:9" s="19" customFormat="1" ht="12.75">
      <c r="A154" s="97" t="s">
        <v>17</v>
      </c>
      <c r="B154" s="391" t="s">
        <v>11</v>
      </c>
      <c r="C154" s="391" t="s">
        <v>11</v>
      </c>
      <c r="D154" s="391" t="s">
        <v>11</v>
      </c>
      <c r="E154" s="391" t="s">
        <v>11</v>
      </c>
      <c r="F154" s="391" t="s">
        <v>11</v>
      </c>
      <c r="G154" s="391" t="s">
        <v>11</v>
      </c>
      <c r="H154" s="100"/>
      <c r="I154" s="100"/>
    </row>
    <row r="155" spans="1:9" s="18" customFormat="1" ht="12.75">
      <c r="A155" s="97" t="s">
        <v>34</v>
      </c>
      <c r="B155" s="391" t="s">
        <v>11</v>
      </c>
      <c r="C155" s="391" t="s">
        <v>11</v>
      </c>
      <c r="D155" s="391" t="s">
        <v>11</v>
      </c>
      <c r="E155" s="391" t="s">
        <v>11</v>
      </c>
      <c r="F155" s="391" t="s">
        <v>11</v>
      </c>
      <c r="G155" s="391" t="s">
        <v>11</v>
      </c>
      <c r="H155" s="98"/>
      <c r="I155" s="98"/>
    </row>
    <row r="156" spans="1:9" s="18" customFormat="1" ht="12.75">
      <c r="A156" s="393" t="str">
        <f>"Total "&amp;A153</f>
        <v>Total Schemes promoted by third parties</v>
      </c>
      <c r="B156" s="394" t="s">
        <v>11</v>
      </c>
      <c r="C156" s="394" t="s">
        <v>11</v>
      </c>
      <c r="D156" s="394" t="s">
        <v>11</v>
      </c>
      <c r="E156" s="394" t="s">
        <v>11</v>
      </c>
      <c r="F156" s="394" t="s">
        <v>11</v>
      </c>
      <c r="G156" s="394" t="s">
        <v>11</v>
      </c>
      <c r="H156" s="98"/>
      <c r="I156" s="98"/>
    </row>
    <row r="157" spans="1:9" s="18" customFormat="1" ht="12.75">
      <c r="A157" s="172" t="s">
        <v>420</v>
      </c>
      <c r="B157" s="173" t="s">
        <v>66</v>
      </c>
      <c r="C157" s="173" t="s">
        <v>66</v>
      </c>
      <c r="D157" s="173" t="s">
        <v>66</v>
      </c>
      <c r="E157" s="173" t="s">
        <v>66</v>
      </c>
      <c r="F157" s="173" t="s">
        <v>66</v>
      </c>
      <c r="G157" s="173" t="s">
        <v>66</v>
      </c>
      <c r="H157" s="98"/>
      <c r="I157" s="98"/>
    </row>
    <row r="158" spans="1:9" s="23" customFormat="1" ht="16.5" thickBot="1">
      <c r="A158" s="84" t="s">
        <v>57</v>
      </c>
      <c r="B158" s="85" t="s">
        <v>11</v>
      </c>
      <c r="C158" s="85" t="s">
        <v>11</v>
      </c>
      <c r="D158" s="85" t="s">
        <v>11</v>
      </c>
      <c r="E158" s="85" t="s">
        <v>11</v>
      </c>
      <c r="F158" s="85" t="s">
        <v>11</v>
      </c>
      <c r="G158" s="85" t="s">
        <v>11</v>
      </c>
      <c r="H158" s="103"/>
      <c r="I158" s="103"/>
    </row>
    <row r="159" spans="1:9" s="22" customFormat="1" ht="13.5" thickTop="1">
      <c r="A159" s="20"/>
      <c r="B159" s="80"/>
      <c r="C159" s="80"/>
      <c r="D159" s="62"/>
      <c r="E159" s="162"/>
      <c r="F159" s="80"/>
      <c r="G159" s="162"/>
      <c r="H159" s="78"/>
      <c r="I159" s="78"/>
    </row>
    <row r="160" spans="1:9" s="22" customFormat="1" ht="12.75">
      <c r="A160" s="123" t="s">
        <v>153</v>
      </c>
      <c r="H160" s="78"/>
      <c r="I160" s="78"/>
    </row>
    <row r="161" spans="2:9" s="22" customFormat="1" ht="12.75">
      <c r="B161" s="62"/>
      <c r="C161" s="62"/>
      <c r="D161" s="62"/>
      <c r="E161" s="51"/>
      <c r="F161" s="62"/>
      <c r="G161" s="51"/>
      <c r="H161" s="78"/>
      <c r="I161" s="78"/>
    </row>
    <row r="162" spans="1:9" s="22" customFormat="1" ht="12.75">
      <c r="A162" s="20"/>
      <c r="B162" s="259"/>
      <c r="C162" s="62"/>
      <c r="D162" s="62"/>
      <c r="E162" s="51"/>
      <c r="F162" s="62"/>
      <c r="G162" s="51"/>
      <c r="H162" s="78"/>
      <c r="I162" s="78"/>
    </row>
    <row r="163" spans="1:9" s="22" customFormat="1" ht="12.75">
      <c r="A163" s="105" t="s">
        <v>146</v>
      </c>
      <c r="B163" s="259"/>
      <c r="C163" s="62"/>
      <c r="D163" s="62"/>
      <c r="E163" s="51"/>
      <c r="F163" s="62"/>
      <c r="G163" s="51"/>
      <c r="H163" s="78"/>
      <c r="I163" s="78"/>
    </row>
    <row r="164" spans="1:9" s="22" customFormat="1" ht="12.75">
      <c r="A164" s="129" t="s">
        <v>743</v>
      </c>
      <c r="B164" s="259"/>
      <c r="C164" s="62"/>
      <c r="D164" s="62"/>
      <c r="E164" s="51"/>
      <c r="F164" s="62"/>
      <c r="G164" s="51"/>
      <c r="H164" s="78"/>
      <c r="I164" s="78"/>
    </row>
    <row r="165" spans="1:9" s="22" customFormat="1" ht="12.75">
      <c r="A165" s="545" t="s">
        <v>926</v>
      </c>
      <c r="B165" s="545"/>
      <c r="C165" s="545"/>
      <c r="D165" s="545"/>
      <c r="E165" s="545"/>
      <c r="F165" s="545"/>
      <c r="G165" s="545"/>
      <c r="H165" s="78"/>
      <c r="I165" s="78"/>
    </row>
    <row r="166" spans="1:9" s="22" customFormat="1" ht="12.75">
      <c r="A166" s="545"/>
      <c r="B166" s="545"/>
      <c r="C166" s="545"/>
      <c r="D166" s="545"/>
      <c r="E166" s="545"/>
      <c r="F166" s="545"/>
      <c r="G166" s="545"/>
      <c r="H166" s="78"/>
      <c r="I166" s="78"/>
    </row>
    <row r="167" spans="1:4" ht="12.75">
      <c r="A167" s="24"/>
      <c r="D167" s="94"/>
    </row>
    <row r="168" spans="1:4" ht="12.75">
      <c r="A168" s="24"/>
      <c r="D168" s="94"/>
    </row>
    <row r="169" spans="1:4" ht="12.75">
      <c r="A169" s="24"/>
      <c r="D169" s="94"/>
    </row>
    <row r="170" spans="1:4" ht="12.75">
      <c r="A170" s="24"/>
      <c r="D170" s="94"/>
    </row>
    <row r="171" spans="1:4" ht="12.75">
      <c r="A171" s="24"/>
      <c r="D171" s="94"/>
    </row>
    <row r="172" spans="1:4" ht="12.75">
      <c r="A172" s="24"/>
      <c r="D172" s="94"/>
    </row>
    <row r="173" spans="1:4" ht="12.75">
      <c r="A173" s="24"/>
      <c r="D173" s="94"/>
    </row>
    <row r="174" spans="1:4" ht="12.75">
      <c r="A174" s="24"/>
      <c r="D174" s="94"/>
    </row>
    <row r="175" spans="1:4" ht="12.75">
      <c r="A175" s="24"/>
      <c r="D175" s="94"/>
    </row>
    <row r="176" spans="1:4" ht="12.75">
      <c r="A176" s="24"/>
      <c r="D176" s="94"/>
    </row>
    <row r="177" spans="1:4" ht="12.75">
      <c r="A177" s="24"/>
      <c r="D177" s="94"/>
    </row>
    <row r="178" spans="1:4" ht="12.75">
      <c r="A178" s="24"/>
      <c r="D178" s="94"/>
    </row>
    <row r="179" spans="1:4" ht="12.75">
      <c r="A179" s="24"/>
      <c r="D179" s="94"/>
    </row>
    <row r="180" spans="1:4" ht="12.75">
      <c r="A180" s="24"/>
      <c r="D180" s="94"/>
    </row>
    <row r="181" spans="1:4" ht="12.75">
      <c r="A181" s="24"/>
      <c r="D181" s="94"/>
    </row>
    <row r="182" spans="1:4" ht="12.75">
      <c r="A182" s="24"/>
      <c r="D182" s="94"/>
    </row>
    <row r="183" spans="1:4" ht="12.75">
      <c r="A183" s="24"/>
      <c r="D183" s="94"/>
    </row>
    <row r="184" spans="1:4" ht="12.75">
      <c r="A184" s="24"/>
      <c r="D184" s="94"/>
    </row>
    <row r="185" spans="1:4" ht="12.75">
      <c r="A185" s="24"/>
      <c r="D185" s="94"/>
    </row>
    <row r="186" spans="1:4" ht="12.75">
      <c r="A186" s="24"/>
      <c r="D186" s="94"/>
    </row>
    <row r="187" spans="1:4" ht="12.75">
      <c r="A187" s="24"/>
      <c r="D187" s="94"/>
    </row>
    <row r="188" spans="1:4" ht="12.75">
      <c r="A188" s="24"/>
      <c r="D188" s="94"/>
    </row>
    <row r="189" spans="1:4" ht="12.75">
      <c r="A189" s="24"/>
      <c r="D189" s="94"/>
    </row>
    <row r="190" spans="1:4" ht="12.75">
      <c r="A190" s="24"/>
      <c r="D190" s="94"/>
    </row>
    <row r="191" spans="1:4" ht="12.75">
      <c r="A191" s="24"/>
      <c r="D191" s="94"/>
    </row>
    <row r="192" spans="1:4" ht="12.75">
      <c r="A192" s="24"/>
      <c r="D192" s="94"/>
    </row>
    <row r="193" spans="1:4" ht="12.75">
      <c r="A193" s="24"/>
      <c r="D193" s="94"/>
    </row>
    <row r="194" spans="1:4" ht="12.75">
      <c r="A194" s="24"/>
      <c r="D194" s="94"/>
    </row>
    <row r="195" spans="1:4" ht="12.75">
      <c r="A195" s="24"/>
      <c r="D195" s="94"/>
    </row>
    <row r="196" spans="1:4" ht="12.75">
      <c r="A196" s="24"/>
      <c r="D196" s="94"/>
    </row>
    <row r="197" spans="1:4" ht="12.75">
      <c r="A197" s="24"/>
      <c r="D197" s="94"/>
    </row>
    <row r="198" spans="1:4" ht="12.75">
      <c r="A198" s="24"/>
      <c r="D198" s="94"/>
    </row>
    <row r="199" spans="1:4" ht="12.75">
      <c r="A199" s="24"/>
      <c r="D199" s="94"/>
    </row>
    <row r="200" spans="1:4" ht="12.75">
      <c r="A200" s="24"/>
      <c r="D200" s="94"/>
    </row>
    <row r="201" spans="1:4" ht="12.75">
      <c r="A201" s="24"/>
      <c r="D201" s="94"/>
    </row>
    <row r="202" spans="1:4" ht="12.75">
      <c r="A202" s="24"/>
      <c r="D202" s="94"/>
    </row>
    <row r="203" spans="1:4" ht="12.75">
      <c r="A203" s="24"/>
      <c r="D203" s="94"/>
    </row>
    <row r="204" spans="1:4" ht="12.75">
      <c r="A204" s="24"/>
      <c r="D204" s="94"/>
    </row>
    <row r="205" spans="1:4" ht="12.75">
      <c r="A205" s="24"/>
      <c r="D205" s="94"/>
    </row>
    <row r="206" spans="1:4" ht="12.75">
      <c r="A206" s="24"/>
      <c r="D206" s="94"/>
    </row>
    <row r="207" spans="1:4" ht="12.75">
      <c r="A207" s="24"/>
      <c r="D207" s="94"/>
    </row>
    <row r="208" spans="1:4" ht="12.75">
      <c r="A208" s="24"/>
      <c r="D208" s="94"/>
    </row>
    <row r="209" spans="1:4" ht="12.75">
      <c r="A209" s="24"/>
      <c r="D209" s="94"/>
    </row>
    <row r="210" spans="1:4" ht="12.75">
      <c r="A210" s="24"/>
      <c r="D210" s="94"/>
    </row>
    <row r="211" spans="1:4" ht="12.75">
      <c r="A211" s="24"/>
      <c r="D211" s="94"/>
    </row>
    <row r="212" spans="1:4" ht="12.75">
      <c r="A212" s="24"/>
      <c r="D212" s="94"/>
    </row>
    <row r="213" spans="1:4" ht="12.75">
      <c r="A213" s="24"/>
      <c r="D213" s="94"/>
    </row>
    <row r="214" spans="1:4" ht="12.75">
      <c r="A214" s="24"/>
      <c r="D214" s="94"/>
    </row>
    <row r="215" spans="1:4" ht="12.75">
      <c r="A215" s="24"/>
      <c r="D215" s="94"/>
    </row>
    <row r="216" spans="1:4" ht="12.75">
      <c r="A216" s="24"/>
      <c r="D216" s="94"/>
    </row>
    <row r="217" spans="1:4" ht="12.75">
      <c r="A217" s="24"/>
      <c r="D217" s="94"/>
    </row>
    <row r="218" spans="1:4" ht="12.75">
      <c r="A218" s="24"/>
      <c r="D218" s="94"/>
    </row>
    <row r="219" spans="1:4" ht="12.75">
      <c r="A219" s="24"/>
      <c r="D219" s="94"/>
    </row>
    <row r="220" spans="1:4" ht="12.75">
      <c r="A220" s="24"/>
      <c r="D220" s="94"/>
    </row>
    <row r="221" spans="1:4" ht="12.75">
      <c r="A221" s="24"/>
      <c r="D221" s="94"/>
    </row>
    <row r="222" spans="1:4" ht="12.75">
      <c r="A222" s="24"/>
      <c r="D222" s="94"/>
    </row>
    <row r="223" spans="1:4" ht="12.75">
      <c r="A223" s="24"/>
      <c r="D223" s="94"/>
    </row>
    <row r="224" spans="1:4" ht="12.75">
      <c r="A224" s="24"/>
      <c r="D224" s="94"/>
    </row>
    <row r="225" spans="1:4" ht="12.75">
      <c r="A225" s="24"/>
      <c r="D225" s="94"/>
    </row>
    <row r="226" spans="1:4" ht="12.75">
      <c r="A226" s="24"/>
      <c r="D226" s="94"/>
    </row>
    <row r="227" spans="1:4" ht="12.75">
      <c r="A227" s="24"/>
      <c r="D227" s="94"/>
    </row>
    <row r="228" spans="1:4" ht="12.75">
      <c r="A228" s="24"/>
      <c r="D228" s="94"/>
    </row>
    <row r="229" spans="1:4" ht="12.75">
      <c r="A229" s="24"/>
      <c r="D229" s="94"/>
    </row>
    <row r="230" spans="1:4" ht="12.75">
      <c r="A230" s="24"/>
      <c r="D230" s="94"/>
    </row>
    <row r="231" spans="1:4" ht="12.75">
      <c r="A231" s="24"/>
      <c r="D231" s="94"/>
    </row>
    <row r="232" spans="1:4" ht="12.75">
      <c r="A232" s="24"/>
      <c r="D232" s="94"/>
    </row>
    <row r="233" spans="1:4" ht="12.75">
      <c r="A233" s="24"/>
      <c r="D233" s="94"/>
    </row>
    <row r="234" spans="1:4" ht="12.75">
      <c r="A234" s="24"/>
      <c r="D234" s="94"/>
    </row>
    <row r="235" spans="1:4" ht="12.75">
      <c r="A235" s="24"/>
      <c r="D235" s="94"/>
    </row>
    <row r="236" spans="1:4" ht="12.75">
      <c r="A236" s="24"/>
      <c r="D236" s="94"/>
    </row>
    <row r="237" spans="1:4" ht="12.75">
      <c r="A237" s="24"/>
      <c r="D237" s="94"/>
    </row>
    <row r="238" spans="1:4" ht="12.75">
      <c r="A238" s="24"/>
      <c r="D238" s="94"/>
    </row>
    <row r="239" spans="1:4" ht="12.75">
      <c r="A239" s="24"/>
      <c r="D239" s="94"/>
    </row>
    <row r="240" spans="1:4" ht="12.75">
      <c r="A240" s="24"/>
      <c r="D240" s="94"/>
    </row>
    <row r="241" spans="1:4" ht="12.75">
      <c r="A241" s="24"/>
      <c r="D241" s="94"/>
    </row>
    <row r="242" spans="1:4" ht="12.75">
      <c r="A242" s="24"/>
      <c r="D242" s="94"/>
    </row>
    <row r="243" spans="1:4" ht="12.75">
      <c r="A243" s="24"/>
      <c r="D243" s="94"/>
    </row>
    <row r="244" spans="1:4" ht="12.75">
      <c r="A244" s="24"/>
      <c r="D244" s="94"/>
    </row>
    <row r="245" spans="1:4" ht="12.75">
      <c r="A245" s="24"/>
      <c r="D245" s="94"/>
    </row>
    <row r="246" spans="1:4" ht="12.75">
      <c r="A246" s="24"/>
      <c r="D246" s="94"/>
    </row>
    <row r="247" spans="1:4" ht="12.75">
      <c r="A247" s="24"/>
      <c r="D247" s="94"/>
    </row>
    <row r="248" spans="1:4" ht="12.75">
      <c r="A248" s="24"/>
      <c r="D248" s="94"/>
    </row>
    <row r="249" spans="1:4" ht="12.75">
      <c r="A249" s="24"/>
      <c r="D249" s="94"/>
    </row>
    <row r="250" spans="1:4" ht="12.75">
      <c r="A250" s="24"/>
      <c r="D250" s="94"/>
    </row>
    <row r="251" spans="1:4" ht="12.75">
      <c r="A251" s="24"/>
      <c r="D251" s="94"/>
    </row>
    <row r="252" spans="1:4" ht="12.75">
      <c r="A252" s="24"/>
      <c r="D252" s="94"/>
    </row>
    <row r="253" spans="1:4" ht="12.75">
      <c r="A253" s="24"/>
      <c r="D253" s="94"/>
    </row>
    <row r="254" spans="1:4" ht="12.75">
      <c r="A254" s="24"/>
      <c r="D254" s="94"/>
    </row>
    <row r="255" spans="1:4" ht="12.75">
      <c r="A255" s="24"/>
      <c r="D255" s="94"/>
    </row>
    <row r="256" spans="1:4" ht="12.75">
      <c r="A256" s="24"/>
      <c r="D256" s="94"/>
    </row>
    <row r="257" spans="1:4" ht="12.75">
      <c r="A257" s="24"/>
      <c r="D257" s="94"/>
    </row>
    <row r="258" spans="1:4" ht="12.75">
      <c r="A258" s="24"/>
      <c r="D258" s="94"/>
    </row>
    <row r="259" spans="1:4" ht="12.75">
      <c r="A259" s="24"/>
      <c r="D259" s="94"/>
    </row>
    <row r="260" ht="12.75">
      <c r="D260" s="94"/>
    </row>
    <row r="261" ht="12.75">
      <c r="D261" s="94"/>
    </row>
    <row r="262" ht="12.75">
      <c r="D262" s="94"/>
    </row>
    <row r="263" ht="12.75">
      <c r="D263" s="94"/>
    </row>
  </sheetData>
  <sheetProtection/>
  <mergeCells count="2">
    <mergeCell ref="E3:G3"/>
    <mergeCell ref="A165:G166"/>
  </mergeCells>
  <printOptions/>
  <pageMargins left="0.59" right="0.59" top="0.78" bottom="0.4" header="0.17" footer="0.17"/>
  <pageSetup cellComments="atEnd" fitToHeight="3" horizontalDpi="300" verticalDpi="300" orientation="portrait" paperSize="9" scale="54" r:id="rId1"/>
  <rowBreaks count="1" manualBreakCount="1">
    <brk id="93" max="7" man="1"/>
  </rowBreaks>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A1:I96"/>
  <sheetViews>
    <sheetView view="pageBreakPreview" zoomScale="70" zoomScaleSheetLayoutView="70" zoomScalePageLayoutView="0" workbookViewId="0" topLeftCell="A58">
      <selection activeCell="C27" sqref="C27"/>
    </sheetView>
  </sheetViews>
  <sheetFormatPr defaultColWidth="9.140625" defaultRowHeight="12.75"/>
  <cols>
    <col min="1" max="1" width="46.7109375" style="7" customWidth="1"/>
    <col min="2" max="2" width="14.8515625" style="78" customWidth="1"/>
    <col min="3" max="3" width="15.140625" style="78" customWidth="1"/>
    <col min="4" max="4" width="13.7109375" style="78" customWidth="1"/>
    <col min="5" max="5" width="14.140625" style="78" customWidth="1"/>
    <col min="6" max="6" width="13.140625" style="78" customWidth="1"/>
    <col min="7" max="7" width="15.57421875" style="78" customWidth="1"/>
    <col min="8" max="8" width="13.140625" style="78" customWidth="1"/>
    <col min="9" max="9" width="14.00390625" style="7" customWidth="1"/>
    <col min="10" max="10" width="8.421875" style="7" customWidth="1"/>
    <col min="11" max="16384" width="9.140625" style="7" customWidth="1"/>
  </cols>
  <sheetData>
    <row r="1" spans="1:8" s="6" customFormat="1" ht="18">
      <c r="A1" s="76" t="s">
        <v>1064</v>
      </c>
      <c r="B1" s="77"/>
      <c r="C1" s="77"/>
      <c r="D1" s="77"/>
      <c r="E1" s="77"/>
      <c r="F1" s="77"/>
      <c r="G1" s="77"/>
      <c r="H1" s="77"/>
    </row>
    <row r="2" ht="12.75">
      <c r="A2" s="8" t="s">
        <v>927</v>
      </c>
    </row>
    <row r="4" s="14" customFormat="1" ht="13.5" customHeight="1">
      <c r="A4" s="87" t="str">
        <f>"A) Reconciliation of net debt at 31 March 20"&amp;RIGHT(controlyear,2)</f>
        <v>A) Reconciliation of net debt at 31 March 2015</v>
      </c>
    </row>
    <row r="5" spans="2:8" s="14" customFormat="1" ht="12.75">
      <c r="B5" s="9"/>
      <c r="C5" s="9" t="str">
        <f>controlyear</f>
        <v>2014-15</v>
      </c>
      <c r="D5" s="9"/>
      <c r="E5" s="26"/>
      <c r="F5" s="26" t="s">
        <v>64</v>
      </c>
      <c r="G5" s="25"/>
      <c r="H5" s="78"/>
    </row>
    <row r="6" spans="1:8" s="12" customFormat="1" ht="13.5" thickBot="1">
      <c r="A6" s="450" t="s">
        <v>212</v>
      </c>
      <c r="B6" s="60" t="s">
        <v>8</v>
      </c>
      <c r="C6" s="60" t="s">
        <v>412</v>
      </c>
      <c r="D6" s="60" t="s">
        <v>27</v>
      </c>
      <c r="E6" s="60" t="s">
        <v>65</v>
      </c>
      <c r="F6" s="60" t="s">
        <v>412</v>
      </c>
      <c r="G6" s="60" t="s">
        <v>9</v>
      </c>
      <c r="H6" s="60" t="s">
        <v>152</v>
      </c>
    </row>
    <row r="7" spans="1:8" s="12" customFormat="1" ht="12.75">
      <c r="A7" s="65"/>
      <c r="B7" s="80"/>
      <c r="C7" s="80"/>
      <c r="D7" s="80"/>
      <c r="E7" s="80"/>
      <c r="F7" s="80"/>
      <c r="G7" s="80"/>
      <c r="H7" s="8"/>
    </row>
    <row r="8" spans="1:8" s="12" customFormat="1" ht="12.75">
      <c r="A8" s="54" t="s">
        <v>51</v>
      </c>
      <c r="B8" s="44" t="s">
        <v>11</v>
      </c>
      <c r="C8" s="145" t="s">
        <v>11</v>
      </c>
      <c r="D8" s="145" t="s">
        <v>11</v>
      </c>
      <c r="E8" s="145" t="s">
        <v>11</v>
      </c>
      <c r="F8" s="145" t="s">
        <v>11</v>
      </c>
      <c r="G8" s="44" t="s">
        <v>11</v>
      </c>
      <c r="H8" s="50"/>
    </row>
    <row r="9" spans="1:8" s="12" customFormat="1" ht="15.75" customHeight="1">
      <c r="A9" s="65" t="s">
        <v>10</v>
      </c>
      <c r="B9" s="80"/>
      <c r="C9" s="211"/>
      <c r="D9" s="211"/>
      <c r="E9" s="211"/>
      <c r="F9" s="211"/>
      <c r="G9" s="80"/>
      <c r="H9" s="50"/>
    </row>
    <row r="10" spans="1:9" s="22" customFormat="1" ht="12.75">
      <c r="A10" s="435" t="s">
        <v>40</v>
      </c>
      <c r="B10" s="80" t="s">
        <v>11</v>
      </c>
      <c r="C10" s="211" t="s">
        <v>11</v>
      </c>
      <c r="D10" s="211" t="s">
        <v>11</v>
      </c>
      <c r="E10" s="211" t="s">
        <v>11</v>
      </c>
      <c r="F10" s="211" t="s">
        <v>11</v>
      </c>
      <c r="G10" s="80" t="s">
        <v>11</v>
      </c>
      <c r="H10" s="162"/>
      <c r="I10" s="39"/>
    </row>
    <row r="11" spans="1:9" s="22" customFormat="1" ht="12.75">
      <c r="A11" s="435" t="s">
        <v>35</v>
      </c>
      <c r="B11" s="80" t="s">
        <v>11</v>
      </c>
      <c r="C11" s="211" t="s">
        <v>11</v>
      </c>
      <c r="D11" s="211" t="s">
        <v>11</v>
      </c>
      <c r="E11" s="211" t="s">
        <v>11</v>
      </c>
      <c r="F11" s="211" t="s">
        <v>11</v>
      </c>
      <c r="G11" s="80" t="s">
        <v>11</v>
      </c>
      <c r="H11" s="162"/>
      <c r="I11" s="39"/>
    </row>
    <row r="12" spans="1:9" s="22" customFormat="1" ht="12.75">
      <c r="A12" s="436" t="s">
        <v>36</v>
      </c>
      <c r="B12" s="80" t="s">
        <v>11</v>
      </c>
      <c r="C12" s="211" t="s">
        <v>11</v>
      </c>
      <c r="D12" s="211" t="s">
        <v>11</v>
      </c>
      <c r="E12" s="211" t="s">
        <v>11</v>
      </c>
      <c r="F12" s="211" t="s">
        <v>11</v>
      </c>
      <c r="G12" s="80" t="s">
        <v>11</v>
      </c>
      <c r="H12" s="162"/>
      <c r="I12" s="39"/>
    </row>
    <row r="13" spans="1:9" s="22" customFormat="1" ht="12.75">
      <c r="A13" s="253" t="s">
        <v>166</v>
      </c>
      <c r="B13" s="80" t="s">
        <v>11</v>
      </c>
      <c r="C13" s="211" t="s">
        <v>11</v>
      </c>
      <c r="D13" s="211" t="s">
        <v>11</v>
      </c>
      <c r="E13" s="211" t="s">
        <v>11</v>
      </c>
      <c r="F13" s="211" t="s">
        <v>11</v>
      </c>
      <c r="G13" s="80" t="s">
        <v>11</v>
      </c>
      <c r="H13" s="162"/>
      <c r="I13" s="39"/>
    </row>
    <row r="14" spans="1:9" s="18" customFormat="1" ht="12.75">
      <c r="A14" s="63" t="s">
        <v>47</v>
      </c>
      <c r="B14" s="64" t="s">
        <v>11</v>
      </c>
      <c r="C14" s="189" t="s">
        <v>11</v>
      </c>
      <c r="D14" s="189" t="s">
        <v>11</v>
      </c>
      <c r="E14" s="189" t="s">
        <v>11</v>
      </c>
      <c r="F14" s="189" t="s">
        <v>11</v>
      </c>
      <c r="G14" s="64" t="s">
        <v>11</v>
      </c>
      <c r="H14" s="163"/>
      <c r="I14" s="41"/>
    </row>
    <row r="15" spans="1:8" s="22" customFormat="1" ht="12.75">
      <c r="A15" s="65" t="s">
        <v>12</v>
      </c>
      <c r="B15" s="65"/>
      <c r="C15" s="217"/>
      <c r="D15" s="217"/>
      <c r="E15" s="217"/>
      <c r="F15" s="217"/>
      <c r="G15" s="65"/>
      <c r="H15" s="162"/>
    </row>
    <row r="16" spans="1:8" s="22" customFormat="1" ht="12.75">
      <c r="A16" s="253" t="s">
        <v>379</v>
      </c>
      <c r="B16" s="80" t="s">
        <v>11</v>
      </c>
      <c r="C16" s="211" t="s">
        <v>11</v>
      </c>
      <c r="D16" s="211" t="s">
        <v>11</v>
      </c>
      <c r="E16" s="211" t="s">
        <v>11</v>
      </c>
      <c r="F16" s="211" t="s">
        <v>11</v>
      </c>
      <c r="G16" s="80" t="s">
        <v>11</v>
      </c>
      <c r="H16" s="162"/>
    </row>
    <row r="17" spans="1:8" s="22" customFormat="1" ht="12.75">
      <c r="A17" s="250" t="s">
        <v>231</v>
      </c>
      <c r="B17" s="80" t="s">
        <v>11</v>
      </c>
      <c r="C17" s="211" t="s">
        <v>11</v>
      </c>
      <c r="D17" s="211" t="s">
        <v>11</v>
      </c>
      <c r="E17" s="211" t="s">
        <v>11</v>
      </c>
      <c r="F17" s="211" t="s">
        <v>11</v>
      </c>
      <c r="G17" s="80" t="s">
        <v>11</v>
      </c>
      <c r="H17" s="162"/>
    </row>
    <row r="18" spans="1:8" s="22" customFormat="1" ht="12.75">
      <c r="A18" s="250" t="s">
        <v>458</v>
      </c>
      <c r="B18" s="80" t="s">
        <v>11</v>
      </c>
      <c r="C18" s="211" t="s">
        <v>11</v>
      </c>
      <c r="D18" s="211" t="s">
        <v>11</v>
      </c>
      <c r="E18" s="211" t="s">
        <v>11</v>
      </c>
      <c r="F18" s="211" t="s">
        <v>11</v>
      </c>
      <c r="G18" s="80" t="s">
        <v>11</v>
      </c>
      <c r="H18" s="162"/>
    </row>
    <row r="19" spans="1:8" s="22" customFormat="1" ht="12.75">
      <c r="A19" s="253" t="s">
        <v>380</v>
      </c>
      <c r="B19" s="80" t="s">
        <v>11</v>
      </c>
      <c r="C19" s="211" t="s">
        <v>11</v>
      </c>
      <c r="D19" s="211" t="s">
        <v>11</v>
      </c>
      <c r="E19" s="211" t="s">
        <v>11</v>
      </c>
      <c r="F19" s="211" t="s">
        <v>11</v>
      </c>
      <c r="G19" s="80" t="s">
        <v>11</v>
      </c>
      <c r="H19" s="162"/>
    </row>
    <row r="20" spans="1:8" s="22" customFormat="1" ht="12.75">
      <c r="A20" s="310" t="s">
        <v>158</v>
      </c>
      <c r="B20" s="80" t="s">
        <v>11</v>
      </c>
      <c r="C20" s="211" t="s">
        <v>11</v>
      </c>
      <c r="D20" s="211" t="s">
        <v>11</v>
      </c>
      <c r="E20" s="211" t="s">
        <v>11</v>
      </c>
      <c r="F20" s="211" t="s">
        <v>11</v>
      </c>
      <c r="G20" s="80" t="s">
        <v>11</v>
      </c>
      <c r="H20" s="162"/>
    </row>
    <row r="21" spans="1:8" s="22" customFormat="1" ht="12.75">
      <c r="A21" s="310" t="s">
        <v>159</v>
      </c>
      <c r="B21" s="80" t="s">
        <v>11</v>
      </c>
      <c r="C21" s="211" t="s">
        <v>11</v>
      </c>
      <c r="D21" s="211" t="s">
        <v>11</v>
      </c>
      <c r="E21" s="211" t="s">
        <v>11</v>
      </c>
      <c r="F21" s="211" t="s">
        <v>11</v>
      </c>
      <c r="G21" s="80" t="s">
        <v>11</v>
      </c>
      <c r="H21" s="162"/>
    </row>
    <row r="22" spans="1:8" s="22" customFormat="1" ht="12.75">
      <c r="A22" s="253" t="s">
        <v>13</v>
      </c>
      <c r="B22" s="80" t="s">
        <v>11</v>
      </c>
      <c r="C22" s="211" t="s">
        <v>11</v>
      </c>
      <c r="D22" s="211" t="s">
        <v>11</v>
      </c>
      <c r="E22" s="211" t="s">
        <v>11</v>
      </c>
      <c r="F22" s="211" t="s">
        <v>11</v>
      </c>
      <c r="G22" s="80" t="s">
        <v>11</v>
      </c>
      <c r="H22" s="162"/>
    </row>
    <row r="23" spans="1:8" s="18" customFormat="1" ht="12.75">
      <c r="A23" s="253" t="s">
        <v>891</v>
      </c>
      <c r="B23" s="80" t="s">
        <v>11</v>
      </c>
      <c r="C23" s="211" t="s">
        <v>11</v>
      </c>
      <c r="D23" s="211" t="s">
        <v>11</v>
      </c>
      <c r="E23" s="211" t="s">
        <v>11</v>
      </c>
      <c r="F23" s="211" t="s">
        <v>11</v>
      </c>
      <c r="G23" s="80" t="s">
        <v>11</v>
      </c>
      <c r="H23" s="163"/>
    </row>
    <row r="24" spans="1:8" s="18" customFormat="1" ht="12.75">
      <c r="A24" s="253" t="s">
        <v>928</v>
      </c>
      <c r="B24" s="80" t="s">
        <v>11</v>
      </c>
      <c r="C24" s="211" t="s">
        <v>11</v>
      </c>
      <c r="D24" s="211" t="s">
        <v>11</v>
      </c>
      <c r="E24" s="211" t="s">
        <v>11</v>
      </c>
      <c r="F24" s="211" t="s">
        <v>11</v>
      </c>
      <c r="G24" s="80" t="s">
        <v>11</v>
      </c>
      <c r="H24" s="163"/>
    </row>
    <row r="25" spans="1:8" s="22" customFormat="1" ht="12.75">
      <c r="A25" s="63" t="s">
        <v>16</v>
      </c>
      <c r="B25" s="64" t="s">
        <v>11</v>
      </c>
      <c r="C25" s="189" t="s">
        <v>11</v>
      </c>
      <c r="D25" s="189" t="s">
        <v>11</v>
      </c>
      <c r="E25" s="189" t="s">
        <v>11</v>
      </c>
      <c r="F25" s="189" t="s">
        <v>11</v>
      </c>
      <c r="G25" s="64" t="s">
        <v>11</v>
      </c>
      <c r="H25" s="162"/>
    </row>
    <row r="26" spans="1:8" s="22" customFormat="1" ht="12" customHeight="1">
      <c r="A26" s="65" t="s">
        <v>48</v>
      </c>
      <c r="B26" s="65"/>
      <c r="C26" s="217"/>
      <c r="D26" s="217"/>
      <c r="E26" s="217"/>
      <c r="F26" s="217"/>
      <c r="G26" s="65"/>
      <c r="H26" s="162"/>
    </row>
    <row r="27" spans="1:8" s="22" customFormat="1" ht="12.75">
      <c r="A27" s="253" t="s">
        <v>165</v>
      </c>
      <c r="B27" s="80" t="s">
        <v>11</v>
      </c>
      <c r="C27" s="397" t="s">
        <v>11</v>
      </c>
      <c r="D27" s="397" t="s">
        <v>11</v>
      </c>
      <c r="E27" s="397" t="s">
        <v>11</v>
      </c>
      <c r="F27" s="397" t="s">
        <v>11</v>
      </c>
      <c r="G27" s="263" t="s">
        <v>11</v>
      </c>
      <c r="H27" s="162"/>
    </row>
    <row r="28" spans="1:8" s="22" customFormat="1" ht="25.5">
      <c r="A28" s="253" t="s">
        <v>584</v>
      </c>
      <c r="B28" s="80" t="s">
        <v>11</v>
      </c>
      <c r="C28" s="211" t="s">
        <v>11</v>
      </c>
      <c r="D28" s="211" t="s">
        <v>11</v>
      </c>
      <c r="E28" s="211" t="s">
        <v>11</v>
      </c>
      <c r="F28" s="211" t="s">
        <v>11</v>
      </c>
      <c r="G28" s="80" t="s">
        <v>11</v>
      </c>
      <c r="H28" s="162"/>
    </row>
    <row r="29" spans="1:8" s="22" customFormat="1" ht="12.75">
      <c r="A29" s="95" t="s">
        <v>52</v>
      </c>
      <c r="B29" s="80" t="s">
        <v>11</v>
      </c>
      <c r="C29" s="211" t="s">
        <v>11</v>
      </c>
      <c r="D29" s="211" t="s">
        <v>11</v>
      </c>
      <c r="E29" s="211" t="s">
        <v>11</v>
      </c>
      <c r="F29" s="211" t="s">
        <v>11</v>
      </c>
      <c r="G29" s="80" t="s">
        <v>11</v>
      </c>
      <c r="H29" s="162"/>
    </row>
    <row r="30" spans="1:8" s="22" customFormat="1" ht="12.75">
      <c r="A30" s="253" t="s">
        <v>477</v>
      </c>
      <c r="B30" s="263" t="s">
        <v>11</v>
      </c>
      <c r="C30" s="263" t="s">
        <v>11</v>
      </c>
      <c r="D30" s="263" t="s">
        <v>11</v>
      </c>
      <c r="E30" s="263" t="s">
        <v>11</v>
      </c>
      <c r="F30" s="263" t="s">
        <v>11</v>
      </c>
      <c r="G30" s="263" t="s">
        <v>11</v>
      </c>
      <c r="H30" s="162"/>
    </row>
    <row r="31" spans="1:8" s="49" customFormat="1" ht="12" customHeight="1">
      <c r="A31" s="81" t="s">
        <v>196</v>
      </c>
      <c r="B31" s="53" t="s">
        <v>11</v>
      </c>
      <c r="C31" s="218" t="s">
        <v>11</v>
      </c>
      <c r="D31" s="218" t="s">
        <v>11</v>
      </c>
      <c r="E31" s="218" t="s">
        <v>11</v>
      </c>
      <c r="F31" s="218" t="s">
        <v>11</v>
      </c>
      <c r="G31" s="53" t="s">
        <v>11</v>
      </c>
      <c r="H31" s="164"/>
    </row>
    <row r="32" spans="1:8" s="22" customFormat="1" ht="12.75">
      <c r="A32" s="95" t="s">
        <v>585</v>
      </c>
      <c r="B32" s="80" t="s">
        <v>11</v>
      </c>
      <c r="C32" s="211" t="s">
        <v>11</v>
      </c>
      <c r="D32" s="211" t="s">
        <v>11</v>
      </c>
      <c r="E32" s="211" t="s">
        <v>11</v>
      </c>
      <c r="F32" s="211" t="s">
        <v>11</v>
      </c>
      <c r="G32" s="80" t="s">
        <v>11</v>
      </c>
      <c r="H32" s="162"/>
    </row>
    <row r="33" spans="1:8" s="18" customFormat="1" ht="13.5" customHeight="1">
      <c r="A33" s="63" t="s">
        <v>49</v>
      </c>
      <c r="B33" s="64" t="s">
        <v>11</v>
      </c>
      <c r="C33" s="189" t="s">
        <v>11</v>
      </c>
      <c r="D33" s="189" t="s">
        <v>11</v>
      </c>
      <c r="E33" s="189" t="s">
        <v>11</v>
      </c>
      <c r="F33" s="189" t="s">
        <v>11</v>
      </c>
      <c r="G33" s="64" t="s">
        <v>11</v>
      </c>
      <c r="H33" s="163"/>
    </row>
    <row r="34" spans="1:8" s="18" customFormat="1" ht="13.5" customHeight="1">
      <c r="A34" s="54" t="s">
        <v>50</v>
      </c>
      <c r="B34" s="44" t="s">
        <v>11</v>
      </c>
      <c r="C34" s="145" t="s">
        <v>11</v>
      </c>
      <c r="D34" s="145" t="s">
        <v>11</v>
      </c>
      <c r="E34" s="145" t="s">
        <v>11</v>
      </c>
      <c r="F34" s="145" t="s">
        <v>11</v>
      </c>
      <c r="G34" s="44" t="s">
        <v>11</v>
      </c>
      <c r="H34" s="163"/>
    </row>
    <row r="35" spans="1:8" s="18" customFormat="1" ht="12.75">
      <c r="A35" s="54" t="s">
        <v>75</v>
      </c>
      <c r="B35" s="44" t="s">
        <v>11</v>
      </c>
      <c r="C35" s="145" t="s">
        <v>11</v>
      </c>
      <c r="D35" s="145" t="s">
        <v>11</v>
      </c>
      <c r="E35" s="145" t="s">
        <v>11</v>
      </c>
      <c r="F35" s="145" t="s">
        <v>11</v>
      </c>
      <c r="G35" s="44" t="s">
        <v>11</v>
      </c>
      <c r="H35" s="163"/>
    </row>
    <row r="36" spans="1:8" s="18" customFormat="1" ht="12.75" customHeight="1">
      <c r="A36" s="54" t="s">
        <v>54</v>
      </c>
      <c r="B36" s="44" t="s">
        <v>11</v>
      </c>
      <c r="C36" s="145" t="s">
        <v>11</v>
      </c>
      <c r="D36" s="145" t="s">
        <v>11</v>
      </c>
      <c r="E36" s="145" t="s">
        <v>11</v>
      </c>
      <c r="F36" s="145" t="s">
        <v>11</v>
      </c>
      <c r="G36" s="44" t="s">
        <v>11</v>
      </c>
      <c r="H36" s="163"/>
    </row>
    <row r="37" spans="1:8" s="18" customFormat="1" ht="16.5" customHeight="1" thickBot="1">
      <c r="A37" s="84" t="s">
        <v>53</v>
      </c>
      <c r="B37" s="85" t="s">
        <v>11</v>
      </c>
      <c r="C37" s="190" t="s">
        <v>11</v>
      </c>
      <c r="D37" s="190" t="s">
        <v>11</v>
      </c>
      <c r="E37" s="190" t="s">
        <v>11</v>
      </c>
      <c r="F37" s="190" t="s">
        <v>11</v>
      </c>
      <c r="G37" s="85" t="s">
        <v>11</v>
      </c>
      <c r="H37" s="163"/>
    </row>
    <row r="38" spans="1:8" s="18" customFormat="1" ht="12.75" customHeight="1" thickTop="1">
      <c r="A38" s="54"/>
      <c r="B38" s="44"/>
      <c r="C38" s="44"/>
      <c r="D38" s="44"/>
      <c r="E38" s="44"/>
      <c r="F38" s="44"/>
      <c r="G38" s="44"/>
      <c r="H38" s="163"/>
    </row>
    <row r="39" spans="1:8" s="18" customFormat="1" ht="12.75" customHeight="1">
      <c r="A39" s="54"/>
      <c r="B39" s="44"/>
      <c r="C39" s="44"/>
      <c r="D39" s="44"/>
      <c r="E39" s="44"/>
      <c r="F39" s="44"/>
      <c r="G39" s="44"/>
      <c r="H39" s="163"/>
    </row>
    <row r="40" spans="1:9" ht="12.75">
      <c r="A40" s="156" t="s">
        <v>197</v>
      </c>
      <c r="D40" s="153"/>
      <c r="E40" s="153"/>
      <c r="F40" s="153"/>
      <c r="G40" s="153"/>
      <c r="H40" s="153"/>
      <c r="I40" s="165"/>
    </row>
    <row r="41" spans="2:9" ht="15.75" customHeight="1">
      <c r="B41" s="67" t="str">
        <f>controlyear</f>
        <v>2014-15</v>
      </c>
      <c r="C41" s="268" t="str">
        <f>(LEFT(controlyear,4)-1)&amp;"-"&amp;(RIGHT(controlyear,2)-1)</f>
        <v>2013-14</v>
      </c>
      <c r="D41" s="142"/>
      <c r="E41" s="142"/>
      <c r="F41" s="142"/>
      <c r="G41" s="142"/>
      <c r="I41" s="165"/>
    </row>
    <row r="42" spans="1:9" ht="13.5" thickBot="1">
      <c r="A42" s="178" t="s">
        <v>212</v>
      </c>
      <c r="B42" s="60" t="s">
        <v>198</v>
      </c>
      <c r="C42" s="60" t="s">
        <v>198</v>
      </c>
      <c r="D42" s="142"/>
      <c r="E42" s="142"/>
      <c r="F42" s="142"/>
      <c r="G42" s="142"/>
      <c r="H42" s="142"/>
      <c r="I42" s="165"/>
    </row>
    <row r="43" spans="2:9" ht="12.75">
      <c r="B43" s="136"/>
      <c r="C43" s="184"/>
      <c r="D43" s="142"/>
      <c r="E43" s="142"/>
      <c r="F43" s="142"/>
      <c r="G43" s="142"/>
      <c r="H43" s="142"/>
      <c r="I43" s="165"/>
    </row>
    <row r="44" spans="1:9" ht="12.75">
      <c r="A44" s="333" t="s">
        <v>629</v>
      </c>
      <c r="B44" s="179"/>
      <c r="C44" s="179"/>
      <c r="D44" s="174"/>
      <c r="E44" s="174"/>
      <c r="F44" s="174"/>
      <c r="G44" s="174"/>
      <c r="H44" s="142"/>
      <c r="I44" s="165"/>
    </row>
    <row r="45" spans="1:9" ht="12.75">
      <c r="A45" s="316" t="s">
        <v>199</v>
      </c>
      <c r="B45" s="151" t="s">
        <v>11</v>
      </c>
      <c r="C45" s="151" t="s">
        <v>11</v>
      </c>
      <c r="D45" s="175"/>
      <c r="E45" s="175"/>
      <c r="F45" s="175"/>
      <c r="G45" s="175"/>
      <c r="H45" s="142"/>
      <c r="I45" s="165"/>
    </row>
    <row r="46" spans="1:9" ht="12.75">
      <c r="A46" s="317" t="s">
        <v>200</v>
      </c>
      <c r="B46" s="151" t="s">
        <v>11</v>
      </c>
      <c r="C46" s="151" t="s">
        <v>11</v>
      </c>
      <c r="D46" s="175"/>
      <c r="E46" s="175"/>
      <c r="F46" s="175"/>
      <c r="G46" s="175"/>
      <c r="H46" s="142"/>
      <c r="I46" s="165"/>
    </row>
    <row r="47" spans="1:9" ht="12.75">
      <c r="A47" s="319" t="s">
        <v>486</v>
      </c>
      <c r="B47" s="334" t="s">
        <v>11</v>
      </c>
      <c r="C47" s="334" t="s">
        <v>11</v>
      </c>
      <c r="D47" s="175"/>
      <c r="E47" s="175"/>
      <c r="F47" s="175"/>
      <c r="G47" s="175"/>
      <c r="H47" s="142"/>
      <c r="I47" s="165"/>
    </row>
    <row r="48" spans="1:9" ht="12.75">
      <c r="A48" s="320" t="s">
        <v>487</v>
      </c>
      <c r="B48" s="334" t="s">
        <v>11</v>
      </c>
      <c r="C48" s="334" t="s">
        <v>11</v>
      </c>
      <c r="D48" s="175"/>
      <c r="E48" s="175"/>
      <c r="F48" s="175"/>
      <c r="G48" s="175"/>
      <c r="H48" s="142"/>
      <c r="I48" s="165"/>
    </row>
    <row r="49" spans="1:9" ht="12.75">
      <c r="A49" s="308" t="s">
        <v>929</v>
      </c>
      <c r="B49" s="151" t="s">
        <v>11</v>
      </c>
      <c r="C49" s="151" t="s">
        <v>11</v>
      </c>
      <c r="D49" s="175"/>
      <c r="E49" s="175"/>
      <c r="F49" s="175"/>
      <c r="G49" s="175"/>
      <c r="H49" s="142"/>
      <c r="I49" s="165"/>
    </row>
    <row r="50" spans="1:9" ht="12.75">
      <c r="A50" s="317" t="s">
        <v>201</v>
      </c>
      <c r="B50" s="151" t="s">
        <v>11</v>
      </c>
      <c r="C50" s="151" t="s">
        <v>11</v>
      </c>
      <c r="D50" s="175"/>
      <c r="E50" s="175"/>
      <c r="F50" s="175"/>
      <c r="G50" s="175"/>
      <c r="H50" s="142"/>
      <c r="I50" s="165"/>
    </row>
    <row r="51" spans="1:9" ht="12.75">
      <c r="A51" s="317" t="s">
        <v>202</v>
      </c>
      <c r="B51" s="151" t="s">
        <v>11</v>
      </c>
      <c r="C51" s="151" t="s">
        <v>11</v>
      </c>
      <c r="D51" s="175"/>
      <c r="E51" s="175"/>
      <c r="F51" s="175"/>
      <c r="G51" s="175"/>
      <c r="H51" s="142"/>
      <c r="I51" s="165"/>
    </row>
    <row r="52" spans="1:9" ht="12.75">
      <c r="A52" s="317" t="s">
        <v>75</v>
      </c>
      <c r="B52" s="151" t="s">
        <v>11</v>
      </c>
      <c r="C52" s="151" t="s">
        <v>11</v>
      </c>
      <c r="D52" s="175"/>
      <c r="E52" s="175"/>
      <c r="F52" s="175"/>
      <c r="G52" s="175"/>
      <c r="H52" s="142"/>
      <c r="I52" s="165"/>
    </row>
    <row r="53" spans="1:9" ht="12.75">
      <c r="A53" s="143" t="s">
        <v>629</v>
      </c>
      <c r="B53" s="152" t="s">
        <v>11</v>
      </c>
      <c r="C53" s="152" t="s">
        <v>11</v>
      </c>
      <c r="D53" s="174"/>
      <c r="E53" s="174"/>
      <c r="F53" s="174"/>
      <c r="G53" s="174"/>
      <c r="H53" s="142"/>
      <c r="I53" s="165"/>
    </row>
    <row r="54" spans="1:9" ht="12.75">
      <c r="A54" s="176"/>
      <c r="D54" s="165"/>
      <c r="E54" s="165"/>
      <c r="F54" s="165"/>
      <c r="G54" s="268"/>
      <c r="H54" s="142"/>
      <c r="I54" s="165"/>
    </row>
    <row r="55" ht="12.75"/>
    <row r="56" ht="12.75">
      <c r="A56" s="177" t="s">
        <v>203</v>
      </c>
    </row>
    <row r="57" spans="1:5" ht="25.5" customHeight="1">
      <c r="A57" s="133"/>
      <c r="B57" s="546" t="str">
        <f>"As at 31 March "&amp;controlyear</f>
        <v>As at 31 March 2014-15</v>
      </c>
      <c r="C57" s="546"/>
      <c r="D57" s="546" t="str">
        <f>"As at 31 March "&amp;(LEFT(controlyear,4)-1)&amp;"-"&amp;(RIGHT(controlyear,2)-1)</f>
        <v>As at 31 March 2013-14</v>
      </c>
      <c r="E57" s="546"/>
    </row>
    <row r="58" spans="1:5" ht="26.25" thickBot="1">
      <c r="A58" s="178" t="s">
        <v>212</v>
      </c>
      <c r="B58" s="135" t="s">
        <v>198</v>
      </c>
      <c r="C58" s="60" t="s">
        <v>204</v>
      </c>
      <c r="D58" s="135" t="s">
        <v>198</v>
      </c>
      <c r="E58" s="60" t="s">
        <v>204</v>
      </c>
    </row>
    <row r="59" spans="2:5" ht="12.75">
      <c r="B59" s="136"/>
      <c r="C59" s="136"/>
      <c r="D59" s="136"/>
      <c r="E59" s="136"/>
    </row>
    <row r="60" ht="12.75">
      <c r="A60" s="7" t="s">
        <v>486</v>
      </c>
    </row>
    <row r="61" spans="1:5" ht="12.75">
      <c r="A61" s="316" t="s">
        <v>205</v>
      </c>
      <c r="B61" s="151" t="s">
        <v>11</v>
      </c>
      <c r="C61" s="151" t="s">
        <v>11</v>
      </c>
      <c r="D61" s="151" t="s">
        <v>11</v>
      </c>
      <c r="E61" s="151" t="s">
        <v>11</v>
      </c>
    </row>
    <row r="62" spans="1:5" ht="12.75">
      <c r="A62" s="316" t="s">
        <v>206</v>
      </c>
      <c r="B62" s="151" t="s">
        <v>11</v>
      </c>
      <c r="C62" s="151" t="s">
        <v>11</v>
      </c>
      <c r="D62" s="151" t="s">
        <v>11</v>
      </c>
      <c r="E62" s="151" t="s">
        <v>11</v>
      </c>
    </row>
    <row r="63" spans="1:5" ht="12.75">
      <c r="A63" s="316" t="s">
        <v>207</v>
      </c>
      <c r="B63" s="151" t="s">
        <v>11</v>
      </c>
      <c r="C63" s="151" t="s">
        <v>11</v>
      </c>
      <c r="D63" s="151" t="s">
        <v>11</v>
      </c>
      <c r="E63" s="151" t="s">
        <v>11</v>
      </c>
    </row>
    <row r="64" spans="1:5" ht="12.75">
      <c r="A64" s="308" t="s">
        <v>930</v>
      </c>
      <c r="B64" s="151" t="s">
        <v>11</v>
      </c>
      <c r="C64" s="151" t="s">
        <v>11</v>
      </c>
      <c r="D64" s="151" t="s">
        <v>11</v>
      </c>
      <c r="E64" s="136"/>
    </row>
    <row r="65" spans="1:5" ht="12.75">
      <c r="A65" s="297" t="s">
        <v>487</v>
      </c>
      <c r="B65" s="151"/>
      <c r="C65" s="151"/>
      <c r="D65" s="151"/>
      <c r="E65" s="136"/>
    </row>
    <row r="66" spans="1:5" ht="12.75">
      <c r="A66" s="335" t="s">
        <v>488</v>
      </c>
      <c r="B66" s="334" t="s">
        <v>11</v>
      </c>
      <c r="C66" s="334" t="s">
        <v>11</v>
      </c>
      <c r="D66" s="334" t="s">
        <v>11</v>
      </c>
      <c r="E66" s="334" t="s">
        <v>11</v>
      </c>
    </row>
    <row r="67" spans="1:5" ht="12.75">
      <c r="A67" s="143" t="s">
        <v>208</v>
      </c>
      <c r="B67" s="152" t="s">
        <v>11</v>
      </c>
      <c r="C67" s="185" t="s">
        <v>11</v>
      </c>
      <c r="D67" s="152" t="s">
        <v>11</v>
      </c>
      <c r="E67" s="185" t="s">
        <v>11</v>
      </c>
    </row>
    <row r="68" spans="1:5" ht="12.75">
      <c r="A68" s="316" t="s">
        <v>209</v>
      </c>
      <c r="B68" s="151" t="s">
        <v>11</v>
      </c>
      <c r="C68" s="136"/>
      <c r="D68" s="151" t="s">
        <v>11</v>
      </c>
      <c r="E68" s="136"/>
    </row>
    <row r="69" spans="1:5" ht="12.75">
      <c r="A69" s="316" t="s">
        <v>210</v>
      </c>
      <c r="B69" s="151" t="s">
        <v>11</v>
      </c>
      <c r="C69" s="136"/>
      <c r="D69" s="151" t="s">
        <v>11</v>
      </c>
      <c r="E69" s="136"/>
    </row>
    <row r="70" spans="1:5" ht="12.75">
      <c r="A70" s="316" t="s">
        <v>587</v>
      </c>
      <c r="B70" s="151" t="s">
        <v>11</v>
      </c>
      <c r="C70" s="136"/>
      <c r="D70" s="151" t="s">
        <v>11</v>
      </c>
      <c r="E70" s="136"/>
    </row>
    <row r="71" spans="1:5" ht="12.75">
      <c r="A71" s="143" t="s">
        <v>211</v>
      </c>
      <c r="B71" s="152" t="s">
        <v>11</v>
      </c>
      <c r="C71" s="152"/>
      <c r="D71" s="152" t="s">
        <v>11</v>
      </c>
      <c r="E71" s="161"/>
    </row>
    <row r="72" ht="12.75"/>
    <row r="73" spans="1:8" s="18" customFormat="1" ht="12.75" customHeight="1">
      <c r="A73" s="54"/>
      <c r="B73" s="44"/>
      <c r="C73" s="44"/>
      <c r="D73" s="44"/>
      <c r="E73" s="44"/>
      <c r="F73" s="44"/>
      <c r="G73" s="44"/>
      <c r="H73" s="163"/>
    </row>
    <row r="74" spans="1:9" s="18" customFormat="1" ht="16.5" customHeight="1">
      <c r="A74" s="65" t="s">
        <v>1066</v>
      </c>
      <c r="B74" s="54"/>
      <c r="C74" s="54"/>
      <c r="D74" s="54"/>
      <c r="E74" s="54"/>
      <c r="F74" s="54"/>
      <c r="G74" s="54"/>
      <c r="H74" s="21"/>
      <c r="I74" s="21"/>
    </row>
    <row r="75" spans="1:9" ht="27.75" customHeight="1" thickBot="1">
      <c r="A75" s="88"/>
      <c r="B75" s="58" t="s">
        <v>243</v>
      </c>
      <c r="C75" s="58" t="s">
        <v>244</v>
      </c>
      <c r="D75" s="58" t="s">
        <v>245</v>
      </c>
      <c r="E75" s="58" t="s">
        <v>246</v>
      </c>
      <c r="F75" s="58" t="s">
        <v>247</v>
      </c>
      <c r="G75" s="58" t="s">
        <v>412</v>
      </c>
      <c r="H75"/>
      <c r="I75"/>
    </row>
    <row r="76" spans="1:9" ht="12.75">
      <c r="A76" s="65"/>
      <c r="B76" s="162"/>
      <c r="C76" s="162"/>
      <c r="D76" s="162"/>
      <c r="E76" s="162"/>
      <c r="F76" s="162"/>
      <c r="G76" s="7"/>
      <c r="H76"/>
      <c r="I76"/>
    </row>
    <row r="77" spans="1:9" ht="12.75">
      <c r="A77" s="8" t="s">
        <v>55</v>
      </c>
      <c r="B77" s="80" t="s">
        <v>11</v>
      </c>
      <c r="C77" s="80" t="s">
        <v>11</v>
      </c>
      <c r="D77" s="80" t="s">
        <v>11</v>
      </c>
      <c r="E77" s="80" t="s">
        <v>11</v>
      </c>
      <c r="F77" s="80" t="s">
        <v>11</v>
      </c>
      <c r="G77" s="80" t="s">
        <v>11</v>
      </c>
      <c r="H77"/>
      <c r="I77"/>
    </row>
    <row r="78" spans="1:9" ht="12.75">
      <c r="A78" s="94" t="s">
        <v>58</v>
      </c>
      <c r="B78" s="80" t="s">
        <v>11</v>
      </c>
      <c r="C78" s="80" t="s">
        <v>11</v>
      </c>
      <c r="D78" s="80" t="s">
        <v>11</v>
      </c>
      <c r="E78" s="80" t="s">
        <v>11</v>
      </c>
      <c r="F78" s="80" t="s">
        <v>11</v>
      </c>
      <c r="G78" s="80" t="s">
        <v>11</v>
      </c>
      <c r="H78"/>
      <c r="I78"/>
    </row>
    <row r="79" spans="1:9" ht="12.75">
      <c r="A79" s="45" t="s">
        <v>18</v>
      </c>
      <c r="B79" s="80" t="s">
        <v>11</v>
      </c>
      <c r="C79" s="80" t="s">
        <v>11</v>
      </c>
      <c r="D79" s="80" t="s">
        <v>11</v>
      </c>
      <c r="E79" s="80" t="s">
        <v>11</v>
      </c>
      <c r="F79" s="80" t="s">
        <v>11</v>
      </c>
      <c r="G79" s="80" t="s">
        <v>11</v>
      </c>
      <c r="H79"/>
      <c r="I79"/>
    </row>
    <row r="80" spans="1:9" ht="12.75">
      <c r="A80" s="94" t="s">
        <v>59</v>
      </c>
      <c r="B80" s="80" t="s">
        <v>11</v>
      </c>
      <c r="C80" s="80" t="s">
        <v>11</v>
      </c>
      <c r="D80" s="80" t="s">
        <v>11</v>
      </c>
      <c r="E80" s="80" t="s">
        <v>11</v>
      </c>
      <c r="F80" s="80" t="s">
        <v>11</v>
      </c>
      <c r="G80" s="80" t="s">
        <v>11</v>
      </c>
      <c r="H80"/>
      <c r="I80"/>
    </row>
    <row r="81" spans="1:9" ht="12.75">
      <c r="A81" s="94" t="s">
        <v>60</v>
      </c>
      <c r="B81" s="80" t="s">
        <v>11</v>
      </c>
      <c r="C81" s="80" t="s">
        <v>11</v>
      </c>
      <c r="D81" s="80" t="s">
        <v>11</v>
      </c>
      <c r="E81" s="80" t="s">
        <v>11</v>
      </c>
      <c r="F81" s="80" t="s">
        <v>11</v>
      </c>
      <c r="G81" s="80" t="s">
        <v>11</v>
      </c>
      <c r="H81"/>
      <c r="I81"/>
    </row>
    <row r="82" spans="1:9" ht="12.75">
      <c r="A82" s="94"/>
      <c r="B82" s="80"/>
      <c r="C82" s="80"/>
      <c r="D82" s="80"/>
      <c r="E82" s="80"/>
      <c r="F82" s="80"/>
      <c r="G82" s="80"/>
      <c r="H82"/>
      <c r="I82"/>
    </row>
    <row r="83" spans="1:9" ht="12.75">
      <c r="A83" s="92" t="s">
        <v>588</v>
      </c>
      <c r="B83" s="51"/>
      <c r="C83" s="51"/>
      <c r="D83" s="51"/>
      <c r="E83" s="51"/>
      <c r="F83" s="51"/>
      <c r="G83" s="51"/>
      <c r="H83"/>
      <c r="I83"/>
    </row>
    <row r="84" spans="1:9" ht="12.75" customHeight="1">
      <c r="A84" s="82" t="s">
        <v>61</v>
      </c>
      <c r="B84" s="80" t="s">
        <v>11</v>
      </c>
      <c r="C84" s="80" t="s">
        <v>11</v>
      </c>
      <c r="D84" s="80" t="s">
        <v>11</v>
      </c>
      <c r="E84" s="80" t="s">
        <v>11</v>
      </c>
      <c r="F84" s="80" t="s">
        <v>11</v>
      </c>
      <c r="G84" s="80" t="s">
        <v>11</v>
      </c>
      <c r="H84"/>
      <c r="I84"/>
    </row>
    <row r="85" spans="1:9" ht="25.5">
      <c r="A85" s="82" t="s">
        <v>586</v>
      </c>
      <c r="B85" s="80" t="s">
        <v>11</v>
      </c>
      <c r="C85" s="80" t="s">
        <v>11</v>
      </c>
      <c r="D85" s="80" t="s">
        <v>11</v>
      </c>
      <c r="E85" s="80" t="s">
        <v>11</v>
      </c>
      <c r="F85" s="80" t="s">
        <v>11</v>
      </c>
      <c r="G85" s="80" t="s">
        <v>11</v>
      </c>
      <c r="H85"/>
      <c r="I85"/>
    </row>
    <row r="86" spans="1:9" ht="12.75">
      <c r="A86" s="82" t="s">
        <v>62</v>
      </c>
      <c r="B86" s="80" t="s">
        <v>11</v>
      </c>
      <c r="C86" s="80" t="s">
        <v>11</v>
      </c>
      <c r="D86" s="80" t="s">
        <v>11</v>
      </c>
      <c r="E86" s="80" t="s">
        <v>11</v>
      </c>
      <c r="F86" s="80" t="s">
        <v>11</v>
      </c>
      <c r="G86" s="80" t="s">
        <v>11</v>
      </c>
      <c r="H86"/>
      <c r="I86"/>
    </row>
    <row r="87" spans="1:9" ht="12.75" customHeight="1">
      <c r="A87" s="437" t="s">
        <v>63</v>
      </c>
      <c r="B87" s="438" t="s">
        <v>11</v>
      </c>
      <c r="C87" s="438" t="s">
        <v>11</v>
      </c>
      <c r="D87" s="438" t="s">
        <v>11</v>
      </c>
      <c r="E87" s="438" t="s">
        <v>11</v>
      </c>
      <c r="F87" s="438" t="s">
        <v>11</v>
      </c>
      <c r="G87" s="438" t="s">
        <v>11</v>
      </c>
      <c r="H87"/>
      <c r="I87"/>
    </row>
    <row r="88" spans="1:9" ht="12.75" customHeight="1">
      <c r="A88" s="82"/>
      <c r="B88" s="80"/>
      <c r="C88" s="80"/>
      <c r="D88" s="80"/>
      <c r="E88" s="80"/>
      <c r="F88" s="80"/>
      <c r="G88" s="80"/>
      <c r="H88"/>
      <c r="I88"/>
    </row>
    <row r="89" spans="1:9" ht="12.75">
      <c r="A89" s="94"/>
      <c r="B89" s="80"/>
      <c r="C89" s="80"/>
      <c r="D89" s="80"/>
      <c r="E89" s="80"/>
      <c r="F89" s="80"/>
      <c r="G89" s="80"/>
      <c r="H89"/>
      <c r="I89"/>
    </row>
    <row r="90" spans="1:7" ht="12.75">
      <c r="A90" s="123" t="s">
        <v>153</v>
      </c>
      <c r="B90" s="51"/>
      <c r="C90" s="51"/>
      <c r="D90" s="51"/>
      <c r="E90" s="51"/>
      <c r="F90" s="51"/>
      <c r="G90" s="51"/>
    </row>
    <row r="91" spans="2:7" ht="12.75" customHeight="1">
      <c r="B91" s="80"/>
      <c r="C91" s="80"/>
      <c r="D91" s="80"/>
      <c r="E91" s="80"/>
      <c r="F91" s="80"/>
      <c r="G91" s="80"/>
    </row>
    <row r="93" spans="1:7" ht="12.75">
      <c r="A93" s="25" t="s">
        <v>146</v>
      </c>
      <c r="B93" s="4"/>
      <c r="C93" s="4"/>
      <c r="D93" s="4"/>
      <c r="E93" s="4"/>
      <c r="F93" s="4"/>
      <c r="G93" s="4"/>
    </row>
    <row r="94" spans="1:7" ht="12.75" customHeight="1">
      <c r="A94" s="534" t="s">
        <v>744</v>
      </c>
      <c r="B94" s="534"/>
      <c r="C94" s="534"/>
      <c r="D94" s="534"/>
      <c r="E94" s="534"/>
      <c r="F94" s="534"/>
      <c r="G94" s="534"/>
    </row>
    <row r="95" ht="12.75">
      <c r="A95" s="14" t="s">
        <v>745</v>
      </c>
    </row>
    <row r="96" spans="1:6" ht="12.75">
      <c r="A96" s="543" t="s">
        <v>746</v>
      </c>
      <c r="B96" s="543"/>
      <c r="C96" s="543"/>
      <c r="D96" s="543"/>
      <c r="E96" s="543"/>
      <c r="F96" s="543"/>
    </row>
  </sheetData>
  <sheetProtection/>
  <mergeCells count="4">
    <mergeCell ref="A94:G94"/>
    <mergeCell ref="B57:C57"/>
    <mergeCell ref="D57:E57"/>
    <mergeCell ref="A96:F96"/>
  </mergeCells>
  <conditionalFormatting sqref="C41">
    <cfRule type="cellIs" priority="85" dxfId="1" operator="equal">
      <formula>$F$32</formula>
    </cfRule>
  </conditionalFormatting>
  <conditionalFormatting sqref="C41">
    <cfRule type="cellIs" priority="86" dxfId="0" operator="equal">
      <formula>4!#REF!</formula>
    </cfRule>
  </conditionalFormatting>
  <conditionalFormatting sqref="G54">
    <cfRule type="cellIs" priority="83" dxfId="1" operator="equal">
      <formula>$F$32</formula>
    </cfRule>
  </conditionalFormatting>
  <conditionalFormatting sqref="G54">
    <cfRule type="cellIs" priority="84" dxfId="0" operator="equal">
      <formula>4!#REF!</formula>
    </cfRule>
  </conditionalFormatting>
  <printOptions/>
  <pageMargins left="0.76" right="0.36" top="0.67" bottom="0.4" header="0.17" footer="0.17"/>
  <pageSetup cellComments="atEnd"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tabColor theme="4" tint="-0.24997000396251678"/>
    <pageSetUpPr fitToPage="1"/>
  </sheetPr>
  <dimension ref="A1:AU680"/>
  <sheetViews>
    <sheetView view="pageBreakPreview" zoomScale="70" zoomScaleNormal="55" zoomScaleSheetLayoutView="70" workbookViewId="0" topLeftCell="A7">
      <selection activeCell="A88" sqref="A88"/>
    </sheetView>
  </sheetViews>
  <sheetFormatPr defaultColWidth="9.140625" defaultRowHeight="12.75"/>
  <cols>
    <col min="1" max="1" width="47.00390625" style="7" customWidth="1"/>
    <col min="2" max="2" width="11.140625" style="78" customWidth="1"/>
    <col min="3" max="3" width="15.28125" style="78" bestFit="1" customWidth="1"/>
    <col min="4" max="4" width="13.57421875" style="78" customWidth="1"/>
    <col min="5" max="5" width="6.421875" style="78" customWidth="1"/>
    <col min="6" max="6" width="16.28125" style="78" customWidth="1"/>
    <col min="7" max="7" width="15.140625" style="78" customWidth="1"/>
    <col min="8" max="9" width="16.57421875" style="78" customWidth="1"/>
    <col min="10" max="10" width="18.28125" style="78" customWidth="1"/>
    <col min="11" max="11" width="21.00390625" style="78" customWidth="1"/>
    <col min="12" max="16384" width="9.140625" style="7" customWidth="1"/>
  </cols>
  <sheetData>
    <row r="1" spans="1:11" s="6" customFormat="1" ht="18">
      <c r="A1" s="385" t="s">
        <v>950</v>
      </c>
      <c r="B1" s="77"/>
      <c r="C1" s="77"/>
      <c r="D1" s="77"/>
      <c r="E1" s="77"/>
      <c r="F1" s="77"/>
      <c r="G1" s="77"/>
      <c r="H1" s="77"/>
      <c r="I1" s="77"/>
      <c r="J1" s="77"/>
      <c r="K1" s="77"/>
    </row>
    <row r="2" ht="12.75">
      <c r="A2" s="70" t="str">
        <f>"in £m "&amp;controlyear&amp;" prices unless stated otherwise"</f>
        <v>in £m 2014-15 prices unless stated otherwise</v>
      </c>
    </row>
    <row r="3" spans="1:15" s="12" customFormat="1" ht="12.75">
      <c r="A3" s="26"/>
      <c r="B3" s="547" t="str">
        <f>controlyear</f>
        <v>2014-15</v>
      </c>
      <c r="C3" s="547"/>
      <c r="D3" s="547"/>
      <c r="E3" s="547"/>
      <c r="F3" s="547"/>
      <c r="G3" s="547"/>
      <c r="H3" s="547"/>
      <c r="I3" s="547"/>
      <c r="J3" s="547"/>
      <c r="K3" s="25"/>
      <c r="L3" s="35"/>
      <c r="M3" s="35"/>
      <c r="N3" s="35"/>
      <c r="O3" s="31"/>
    </row>
    <row r="4" spans="1:15" s="12" customFormat="1" ht="51">
      <c r="A4" s="110"/>
      <c r="B4" s="110" t="s">
        <v>8</v>
      </c>
      <c r="C4" s="110" t="s">
        <v>412</v>
      </c>
      <c r="D4" s="110" t="s">
        <v>507</v>
      </c>
      <c r="E4" s="110" t="s">
        <v>427</v>
      </c>
      <c r="F4" s="110" t="s">
        <v>652</v>
      </c>
      <c r="G4" s="110" t="s">
        <v>719</v>
      </c>
      <c r="H4" s="110" t="s">
        <v>748</v>
      </c>
      <c r="I4" s="110" t="s">
        <v>590</v>
      </c>
      <c r="J4" s="110" t="s">
        <v>429</v>
      </c>
      <c r="K4" s="110" t="s">
        <v>152</v>
      </c>
      <c r="M4"/>
      <c r="N4"/>
      <c r="O4"/>
    </row>
    <row r="5" spans="1:15" s="12" customFormat="1" ht="12.75" customHeight="1">
      <c r="A5" s="110"/>
      <c r="B5" s="474" t="s">
        <v>99</v>
      </c>
      <c r="C5" s="474" t="s">
        <v>100</v>
      </c>
      <c r="D5" s="474" t="s">
        <v>101</v>
      </c>
      <c r="E5" s="474"/>
      <c r="F5" s="474" t="s">
        <v>145</v>
      </c>
      <c r="G5" s="474" t="s">
        <v>660</v>
      </c>
      <c r="H5" s="474" t="s">
        <v>661</v>
      </c>
      <c r="I5" s="228" t="s">
        <v>720</v>
      </c>
      <c r="J5" s="228" t="s">
        <v>721</v>
      </c>
      <c r="K5" s="110"/>
      <c r="M5"/>
      <c r="N5"/>
      <c r="O5"/>
    </row>
    <row r="6" spans="1:15" s="12" customFormat="1" ht="23.25" thickBot="1">
      <c r="A6" s="60"/>
      <c r="B6" s="60"/>
      <c r="C6" s="60"/>
      <c r="D6" s="439" t="s">
        <v>722</v>
      </c>
      <c r="E6" s="60"/>
      <c r="F6" s="60"/>
      <c r="G6" s="60"/>
      <c r="H6" s="60"/>
      <c r="I6" s="60"/>
      <c r="J6" s="60"/>
      <c r="K6" s="60"/>
      <c r="M6"/>
      <c r="N6"/>
      <c r="O6"/>
    </row>
    <row r="7" spans="1:15" s="12" customFormat="1" ht="12.75">
      <c r="A7" s="110"/>
      <c r="B7" s="110"/>
      <c r="C7" s="110"/>
      <c r="D7" s="440"/>
      <c r="E7" s="110"/>
      <c r="F7" s="110"/>
      <c r="G7" s="110"/>
      <c r="H7" s="110"/>
      <c r="I7" s="110"/>
      <c r="J7" s="110"/>
      <c r="K7" s="110"/>
      <c r="M7"/>
      <c r="N7"/>
      <c r="O7"/>
    </row>
    <row r="8" spans="1:15" s="12" customFormat="1" ht="12.75">
      <c r="A8" s="282" t="s">
        <v>10</v>
      </c>
      <c r="B8" s="273"/>
      <c r="C8" s="273"/>
      <c r="D8" s="273"/>
      <c r="E8" s="274"/>
      <c r="F8" s="274"/>
      <c r="G8" s="273"/>
      <c r="H8" s="273"/>
      <c r="I8" s="273"/>
      <c r="J8" s="273"/>
      <c r="L8" s="35"/>
      <c r="M8"/>
      <c r="N8"/>
      <c r="O8"/>
    </row>
    <row r="9" spans="1:15" s="12" customFormat="1" ht="12.75">
      <c r="A9" s="321" t="s">
        <v>641</v>
      </c>
      <c r="B9" s="275" t="s">
        <v>11</v>
      </c>
      <c r="C9" s="275" t="s">
        <v>11</v>
      </c>
      <c r="D9" s="275" t="s">
        <v>11</v>
      </c>
      <c r="E9" s="276"/>
      <c r="F9" s="275" t="s">
        <v>11</v>
      </c>
      <c r="G9" s="275" t="s">
        <v>11</v>
      </c>
      <c r="H9" s="275" t="s">
        <v>11</v>
      </c>
      <c r="I9" s="275" t="s">
        <v>11</v>
      </c>
      <c r="J9" s="275" t="s">
        <v>11</v>
      </c>
      <c r="L9" s="35"/>
      <c r="M9"/>
      <c r="N9"/>
      <c r="O9"/>
    </row>
    <row r="10" spans="1:15" s="12" customFormat="1" ht="12.75">
      <c r="A10" s="321" t="s">
        <v>642</v>
      </c>
      <c r="B10" s="275" t="s">
        <v>11</v>
      </c>
      <c r="C10" s="275" t="s">
        <v>11</v>
      </c>
      <c r="D10" s="275" t="s">
        <v>11</v>
      </c>
      <c r="E10" s="276"/>
      <c r="F10" s="275" t="s">
        <v>11</v>
      </c>
      <c r="G10" s="275" t="s">
        <v>11</v>
      </c>
      <c r="H10" s="275" t="s">
        <v>11</v>
      </c>
      <c r="I10" s="275" t="s">
        <v>11</v>
      </c>
      <c r="J10" s="275" t="s">
        <v>11</v>
      </c>
      <c r="L10" s="35"/>
      <c r="M10"/>
      <c r="N10"/>
      <c r="O10"/>
    </row>
    <row r="11" spans="1:15" s="12" customFormat="1" ht="12.75">
      <c r="A11" s="321" t="s">
        <v>643</v>
      </c>
      <c r="B11" s="275" t="s">
        <v>11</v>
      </c>
      <c r="C11" s="275" t="s">
        <v>11</v>
      </c>
      <c r="D11" s="275" t="s">
        <v>11</v>
      </c>
      <c r="E11" s="276"/>
      <c r="F11" s="275" t="s">
        <v>11</v>
      </c>
      <c r="G11" s="275" t="s">
        <v>11</v>
      </c>
      <c r="H11" s="275" t="s">
        <v>11</v>
      </c>
      <c r="I11" s="275" t="s">
        <v>11</v>
      </c>
      <c r="J11" s="275" t="s">
        <v>11</v>
      </c>
      <c r="K11" s="386"/>
      <c r="L11"/>
      <c r="M11"/>
      <c r="N11"/>
      <c r="O11"/>
    </row>
    <row r="12" spans="1:15" s="12" customFormat="1" ht="12.75">
      <c r="A12" s="321" t="s">
        <v>644</v>
      </c>
      <c r="B12" s="275" t="s">
        <v>11</v>
      </c>
      <c r="C12" s="275" t="s">
        <v>11</v>
      </c>
      <c r="D12" s="275" t="s">
        <v>11</v>
      </c>
      <c r="E12" s="276"/>
      <c r="F12" s="275" t="s">
        <v>11</v>
      </c>
      <c r="G12" s="275" t="s">
        <v>11</v>
      </c>
      <c r="H12" s="275" t="s">
        <v>11</v>
      </c>
      <c r="I12" s="275" t="s">
        <v>11</v>
      </c>
      <c r="J12" s="275" t="s">
        <v>11</v>
      </c>
      <c r="K12" s="386"/>
      <c r="L12"/>
      <c r="M12"/>
      <c r="N12"/>
      <c r="O12"/>
    </row>
    <row r="13" spans="1:15" s="12" customFormat="1" ht="12.75">
      <c r="A13" s="389" t="s">
        <v>649</v>
      </c>
      <c r="B13" s="275" t="s">
        <v>11</v>
      </c>
      <c r="C13" s="275" t="s">
        <v>11</v>
      </c>
      <c r="D13" s="275" t="s">
        <v>11</v>
      </c>
      <c r="E13" s="276"/>
      <c r="F13" s="275" t="s">
        <v>11</v>
      </c>
      <c r="G13" s="275" t="s">
        <v>11</v>
      </c>
      <c r="H13" s="275" t="s">
        <v>11</v>
      </c>
      <c r="I13" s="275" t="s">
        <v>11</v>
      </c>
      <c r="J13" s="275" t="s">
        <v>11</v>
      </c>
      <c r="K13" s="386"/>
      <c r="L13"/>
      <c r="M13"/>
      <c r="N13"/>
      <c r="O13"/>
    </row>
    <row r="14" spans="1:15" s="12" customFormat="1" ht="12.75">
      <c r="A14" s="522" t="s">
        <v>645</v>
      </c>
      <c r="B14" s="523" t="s">
        <v>11</v>
      </c>
      <c r="C14" s="523" t="s">
        <v>11</v>
      </c>
      <c r="D14" s="523" t="s">
        <v>11</v>
      </c>
      <c r="E14" s="420"/>
      <c r="F14" s="523" t="s">
        <v>11</v>
      </c>
      <c r="G14" s="523" t="s">
        <v>11</v>
      </c>
      <c r="H14" s="523" t="s">
        <v>11</v>
      </c>
      <c r="I14" s="523" t="s">
        <v>11</v>
      </c>
      <c r="J14" s="523" t="s">
        <v>11</v>
      </c>
      <c r="K14" s="386"/>
      <c r="L14"/>
      <c r="M14"/>
      <c r="N14"/>
      <c r="O14"/>
    </row>
    <row r="15" spans="1:10" s="22" customFormat="1" ht="12.75">
      <c r="A15" s="280" t="s">
        <v>12</v>
      </c>
      <c r="B15" s="278"/>
      <c r="C15" s="278"/>
      <c r="D15" s="280"/>
      <c r="E15" s="278"/>
      <c r="F15" s="280"/>
      <c r="G15" s="280"/>
      <c r="H15" s="280"/>
      <c r="I15" s="280"/>
      <c r="J15" s="280"/>
    </row>
    <row r="16" spans="1:10" s="22" customFormat="1" ht="12.75">
      <c r="A16" s="321" t="s">
        <v>379</v>
      </c>
      <c r="B16" s="275" t="s">
        <v>11</v>
      </c>
      <c r="C16" s="275" t="s">
        <v>11</v>
      </c>
      <c r="D16" s="277" t="s">
        <v>11</v>
      </c>
      <c r="E16" s="277"/>
      <c r="F16" s="275" t="s">
        <v>11</v>
      </c>
      <c r="G16" s="275" t="s">
        <v>11</v>
      </c>
      <c r="H16" s="275" t="s">
        <v>11</v>
      </c>
      <c r="I16" s="275" t="s">
        <v>11</v>
      </c>
      <c r="J16" s="277" t="s">
        <v>11</v>
      </c>
    </row>
    <row r="17" spans="1:10" s="22" customFormat="1" ht="12.75">
      <c r="A17" s="321" t="s">
        <v>231</v>
      </c>
      <c r="B17" s="275" t="s">
        <v>11</v>
      </c>
      <c r="C17" s="275" t="s">
        <v>11</v>
      </c>
      <c r="D17" s="277" t="s">
        <v>11</v>
      </c>
      <c r="E17" s="277"/>
      <c r="F17" s="277" t="s">
        <v>11</v>
      </c>
      <c r="G17" s="277" t="s">
        <v>11</v>
      </c>
      <c r="H17" s="277" t="s">
        <v>11</v>
      </c>
      <c r="I17" s="277" t="s">
        <v>11</v>
      </c>
      <c r="J17" s="277" t="s">
        <v>11</v>
      </c>
    </row>
    <row r="18" spans="1:10" s="18" customFormat="1" ht="12.75">
      <c r="A18" s="321" t="s">
        <v>378</v>
      </c>
      <c r="B18" s="275" t="s">
        <v>11</v>
      </c>
      <c r="C18" s="275" t="s">
        <v>11</v>
      </c>
      <c r="D18" s="277" t="s">
        <v>11</v>
      </c>
      <c r="E18" s="277"/>
      <c r="F18" s="277" t="s">
        <v>11</v>
      </c>
      <c r="G18" s="277" t="s">
        <v>11</v>
      </c>
      <c r="H18" s="277" t="s">
        <v>11</v>
      </c>
      <c r="I18" s="277" t="s">
        <v>11</v>
      </c>
      <c r="J18" s="277" t="s">
        <v>11</v>
      </c>
    </row>
    <row r="19" spans="1:10" s="18" customFormat="1" ht="12.75">
      <c r="A19" s="389" t="s">
        <v>249</v>
      </c>
      <c r="B19" s="275" t="s">
        <v>11</v>
      </c>
      <c r="C19" s="275" t="s">
        <v>11</v>
      </c>
      <c r="D19" s="277" t="s">
        <v>11</v>
      </c>
      <c r="E19" s="277"/>
      <c r="F19" s="277" t="s">
        <v>11</v>
      </c>
      <c r="G19" s="277" t="s">
        <v>11</v>
      </c>
      <c r="H19" s="277" t="s">
        <v>11</v>
      </c>
      <c r="I19" s="277" t="s">
        <v>11</v>
      </c>
      <c r="J19" s="277" t="s">
        <v>11</v>
      </c>
    </row>
    <row r="20" spans="1:14" s="18" customFormat="1" ht="12.75">
      <c r="A20" s="321" t="s">
        <v>430</v>
      </c>
      <c r="B20" s="275" t="s">
        <v>11</v>
      </c>
      <c r="C20" s="275" t="s">
        <v>11</v>
      </c>
      <c r="D20" s="277" t="s">
        <v>11</v>
      </c>
      <c r="E20" s="277"/>
      <c r="F20" s="277" t="s">
        <v>11</v>
      </c>
      <c r="G20" s="277" t="s">
        <v>11</v>
      </c>
      <c r="H20" s="277" t="s">
        <v>11</v>
      </c>
      <c r="I20" s="277" t="s">
        <v>11</v>
      </c>
      <c r="J20" s="277" t="s">
        <v>11</v>
      </c>
      <c r="N20" s="22"/>
    </row>
    <row r="21" spans="1:14" s="18" customFormat="1" ht="12.75">
      <c r="A21" s="321" t="s">
        <v>380</v>
      </c>
      <c r="B21" s="275" t="s">
        <v>11</v>
      </c>
      <c r="C21" s="275" t="s">
        <v>11</v>
      </c>
      <c r="D21" s="277" t="s">
        <v>11</v>
      </c>
      <c r="E21" s="277"/>
      <c r="F21" s="277" t="s">
        <v>11</v>
      </c>
      <c r="G21" s="277" t="s">
        <v>11</v>
      </c>
      <c r="H21" s="277" t="s">
        <v>11</v>
      </c>
      <c r="I21" s="277" t="s">
        <v>11</v>
      </c>
      <c r="J21" s="277" t="s">
        <v>11</v>
      </c>
      <c r="N21" s="22"/>
    </row>
    <row r="22" spans="1:10" s="22" customFormat="1" ht="12.75">
      <c r="A22" s="321" t="s">
        <v>501</v>
      </c>
      <c r="B22" s="275" t="s">
        <v>11</v>
      </c>
      <c r="C22" s="275" t="s">
        <v>11</v>
      </c>
      <c r="D22" s="277" t="s">
        <v>11</v>
      </c>
      <c r="E22" s="277"/>
      <c r="F22" s="277" t="s">
        <v>11</v>
      </c>
      <c r="G22" s="277" t="s">
        <v>11</v>
      </c>
      <c r="H22" s="277" t="s">
        <v>11</v>
      </c>
      <c r="I22" s="277" t="s">
        <v>11</v>
      </c>
      <c r="J22" s="277" t="s">
        <v>11</v>
      </c>
    </row>
    <row r="23" spans="1:10" s="22" customFormat="1" ht="12.75">
      <c r="A23" s="389" t="s">
        <v>589</v>
      </c>
      <c r="B23" s="275" t="s">
        <v>11</v>
      </c>
      <c r="C23" s="275" t="s">
        <v>11</v>
      </c>
      <c r="D23" s="277" t="s">
        <v>11</v>
      </c>
      <c r="E23" s="277"/>
      <c r="F23" s="277" t="s">
        <v>11</v>
      </c>
      <c r="G23" s="277" t="s">
        <v>11</v>
      </c>
      <c r="H23" s="277" t="s">
        <v>11</v>
      </c>
      <c r="I23" s="277" t="s">
        <v>11</v>
      </c>
      <c r="J23" s="277" t="s">
        <v>11</v>
      </c>
    </row>
    <row r="24" spans="1:10" s="22" customFormat="1" ht="12.75">
      <c r="A24" s="378" t="s">
        <v>169</v>
      </c>
      <c r="B24" s="360" t="s">
        <v>11</v>
      </c>
      <c r="C24" s="360" t="s">
        <v>11</v>
      </c>
      <c r="D24" s="362" t="s">
        <v>11</v>
      </c>
      <c r="E24" s="362"/>
      <c r="F24" s="362" t="s">
        <v>11</v>
      </c>
      <c r="G24" s="362" t="s">
        <v>11</v>
      </c>
      <c r="H24" s="362" t="s">
        <v>11</v>
      </c>
      <c r="I24" s="362" t="s">
        <v>11</v>
      </c>
      <c r="J24" s="362" t="s">
        <v>11</v>
      </c>
    </row>
    <row r="25" spans="1:14" s="22" customFormat="1" ht="12.75">
      <c r="A25" s="378" t="s">
        <v>431</v>
      </c>
      <c r="B25" s="362" t="s">
        <v>11</v>
      </c>
      <c r="C25" s="362" t="s">
        <v>11</v>
      </c>
      <c r="D25" s="362" t="s">
        <v>11</v>
      </c>
      <c r="E25" s="362"/>
      <c r="F25" s="362" t="s">
        <v>11</v>
      </c>
      <c r="G25" s="362" t="s">
        <v>11</v>
      </c>
      <c r="H25" s="362" t="s">
        <v>11</v>
      </c>
      <c r="I25" s="362" t="s">
        <v>11</v>
      </c>
      <c r="J25" s="362" t="s">
        <v>11</v>
      </c>
      <c r="N25" s="18"/>
    </row>
    <row r="26" spans="1:14" s="18" customFormat="1" ht="12.75">
      <c r="A26" s="422" t="s">
        <v>438</v>
      </c>
      <c r="B26" s="423" t="s">
        <v>11</v>
      </c>
      <c r="C26" s="423" t="s">
        <v>11</v>
      </c>
      <c r="D26" s="423" t="s">
        <v>11</v>
      </c>
      <c r="E26" s="362"/>
      <c r="F26" s="423" t="s">
        <v>11</v>
      </c>
      <c r="G26" s="423" t="s">
        <v>11</v>
      </c>
      <c r="H26" s="423" t="s">
        <v>11</v>
      </c>
      <c r="I26" s="423" t="s">
        <v>11</v>
      </c>
      <c r="J26" s="423" t="s">
        <v>11</v>
      </c>
      <c r="N26" s="22"/>
    </row>
    <row r="27" spans="1:11" s="22" customFormat="1" ht="12.75">
      <c r="A27" s="426" t="s">
        <v>654</v>
      </c>
      <c r="B27" s="275" t="s">
        <v>11</v>
      </c>
      <c r="C27" s="275" t="s">
        <v>11</v>
      </c>
      <c r="D27" s="277" t="s">
        <v>11</v>
      </c>
      <c r="E27" s="277"/>
      <c r="F27" s="277" t="s">
        <v>11</v>
      </c>
      <c r="G27" s="277" t="s">
        <v>11</v>
      </c>
      <c r="H27" s="277" t="s">
        <v>11</v>
      </c>
      <c r="I27" s="277" t="s">
        <v>11</v>
      </c>
      <c r="J27" s="277" t="s">
        <v>11</v>
      </c>
      <c r="K27" s="276"/>
    </row>
    <row r="28" spans="1:11" s="22" customFormat="1" ht="12.75">
      <c r="A28" s="389" t="s">
        <v>494</v>
      </c>
      <c r="B28" s="275" t="s">
        <v>11</v>
      </c>
      <c r="C28" s="275" t="s">
        <v>11</v>
      </c>
      <c r="D28" s="277" t="s">
        <v>11</v>
      </c>
      <c r="E28" s="277"/>
      <c r="F28" s="277" t="s">
        <v>11</v>
      </c>
      <c r="G28" s="277" t="s">
        <v>11</v>
      </c>
      <c r="H28" s="277" t="s">
        <v>11</v>
      </c>
      <c r="I28" s="277" t="s">
        <v>11</v>
      </c>
      <c r="J28" s="277" t="s">
        <v>11</v>
      </c>
      <c r="K28" s="276"/>
    </row>
    <row r="29" spans="1:11" s="22" customFormat="1" ht="12.75">
      <c r="A29" s="389" t="s">
        <v>50</v>
      </c>
      <c r="B29" s="275" t="s">
        <v>11</v>
      </c>
      <c r="C29" s="275" t="s">
        <v>11</v>
      </c>
      <c r="D29" s="277" t="s">
        <v>11</v>
      </c>
      <c r="E29" s="277"/>
      <c r="F29" s="277" t="s">
        <v>11</v>
      </c>
      <c r="G29" s="277" t="s">
        <v>11</v>
      </c>
      <c r="H29" s="277" t="s">
        <v>11</v>
      </c>
      <c r="I29" s="277" t="s">
        <v>11</v>
      </c>
      <c r="J29" s="277" t="s">
        <v>11</v>
      </c>
      <c r="K29" s="276"/>
    </row>
    <row r="30" spans="1:11" s="22" customFormat="1" ht="12.75">
      <c r="A30" s="522" t="s">
        <v>220</v>
      </c>
      <c r="B30" s="523" t="s">
        <v>11</v>
      </c>
      <c r="C30" s="523" t="s">
        <v>11</v>
      </c>
      <c r="D30" s="420" t="s">
        <v>11</v>
      </c>
      <c r="E30" s="420"/>
      <c r="F30" s="420" t="s">
        <v>11</v>
      </c>
      <c r="G30" s="420" t="s">
        <v>11</v>
      </c>
      <c r="H30" s="420" t="s">
        <v>11</v>
      </c>
      <c r="I30" s="420" t="s">
        <v>11</v>
      </c>
      <c r="J30" s="420" t="s">
        <v>11</v>
      </c>
      <c r="K30" s="276"/>
    </row>
    <row r="31" spans="1:11" s="22" customFormat="1" ht="12.75">
      <c r="A31" s="48" t="s">
        <v>459</v>
      </c>
      <c r="B31" s="524" t="s">
        <v>11</v>
      </c>
      <c r="C31" s="524" t="s">
        <v>11</v>
      </c>
      <c r="D31" s="524" t="s">
        <v>11</v>
      </c>
      <c r="E31" s="524"/>
      <c r="F31" s="524" t="s">
        <v>11</v>
      </c>
      <c r="G31" s="524" t="s">
        <v>11</v>
      </c>
      <c r="H31" s="524" t="s">
        <v>11</v>
      </c>
      <c r="I31" s="524" t="s">
        <v>11</v>
      </c>
      <c r="J31" s="524" t="s">
        <v>11</v>
      </c>
      <c r="K31" s="276"/>
    </row>
    <row r="32" s="22" customFormat="1" ht="13.5" thickBot="1">
      <c r="K32" s="276"/>
    </row>
    <row r="33" spans="1:10" s="22" customFormat="1" ht="13.5" thickBot="1">
      <c r="A33" s="410" t="s">
        <v>1034</v>
      </c>
      <c r="B33" s="281"/>
      <c r="C33" s="281"/>
      <c r="D33" s="281"/>
      <c r="E33" s="281"/>
      <c r="F33" s="281"/>
      <c r="G33" s="281"/>
      <c r="H33" s="281"/>
      <c r="I33" s="281"/>
      <c r="J33" s="281" t="s">
        <v>11</v>
      </c>
    </row>
    <row r="34" s="22" customFormat="1" ht="12.75"/>
    <row r="35" s="22" customFormat="1" ht="12.75">
      <c r="A35" s="398" t="s">
        <v>655</v>
      </c>
    </row>
    <row r="36" s="22" customFormat="1" ht="12.75">
      <c r="J36" s="288"/>
    </row>
    <row r="37" spans="1:10" s="22" customFormat="1" ht="12.75">
      <c r="A37" s="321" t="s">
        <v>491</v>
      </c>
      <c r="J37" s="362" t="s">
        <v>11</v>
      </c>
    </row>
    <row r="38" spans="1:10" s="22" customFormat="1" ht="12.75">
      <c r="A38" s="321" t="s">
        <v>492</v>
      </c>
      <c r="J38" s="362" t="s">
        <v>11</v>
      </c>
    </row>
    <row r="39" spans="1:10" s="22" customFormat="1" ht="13.5" thickBot="1">
      <c r="A39" s="389" t="s">
        <v>931</v>
      </c>
      <c r="J39" s="362" t="s">
        <v>11</v>
      </c>
    </row>
    <row r="40" spans="1:10" s="22" customFormat="1" ht="13.5" thickBot="1">
      <c r="A40" s="399" t="s">
        <v>626</v>
      </c>
      <c r="B40" s="281"/>
      <c r="C40" s="281"/>
      <c r="D40" s="281"/>
      <c r="E40" s="281"/>
      <c r="F40" s="281"/>
      <c r="G40" s="281"/>
      <c r="H40" s="281"/>
      <c r="I40" s="281"/>
      <c r="J40" s="281" t="s">
        <v>11</v>
      </c>
    </row>
    <row r="41" spans="1:11" s="22" customFormat="1" ht="12.75">
      <c r="A41" s="280" t="s">
        <v>493</v>
      </c>
      <c r="J41" s="288"/>
      <c r="K41" s="207"/>
    </row>
    <row r="42" spans="1:11" s="22" customFormat="1" ht="12.75">
      <c r="A42" s="398" t="s">
        <v>932</v>
      </c>
      <c r="B42" s="280"/>
      <c r="C42" s="280"/>
      <c r="D42" s="280"/>
      <c r="E42" s="280"/>
      <c r="F42" s="280"/>
      <c r="G42" s="280"/>
      <c r="H42" s="273"/>
      <c r="I42" s="273"/>
      <c r="J42" s="274"/>
      <c r="K42" s="364"/>
    </row>
    <row r="43" spans="1:11" s="22" customFormat="1" ht="13.5" thickBot="1">
      <c r="A43" s="389" t="s">
        <v>639</v>
      </c>
      <c r="B43" s="278"/>
      <c r="C43" s="278"/>
      <c r="D43" s="278"/>
      <c r="E43" s="278"/>
      <c r="F43" s="278"/>
      <c r="G43" s="278"/>
      <c r="H43" s="273"/>
      <c r="I43" s="273"/>
      <c r="J43" s="362" t="s">
        <v>11</v>
      </c>
      <c r="K43" s="364"/>
    </row>
    <row r="44" spans="1:11" s="22" customFormat="1" ht="13.5" thickBot="1">
      <c r="A44" s="410" t="s">
        <v>933</v>
      </c>
      <c r="B44" s="366"/>
      <c r="C44" s="366"/>
      <c r="D44" s="366"/>
      <c r="E44" s="366"/>
      <c r="F44" s="366"/>
      <c r="G44" s="366"/>
      <c r="H44" s="367"/>
      <c r="I44" s="367"/>
      <c r="J44" s="281" t="s">
        <v>11</v>
      </c>
      <c r="K44" s="364"/>
    </row>
    <row r="45" spans="1:11" s="22" customFormat="1" ht="13.5" thickBot="1">
      <c r="A45" s="368"/>
      <c r="B45" s="369"/>
      <c r="C45" s="369"/>
      <c r="D45" s="369"/>
      <c r="E45" s="363"/>
      <c r="F45" s="363"/>
      <c r="G45" s="363"/>
      <c r="H45" s="370"/>
      <c r="I45" s="370"/>
      <c r="J45" s="363"/>
      <c r="K45" s="365"/>
    </row>
    <row r="46" spans="1:11" s="22" customFormat="1" ht="13.5" thickBot="1">
      <c r="A46" s="336" t="s">
        <v>495</v>
      </c>
      <c r="B46" s="336"/>
      <c r="C46" s="336"/>
      <c r="D46" s="336"/>
      <c r="E46" s="336"/>
      <c r="F46" s="336"/>
      <c r="G46" s="336"/>
      <c r="H46" s="371"/>
      <c r="I46" s="371"/>
      <c r="J46" s="281" t="s">
        <v>11</v>
      </c>
      <c r="K46" s="364"/>
    </row>
    <row r="47" spans="1:11" s="18" customFormat="1" ht="12.75">
      <c r="A47" s="278"/>
      <c r="B47" s="278"/>
      <c r="C47" s="278"/>
      <c r="D47" s="278"/>
      <c r="E47" s="278"/>
      <c r="F47" s="278"/>
      <c r="G47" s="278"/>
      <c r="H47" s="278"/>
      <c r="I47" s="278"/>
      <c r="J47" s="278"/>
      <c r="K47" s="337"/>
    </row>
    <row r="48" spans="2:11" s="18" customFormat="1" ht="12.75" customHeight="1">
      <c r="B48" s="547" t="s">
        <v>64</v>
      </c>
      <c r="C48" s="547"/>
      <c r="D48" s="547"/>
      <c r="E48" s="547"/>
      <c r="F48" s="547"/>
      <c r="G48" s="547"/>
      <c r="H48" s="547"/>
      <c r="I48" s="547"/>
      <c r="J48" s="547"/>
      <c r="K48" s="26"/>
    </row>
    <row r="49" spans="1:11" s="18" customFormat="1" ht="51">
      <c r="A49" s="110"/>
      <c r="B49" s="110" t="s">
        <v>8</v>
      </c>
      <c r="C49" s="110" t="s">
        <v>412</v>
      </c>
      <c r="D49" s="110" t="s">
        <v>507</v>
      </c>
      <c r="E49" s="110" t="s">
        <v>427</v>
      </c>
      <c r="F49" s="110" t="s">
        <v>652</v>
      </c>
      <c r="G49" s="110" t="s">
        <v>719</v>
      </c>
      <c r="H49" s="110" t="s">
        <v>748</v>
      </c>
      <c r="I49" s="110" t="s">
        <v>590</v>
      </c>
      <c r="J49" s="110" t="s">
        <v>429</v>
      </c>
      <c r="K49" s="110" t="s">
        <v>152</v>
      </c>
    </row>
    <row r="50" spans="1:11" s="18" customFormat="1" ht="15.75" customHeight="1">
      <c r="A50" s="110"/>
      <c r="B50" s="474" t="s">
        <v>99</v>
      </c>
      <c r="C50" s="474" t="s">
        <v>100</v>
      </c>
      <c r="D50" s="474" t="s">
        <v>101</v>
      </c>
      <c r="E50" s="474"/>
      <c r="F50" s="474" t="s">
        <v>145</v>
      </c>
      <c r="G50" s="474" t="s">
        <v>660</v>
      </c>
      <c r="H50" s="474" t="s">
        <v>661</v>
      </c>
      <c r="I50" s="473" t="s">
        <v>720</v>
      </c>
      <c r="J50" s="473" t="s">
        <v>721</v>
      </c>
      <c r="K50" s="110"/>
    </row>
    <row r="51" spans="1:11" s="18" customFormat="1" ht="23.25" thickBot="1">
      <c r="A51" s="60"/>
      <c r="B51" s="60"/>
      <c r="C51" s="60"/>
      <c r="D51" s="439" t="s">
        <v>722</v>
      </c>
      <c r="E51" s="60"/>
      <c r="F51" s="60"/>
      <c r="G51" s="60"/>
      <c r="H51" s="60"/>
      <c r="I51" s="60"/>
      <c r="J51" s="60"/>
      <c r="K51" s="60"/>
    </row>
    <row r="52" spans="1:11" s="18" customFormat="1" ht="12.75">
      <c r="A52" s="110"/>
      <c r="B52" s="110"/>
      <c r="C52" s="110"/>
      <c r="D52" s="110"/>
      <c r="E52" s="110"/>
      <c r="F52" s="110"/>
      <c r="G52" s="110"/>
      <c r="H52" s="110"/>
      <c r="I52" s="110"/>
      <c r="J52" s="110"/>
      <c r="K52" s="110"/>
    </row>
    <row r="53" spans="1:11" s="18" customFormat="1" ht="12.75">
      <c r="A53" s="282" t="s">
        <v>10</v>
      </c>
      <c r="B53" s="273"/>
      <c r="C53" s="273"/>
      <c r="D53" s="273"/>
      <c r="E53" s="274"/>
      <c r="F53" s="274"/>
      <c r="G53" s="273"/>
      <c r="H53" s="273"/>
      <c r="I53" s="273"/>
      <c r="J53" s="273"/>
      <c r="K53" s="12"/>
    </row>
    <row r="54" spans="1:11" s="18" customFormat="1" ht="12.75">
      <c r="A54" s="321" t="s">
        <v>641</v>
      </c>
      <c r="B54" s="275" t="s">
        <v>11</v>
      </c>
      <c r="C54" s="275" t="s">
        <v>11</v>
      </c>
      <c r="D54" s="275" t="s">
        <v>11</v>
      </c>
      <c r="E54" s="276"/>
      <c r="F54" s="275" t="s">
        <v>11</v>
      </c>
      <c r="G54" s="275" t="s">
        <v>11</v>
      </c>
      <c r="H54" s="275" t="s">
        <v>11</v>
      </c>
      <c r="I54" s="275" t="s">
        <v>11</v>
      </c>
      <c r="J54" s="275" t="s">
        <v>11</v>
      </c>
      <c r="K54" s="12"/>
    </row>
    <row r="55" spans="1:11" s="18" customFormat="1" ht="12.75">
      <c r="A55" s="321" t="s">
        <v>642</v>
      </c>
      <c r="B55" s="275" t="s">
        <v>11</v>
      </c>
      <c r="C55" s="275" t="s">
        <v>11</v>
      </c>
      <c r="D55" s="275" t="s">
        <v>11</v>
      </c>
      <c r="E55" s="276"/>
      <c r="F55" s="275" t="s">
        <v>11</v>
      </c>
      <c r="G55" s="275" t="s">
        <v>11</v>
      </c>
      <c r="H55" s="275" t="s">
        <v>11</v>
      </c>
      <c r="I55" s="275" t="s">
        <v>11</v>
      </c>
      <c r="J55" s="275" t="s">
        <v>11</v>
      </c>
      <c r="K55" s="12"/>
    </row>
    <row r="56" spans="1:11" s="18" customFormat="1" ht="12.75">
      <c r="A56" s="321" t="s">
        <v>643</v>
      </c>
      <c r="B56" s="275" t="s">
        <v>11</v>
      </c>
      <c r="C56" s="275" t="s">
        <v>11</v>
      </c>
      <c r="D56" s="275" t="s">
        <v>11</v>
      </c>
      <c r="E56" s="276"/>
      <c r="F56" s="275" t="s">
        <v>11</v>
      </c>
      <c r="G56" s="275" t="s">
        <v>11</v>
      </c>
      <c r="H56" s="275" t="s">
        <v>11</v>
      </c>
      <c r="I56" s="275" t="s">
        <v>11</v>
      </c>
      <c r="J56" s="275" t="s">
        <v>11</v>
      </c>
      <c r="K56" s="12"/>
    </row>
    <row r="57" spans="1:11" s="18" customFormat="1" ht="12.75">
      <c r="A57" s="321" t="s">
        <v>644</v>
      </c>
      <c r="B57" s="275" t="s">
        <v>11</v>
      </c>
      <c r="C57" s="275" t="s">
        <v>11</v>
      </c>
      <c r="D57" s="275" t="s">
        <v>11</v>
      </c>
      <c r="E57" s="278"/>
      <c r="F57" s="275" t="s">
        <v>11</v>
      </c>
      <c r="G57" s="275" t="s">
        <v>11</v>
      </c>
      <c r="H57" s="275" t="s">
        <v>11</v>
      </c>
      <c r="I57" s="275" t="s">
        <v>11</v>
      </c>
      <c r="J57" s="275" t="s">
        <v>11</v>
      </c>
      <c r="K57" s="22"/>
    </row>
    <row r="58" spans="1:11" s="18" customFormat="1" ht="12.75">
      <c r="A58" s="389" t="s">
        <v>649</v>
      </c>
      <c r="B58" s="275" t="s">
        <v>11</v>
      </c>
      <c r="C58" s="275" t="s">
        <v>11</v>
      </c>
      <c r="D58" s="275" t="s">
        <v>11</v>
      </c>
      <c r="F58" s="275" t="s">
        <v>11</v>
      </c>
      <c r="G58" s="275" t="s">
        <v>11</v>
      </c>
      <c r="H58" s="275" t="s">
        <v>11</v>
      </c>
      <c r="I58" s="275" t="s">
        <v>11</v>
      </c>
      <c r="J58" s="275" t="s">
        <v>11</v>
      </c>
      <c r="K58" s="22"/>
    </row>
    <row r="59" spans="1:11" s="18" customFormat="1" ht="12.75">
      <c r="A59" s="522" t="s">
        <v>645</v>
      </c>
      <c r="B59" s="523" t="s">
        <v>11</v>
      </c>
      <c r="C59" s="523" t="s">
        <v>11</v>
      </c>
      <c r="D59" s="523" t="s">
        <v>11</v>
      </c>
      <c r="E59" s="420"/>
      <c r="F59" s="523" t="s">
        <v>11</v>
      </c>
      <c r="G59" s="523" t="s">
        <v>11</v>
      </c>
      <c r="H59" s="523" t="s">
        <v>11</v>
      </c>
      <c r="I59" s="523" t="s">
        <v>11</v>
      </c>
      <c r="J59" s="523" t="s">
        <v>11</v>
      </c>
      <c r="K59" s="22"/>
    </row>
    <row r="60" spans="1:11" s="18" customFormat="1" ht="12.75">
      <c r="A60" s="280" t="s">
        <v>12</v>
      </c>
      <c r="K60" s="22"/>
    </row>
    <row r="61" s="18" customFormat="1" ht="12.75">
      <c r="A61" s="321" t="s">
        <v>379</v>
      </c>
    </row>
    <row r="62" spans="1:10" s="18" customFormat="1" ht="12.75">
      <c r="A62" s="321" t="s">
        <v>231</v>
      </c>
      <c r="B62" s="275" t="s">
        <v>11</v>
      </c>
      <c r="C62" s="275" t="s">
        <v>11</v>
      </c>
      <c r="D62" s="275" t="s">
        <v>11</v>
      </c>
      <c r="E62" s="277"/>
      <c r="F62" s="275" t="s">
        <v>11</v>
      </c>
      <c r="G62" s="275" t="s">
        <v>11</v>
      </c>
      <c r="H62" s="275" t="s">
        <v>11</v>
      </c>
      <c r="I62" s="275" t="s">
        <v>11</v>
      </c>
      <c r="J62" s="277" t="s">
        <v>11</v>
      </c>
    </row>
    <row r="63" spans="1:11" s="18" customFormat="1" ht="12.75">
      <c r="A63" s="321" t="s">
        <v>380</v>
      </c>
      <c r="B63" s="275" t="s">
        <v>11</v>
      </c>
      <c r="C63" s="275" t="s">
        <v>11</v>
      </c>
      <c r="D63" s="275" t="s">
        <v>11</v>
      </c>
      <c r="E63" s="277"/>
      <c r="F63" s="277" t="s">
        <v>11</v>
      </c>
      <c r="G63" s="277" t="s">
        <v>11</v>
      </c>
      <c r="H63" s="277" t="s">
        <v>11</v>
      </c>
      <c r="I63" s="277" t="s">
        <v>11</v>
      </c>
      <c r="J63" s="277" t="s">
        <v>11</v>
      </c>
      <c r="K63" s="22"/>
    </row>
    <row r="64" spans="1:11" s="18" customFormat="1" ht="12.75">
      <c r="A64" s="389" t="s">
        <v>249</v>
      </c>
      <c r="B64" s="275" t="s">
        <v>11</v>
      </c>
      <c r="C64" s="275" t="s">
        <v>11</v>
      </c>
      <c r="D64" s="275" t="s">
        <v>11</v>
      </c>
      <c r="E64" s="277"/>
      <c r="F64" s="277" t="s">
        <v>11</v>
      </c>
      <c r="G64" s="277" t="s">
        <v>11</v>
      </c>
      <c r="H64" s="277" t="s">
        <v>11</v>
      </c>
      <c r="I64" s="277" t="s">
        <v>11</v>
      </c>
      <c r="J64" s="277" t="s">
        <v>11</v>
      </c>
      <c r="K64" s="22"/>
    </row>
    <row r="65" spans="1:11" s="18" customFormat="1" ht="12.75">
      <c r="A65" s="321" t="s">
        <v>378</v>
      </c>
      <c r="B65" s="275" t="s">
        <v>11</v>
      </c>
      <c r="C65" s="275" t="s">
        <v>11</v>
      </c>
      <c r="D65" s="275" t="s">
        <v>11</v>
      </c>
      <c r="E65" s="277"/>
      <c r="F65" s="277" t="s">
        <v>11</v>
      </c>
      <c r="G65" s="277" t="s">
        <v>11</v>
      </c>
      <c r="H65" s="277" t="s">
        <v>11</v>
      </c>
      <c r="I65" s="277" t="s">
        <v>11</v>
      </c>
      <c r="J65" s="277" t="s">
        <v>11</v>
      </c>
      <c r="K65" s="22"/>
    </row>
    <row r="66" spans="1:11" s="18" customFormat="1" ht="12.75">
      <c r="A66" s="321" t="s">
        <v>430</v>
      </c>
      <c r="B66" s="275" t="s">
        <v>11</v>
      </c>
      <c r="C66" s="275" t="s">
        <v>11</v>
      </c>
      <c r="D66" s="275" t="s">
        <v>11</v>
      </c>
      <c r="E66" s="277"/>
      <c r="F66" s="277" t="s">
        <v>11</v>
      </c>
      <c r="G66" s="277" t="s">
        <v>11</v>
      </c>
      <c r="H66" s="277" t="s">
        <v>11</v>
      </c>
      <c r="I66" s="277" t="s">
        <v>11</v>
      </c>
      <c r="J66" s="277" t="s">
        <v>11</v>
      </c>
      <c r="K66" s="22"/>
    </row>
    <row r="67" spans="1:10" s="18" customFormat="1" ht="12.75">
      <c r="A67" s="321" t="s">
        <v>501</v>
      </c>
      <c r="B67" s="275" t="s">
        <v>11</v>
      </c>
      <c r="C67" s="275" t="s">
        <v>11</v>
      </c>
      <c r="D67" s="275" t="s">
        <v>11</v>
      </c>
      <c r="E67" s="277"/>
      <c r="F67" s="277" t="s">
        <v>11</v>
      </c>
      <c r="G67" s="277" t="s">
        <v>11</v>
      </c>
      <c r="H67" s="277" t="s">
        <v>11</v>
      </c>
      <c r="I67" s="277" t="s">
        <v>11</v>
      </c>
      <c r="J67" s="277" t="s">
        <v>11</v>
      </c>
    </row>
    <row r="68" spans="1:11" s="18" customFormat="1" ht="12.75">
      <c r="A68" s="389" t="s">
        <v>589</v>
      </c>
      <c r="B68" s="275" t="s">
        <v>11</v>
      </c>
      <c r="C68" s="275" t="s">
        <v>11</v>
      </c>
      <c r="D68" s="275" t="s">
        <v>11</v>
      </c>
      <c r="E68" s="277"/>
      <c r="F68" s="277" t="s">
        <v>11</v>
      </c>
      <c r="G68" s="277" t="s">
        <v>11</v>
      </c>
      <c r="H68" s="277" t="s">
        <v>11</v>
      </c>
      <c r="I68" s="277" t="s">
        <v>11</v>
      </c>
      <c r="J68" s="277" t="s">
        <v>11</v>
      </c>
      <c r="K68" s="276"/>
    </row>
    <row r="69" spans="1:11" s="18" customFormat="1" ht="12.75">
      <c r="A69" s="378" t="s">
        <v>169</v>
      </c>
      <c r="B69" s="275" t="s">
        <v>11</v>
      </c>
      <c r="C69" s="275" t="s">
        <v>11</v>
      </c>
      <c r="D69" s="275" t="s">
        <v>11</v>
      </c>
      <c r="E69" s="277"/>
      <c r="F69" s="277" t="s">
        <v>11</v>
      </c>
      <c r="G69" s="277" t="s">
        <v>11</v>
      </c>
      <c r="H69" s="277" t="s">
        <v>11</v>
      </c>
      <c r="I69" s="277" t="s">
        <v>11</v>
      </c>
      <c r="J69" s="277" t="s">
        <v>11</v>
      </c>
      <c r="K69" s="276"/>
    </row>
    <row r="70" spans="1:11" s="18" customFormat="1" ht="12.75">
      <c r="A70" s="378" t="s">
        <v>431</v>
      </c>
      <c r="B70" s="275" t="s">
        <v>11</v>
      </c>
      <c r="C70" s="275" t="s">
        <v>11</v>
      </c>
      <c r="D70" s="275" t="s">
        <v>11</v>
      </c>
      <c r="E70" s="277"/>
      <c r="F70" s="277" t="s">
        <v>11</v>
      </c>
      <c r="G70" s="277" t="s">
        <v>11</v>
      </c>
      <c r="H70" s="277" t="s">
        <v>11</v>
      </c>
      <c r="I70" s="277" t="s">
        <v>11</v>
      </c>
      <c r="J70" s="277" t="s">
        <v>11</v>
      </c>
      <c r="K70" s="276"/>
    </row>
    <row r="71" spans="1:11" s="18" customFormat="1" ht="12.75">
      <c r="A71" s="422" t="s">
        <v>438</v>
      </c>
      <c r="B71" s="275" t="s">
        <v>11</v>
      </c>
      <c r="C71" s="275" t="s">
        <v>11</v>
      </c>
      <c r="D71" s="275" t="s">
        <v>11</v>
      </c>
      <c r="E71" s="277"/>
      <c r="F71" s="277" t="s">
        <v>11</v>
      </c>
      <c r="G71" s="277" t="s">
        <v>11</v>
      </c>
      <c r="H71" s="277" t="s">
        <v>11</v>
      </c>
      <c r="I71" s="277" t="s">
        <v>11</v>
      </c>
      <c r="J71" s="277" t="s">
        <v>11</v>
      </c>
      <c r="K71" s="276"/>
    </row>
    <row r="72" spans="1:11" s="18" customFormat="1" ht="12.75">
      <c r="A72" s="389" t="s">
        <v>494</v>
      </c>
      <c r="B72" s="275" t="s">
        <v>11</v>
      </c>
      <c r="C72" s="275" t="s">
        <v>11</v>
      </c>
      <c r="D72" s="275" t="s">
        <v>11</v>
      </c>
      <c r="E72" s="277"/>
      <c r="F72" s="362" t="s">
        <v>11</v>
      </c>
      <c r="G72" s="277" t="s">
        <v>11</v>
      </c>
      <c r="H72" s="277" t="s">
        <v>11</v>
      </c>
      <c r="I72" s="362" t="s">
        <v>11</v>
      </c>
      <c r="J72" s="277" t="s">
        <v>11</v>
      </c>
      <c r="K72" s="276"/>
    </row>
    <row r="73" spans="1:11" s="18" customFormat="1" ht="12.75">
      <c r="A73" s="389" t="s">
        <v>50</v>
      </c>
      <c r="B73" s="362" t="s">
        <v>11</v>
      </c>
      <c r="C73" s="362" t="s">
        <v>11</v>
      </c>
      <c r="D73" s="362" t="s">
        <v>11</v>
      </c>
      <c r="E73" s="362"/>
      <c r="F73" s="362" t="s">
        <v>11</v>
      </c>
      <c r="G73" s="362" t="s">
        <v>11</v>
      </c>
      <c r="H73" s="362" t="s">
        <v>11</v>
      </c>
      <c r="I73" s="362" t="s">
        <v>11</v>
      </c>
      <c r="J73" s="362" t="s">
        <v>11</v>
      </c>
      <c r="K73" s="276"/>
    </row>
    <row r="74" spans="1:11" s="18" customFormat="1" ht="12.75">
      <c r="A74" s="426" t="s">
        <v>654</v>
      </c>
      <c r="B74" s="362" t="s">
        <v>11</v>
      </c>
      <c r="C74" s="362" t="s">
        <v>11</v>
      </c>
      <c r="D74" s="362" t="s">
        <v>11</v>
      </c>
      <c r="E74" s="362"/>
      <c r="F74" s="362" t="s">
        <v>11</v>
      </c>
      <c r="G74" s="362" t="s">
        <v>11</v>
      </c>
      <c r="H74" s="362" t="s">
        <v>11</v>
      </c>
      <c r="I74" s="362" t="s">
        <v>11</v>
      </c>
      <c r="J74" s="362" t="s">
        <v>11</v>
      </c>
      <c r="K74" s="276"/>
    </row>
    <row r="75" spans="1:11" s="18" customFormat="1" ht="12.75">
      <c r="A75" s="522" t="s">
        <v>220</v>
      </c>
      <c r="B75" s="523" t="s">
        <v>11</v>
      </c>
      <c r="C75" s="523" t="s">
        <v>11</v>
      </c>
      <c r="D75" s="420" t="s">
        <v>11</v>
      </c>
      <c r="E75" s="420"/>
      <c r="F75" s="420" t="s">
        <v>11</v>
      </c>
      <c r="G75" s="420" t="s">
        <v>11</v>
      </c>
      <c r="H75" s="420" t="s">
        <v>11</v>
      </c>
      <c r="I75" s="420" t="s">
        <v>11</v>
      </c>
      <c r="J75" s="420" t="s">
        <v>11</v>
      </c>
      <c r="K75" s="276"/>
    </row>
    <row r="76" spans="1:11" s="18" customFormat="1" ht="12.75">
      <c r="A76" s="48" t="s">
        <v>459</v>
      </c>
      <c r="B76" s="424" t="s">
        <v>11</v>
      </c>
      <c r="C76" s="424" t="s">
        <v>11</v>
      </c>
      <c r="D76" s="424" t="s">
        <v>11</v>
      </c>
      <c r="E76" s="424"/>
      <c r="F76" s="424" t="s">
        <v>11</v>
      </c>
      <c r="G76" s="424" t="s">
        <v>11</v>
      </c>
      <c r="H76" s="424" t="s">
        <v>11</v>
      </c>
      <c r="I76" s="424" t="s">
        <v>11</v>
      </c>
      <c r="J76" s="424" t="s">
        <v>11</v>
      </c>
      <c r="K76" s="22"/>
    </row>
    <row r="77" s="18" customFormat="1" ht="13.5" thickBot="1">
      <c r="K77" s="22"/>
    </row>
    <row r="78" spans="1:11" s="18" customFormat="1" ht="13.5" thickBot="1">
      <c r="A78" s="410" t="s">
        <v>1035</v>
      </c>
      <c r="B78" s="281"/>
      <c r="C78" s="281"/>
      <c r="D78" s="281"/>
      <c r="E78" s="281"/>
      <c r="F78" s="281"/>
      <c r="G78" s="281"/>
      <c r="H78" s="281"/>
      <c r="I78" s="281"/>
      <c r="J78" s="281" t="s">
        <v>11</v>
      </c>
      <c r="K78" s="22"/>
    </row>
    <row r="79" spans="1:11" s="18" customFormat="1" ht="12.75">
      <c r="A79" s="22"/>
      <c r="B79" s="22"/>
      <c r="C79" s="22"/>
      <c r="D79" s="22"/>
      <c r="E79" s="22"/>
      <c r="F79" s="22"/>
      <c r="G79" s="22"/>
      <c r="H79" s="22"/>
      <c r="I79" s="22"/>
      <c r="J79" s="22"/>
      <c r="K79" s="22"/>
    </row>
    <row r="80" spans="1:11" s="18" customFormat="1" ht="12.75">
      <c r="A80" s="398" t="s">
        <v>655</v>
      </c>
      <c r="B80" s="22"/>
      <c r="C80" s="22"/>
      <c r="D80" s="22"/>
      <c r="E80" s="22"/>
      <c r="F80" s="22"/>
      <c r="G80" s="22"/>
      <c r="H80" s="22"/>
      <c r="I80" s="22"/>
      <c r="J80" s="22"/>
      <c r="K80" s="22"/>
    </row>
    <row r="81" spans="1:11" s="18" customFormat="1" ht="12.75">
      <c r="A81" s="22"/>
      <c r="B81" s="22"/>
      <c r="C81" s="22"/>
      <c r="D81" s="22"/>
      <c r="E81" s="22"/>
      <c r="F81" s="22"/>
      <c r="G81" s="22"/>
      <c r="H81" s="22"/>
      <c r="I81" s="22"/>
      <c r="J81" s="288"/>
      <c r="K81" s="22"/>
    </row>
    <row r="82" spans="1:11" s="18" customFormat="1" ht="12.75">
      <c r="A82" s="321" t="s">
        <v>491</v>
      </c>
      <c r="B82" s="22"/>
      <c r="C82" s="22"/>
      <c r="D82" s="22"/>
      <c r="E82" s="22"/>
      <c r="F82" s="22"/>
      <c r="G82" s="22"/>
      <c r="H82" s="22"/>
      <c r="I82" s="22"/>
      <c r="J82" s="362" t="s">
        <v>11</v>
      </c>
      <c r="K82" s="22"/>
    </row>
    <row r="83" spans="1:11" s="18" customFormat="1" ht="12.75">
      <c r="A83" s="321" t="s">
        <v>492</v>
      </c>
      <c r="B83" s="22"/>
      <c r="C83" s="22"/>
      <c r="D83" s="22"/>
      <c r="E83" s="22"/>
      <c r="F83" s="22"/>
      <c r="G83" s="22"/>
      <c r="H83" s="22"/>
      <c r="I83" s="22"/>
      <c r="J83" s="362" t="s">
        <v>11</v>
      </c>
      <c r="K83" s="22"/>
    </row>
    <row r="84" spans="1:11" s="18" customFormat="1" ht="13.5" thickBot="1">
      <c r="A84" s="389" t="s">
        <v>931</v>
      </c>
      <c r="B84" s="22"/>
      <c r="C84" s="22"/>
      <c r="D84" s="22"/>
      <c r="E84" s="22"/>
      <c r="F84" s="22"/>
      <c r="G84" s="22"/>
      <c r="H84" s="22"/>
      <c r="I84" s="22"/>
      <c r="J84" s="362" t="s">
        <v>11</v>
      </c>
      <c r="K84" s="22"/>
    </row>
    <row r="85" spans="1:11" s="18" customFormat="1" ht="13.5" thickBot="1">
      <c r="A85" s="399" t="s">
        <v>626</v>
      </c>
      <c r="B85" s="281"/>
      <c r="C85" s="281"/>
      <c r="D85" s="281"/>
      <c r="E85" s="281"/>
      <c r="F85" s="281"/>
      <c r="G85" s="281"/>
      <c r="H85" s="281"/>
      <c r="I85" s="281"/>
      <c r="J85" s="281" t="s">
        <v>11</v>
      </c>
      <c r="K85" s="22"/>
    </row>
    <row r="86" spans="1:11" s="18" customFormat="1" ht="12.75">
      <c r="A86" s="280" t="s">
        <v>493</v>
      </c>
      <c r="B86" s="22"/>
      <c r="C86" s="22"/>
      <c r="D86" s="22"/>
      <c r="E86" s="22"/>
      <c r="F86" s="22"/>
      <c r="G86" s="22"/>
      <c r="H86" s="22"/>
      <c r="I86" s="22"/>
      <c r="J86" s="288"/>
      <c r="K86" s="207"/>
    </row>
    <row r="87" spans="1:11" s="18" customFormat="1" ht="12.75">
      <c r="A87" s="398" t="s">
        <v>932</v>
      </c>
      <c r="B87" s="280"/>
      <c r="C87" s="280"/>
      <c r="D87" s="280"/>
      <c r="E87" s="280"/>
      <c r="F87" s="280"/>
      <c r="G87" s="280"/>
      <c r="H87" s="273"/>
      <c r="I87" s="273"/>
      <c r="J87" s="274"/>
      <c r="K87" s="364"/>
    </row>
    <row r="88" spans="1:11" s="18" customFormat="1" ht="13.5" thickBot="1">
      <c r="A88" s="389" t="s">
        <v>639</v>
      </c>
      <c r="B88" s="278"/>
      <c r="C88" s="278"/>
      <c r="D88" s="278"/>
      <c r="E88" s="278"/>
      <c r="F88" s="278"/>
      <c r="G88" s="278"/>
      <c r="H88" s="273"/>
      <c r="I88" s="273"/>
      <c r="J88" s="362" t="s">
        <v>11</v>
      </c>
      <c r="K88" s="364"/>
    </row>
    <row r="89" spans="1:11" s="18" customFormat="1" ht="13.5" thickBot="1">
      <c r="A89" s="410" t="s">
        <v>933</v>
      </c>
      <c r="B89" s="366"/>
      <c r="C89" s="366"/>
      <c r="D89" s="366"/>
      <c r="E89" s="366"/>
      <c r="F89" s="366"/>
      <c r="G89" s="366"/>
      <c r="H89" s="367"/>
      <c r="I89" s="367"/>
      <c r="J89" s="281" t="s">
        <v>11</v>
      </c>
      <c r="K89" s="364"/>
    </row>
    <row r="90" spans="1:11" s="18" customFormat="1" ht="13.5" thickBot="1">
      <c r="A90" s="368"/>
      <c r="B90" s="369"/>
      <c r="C90" s="369"/>
      <c r="D90" s="369"/>
      <c r="E90" s="363"/>
      <c r="F90" s="363"/>
      <c r="G90" s="363"/>
      <c r="H90" s="370"/>
      <c r="I90" s="370"/>
      <c r="J90" s="363"/>
      <c r="K90" s="365"/>
    </row>
    <row r="91" spans="1:11" s="18" customFormat="1" ht="13.5" thickBot="1">
      <c r="A91" s="336" t="s">
        <v>495</v>
      </c>
      <c r="B91" s="336"/>
      <c r="C91" s="336"/>
      <c r="D91" s="336"/>
      <c r="E91" s="336"/>
      <c r="F91" s="336"/>
      <c r="G91" s="336"/>
      <c r="H91" s="371"/>
      <c r="I91" s="371"/>
      <c r="J91" s="281" t="s">
        <v>11</v>
      </c>
      <c r="K91" s="364"/>
    </row>
    <row r="92" spans="1:11" s="18" customFormat="1" ht="12.75">
      <c r="A92" s="289"/>
      <c r="B92" s="289"/>
      <c r="C92" s="289"/>
      <c r="D92" s="289"/>
      <c r="E92" s="289"/>
      <c r="F92" s="289"/>
      <c r="G92" s="289"/>
      <c r="H92" s="372"/>
      <c r="I92" s="372"/>
      <c r="J92" s="288"/>
      <c r="K92" s="364"/>
    </row>
    <row r="93" spans="2:11" s="18" customFormat="1" ht="12.75">
      <c r="B93" s="288"/>
      <c r="C93" s="547" t="str">
        <f>controlyear</f>
        <v>2014-15</v>
      </c>
      <c r="D93" s="547"/>
      <c r="E93" s="547"/>
      <c r="F93" s="547"/>
      <c r="G93" s="547" t="s">
        <v>64</v>
      </c>
      <c r="H93" s="547"/>
      <c r="I93" s="547"/>
      <c r="J93" s="288"/>
      <c r="K93" s="288"/>
    </row>
    <row r="94" spans="1:11" s="18" customFormat="1" ht="25.5">
      <c r="A94" s="324" t="s">
        <v>934</v>
      </c>
      <c r="B94" s="78"/>
      <c r="C94" s="110" t="s">
        <v>8</v>
      </c>
      <c r="D94" s="110" t="s">
        <v>412</v>
      </c>
      <c r="E94" s="548" t="s">
        <v>652</v>
      </c>
      <c r="F94" s="548"/>
      <c r="G94" s="110" t="s">
        <v>8</v>
      </c>
      <c r="H94" s="110" t="s">
        <v>412</v>
      </c>
      <c r="I94" s="548" t="s">
        <v>652</v>
      </c>
      <c r="J94" s="548"/>
      <c r="K94" s="288"/>
    </row>
    <row r="95" spans="1:11" s="18" customFormat="1" ht="12.75">
      <c r="A95" s="425" t="s">
        <v>439</v>
      </c>
      <c r="B95" s="78"/>
      <c r="C95" s="228" t="s">
        <v>11</v>
      </c>
      <c r="D95" s="228" t="s">
        <v>11</v>
      </c>
      <c r="E95" s="78"/>
      <c r="F95" s="228" t="s">
        <v>11</v>
      </c>
      <c r="G95" s="228" t="s">
        <v>11</v>
      </c>
      <c r="H95" s="228" t="s">
        <v>11</v>
      </c>
      <c r="I95" s="78"/>
      <c r="J95" s="228" t="s">
        <v>11</v>
      </c>
      <c r="K95" s="288"/>
    </row>
    <row r="96" spans="1:11" s="18" customFormat="1" ht="12.75">
      <c r="A96" s="425" t="s">
        <v>26</v>
      </c>
      <c r="B96" s="78"/>
      <c r="C96" s="228" t="s">
        <v>11</v>
      </c>
      <c r="D96" s="228" t="s">
        <v>11</v>
      </c>
      <c r="E96" s="228"/>
      <c r="F96" s="228" t="s">
        <v>11</v>
      </c>
      <c r="G96" s="228" t="s">
        <v>11</v>
      </c>
      <c r="H96" s="228" t="s">
        <v>11</v>
      </c>
      <c r="I96" s="228"/>
      <c r="J96" s="228" t="s">
        <v>11</v>
      </c>
      <c r="K96" s="288"/>
    </row>
    <row r="97" spans="1:11" s="18" customFormat="1" ht="25.5">
      <c r="A97" s="292" t="s">
        <v>667</v>
      </c>
      <c r="B97" s="109"/>
      <c r="C97" s="109" t="s">
        <v>11</v>
      </c>
      <c r="D97" s="109" t="s">
        <v>11</v>
      </c>
      <c r="E97" s="109"/>
      <c r="F97" s="109" t="s">
        <v>11</v>
      </c>
      <c r="G97" s="109" t="s">
        <v>11</v>
      </c>
      <c r="H97" s="109" t="s">
        <v>11</v>
      </c>
      <c r="I97" s="109"/>
      <c r="J97" s="109" t="s">
        <v>11</v>
      </c>
      <c r="K97" s="288"/>
    </row>
    <row r="98" spans="2:11" s="18" customFormat="1" ht="12.75">
      <c r="B98" s="288"/>
      <c r="C98" s="288"/>
      <c r="D98" s="288"/>
      <c r="E98" s="288"/>
      <c r="F98" s="288"/>
      <c r="G98" s="288"/>
      <c r="H98" s="288"/>
      <c r="I98" s="288"/>
      <c r="J98" s="288"/>
      <c r="K98" s="288"/>
    </row>
    <row r="99" spans="3:11" ht="15">
      <c r="C99" s="547" t="str">
        <f>controlyear</f>
        <v>2014-15</v>
      </c>
      <c r="D99" s="547"/>
      <c r="E99" s="547"/>
      <c r="F99" s="547"/>
      <c r="G99" s="547" t="s">
        <v>64</v>
      </c>
      <c r="H99" s="547"/>
      <c r="I99" s="547"/>
      <c r="K99" s="272"/>
    </row>
    <row r="100" spans="1:11" ht="25.5">
      <c r="A100" s="324" t="s">
        <v>665</v>
      </c>
      <c r="B100" s="78"/>
      <c r="C100" s="110" t="s">
        <v>8</v>
      </c>
      <c r="D100" s="110" t="s">
        <v>412</v>
      </c>
      <c r="E100" s="548" t="s">
        <v>652</v>
      </c>
      <c r="F100" s="548"/>
      <c r="G100" s="110" t="s">
        <v>8</v>
      </c>
      <c r="H100" s="110" t="s">
        <v>412</v>
      </c>
      <c r="I100" s="548" t="s">
        <v>652</v>
      </c>
      <c r="J100" s="548"/>
      <c r="K100" s="165"/>
    </row>
    <row r="101" spans="1:11" ht="12.75">
      <c r="A101" s="425" t="s">
        <v>466</v>
      </c>
      <c r="B101" s="78"/>
      <c r="C101" s="228" t="s">
        <v>11</v>
      </c>
      <c r="D101" s="228" t="s">
        <v>11</v>
      </c>
      <c r="E101" s="78"/>
      <c r="F101" s="228" t="s">
        <v>11</v>
      </c>
      <c r="G101" s="228" t="s">
        <v>11</v>
      </c>
      <c r="H101" s="228" t="s">
        <v>11</v>
      </c>
      <c r="I101" s="78"/>
      <c r="J101" s="228" t="s">
        <v>11</v>
      </c>
      <c r="K101" s="165"/>
    </row>
    <row r="102" spans="1:11" ht="12.75">
      <c r="A102" s="425" t="s">
        <v>658</v>
      </c>
      <c r="B102" s="78"/>
      <c r="C102" s="228" t="s">
        <v>11</v>
      </c>
      <c r="D102" s="228" t="s">
        <v>11</v>
      </c>
      <c r="E102" s="78"/>
      <c r="F102" s="228" t="s">
        <v>11</v>
      </c>
      <c r="G102" s="228" t="s">
        <v>11</v>
      </c>
      <c r="H102" s="228" t="s">
        <v>11</v>
      </c>
      <c r="I102" s="78"/>
      <c r="J102" s="228" t="s">
        <v>11</v>
      </c>
      <c r="K102" s="165"/>
    </row>
    <row r="103" spans="1:11" ht="12.75">
      <c r="A103" s="425" t="s">
        <v>26</v>
      </c>
      <c r="B103" s="78"/>
      <c r="C103" s="228" t="s">
        <v>11</v>
      </c>
      <c r="D103" s="228" t="s">
        <v>11</v>
      </c>
      <c r="E103" s="228"/>
      <c r="F103" s="228" t="s">
        <v>11</v>
      </c>
      <c r="G103" s="228" t="s">
        <v>11</v>
      </c>
      <c r="H103" s="228" t="s">
        <v>11</v>
      </c>
      <c r="I103" s="228"/>
      <c r="J103" s="228" t="s">
        <v>11</v>
      </c>
      <c r="K103" s="165"/>
    </row>
    <row r="104" spans="1:11" ht="25.5">
      <c r="A104" s="292" t="s">
        <v>667</v>
      </c>
      <c r="B104" s="109"/>
      <c r="C104" s="109" t="s">
        <v>11</v>
      </c>
      <c r="D104" s="109" t="s">
        <v>11</v>
      </c>
      <c r="E104" s="109"/>
      <c r="F104" s="109" t="s">
        <v>11</v>
      </c>
      <c r="G104" s="109" t="s">
        <v>11</v>
      </c>
      <c r="H104" s="109" t="s">
        <v>11</v>
      </c>
      <c r="I104" s="109"/>
      <c r="J104" s="109" t="s">
        <v>11</v>
      </c>
      <c r="K104" s="165"/>
    </row>
    <row r="105" spans="10:11" ht="12.75">
      <c r="J105" s="165"/>
      <c r="K105" s="165"/>
    </row>
    <row r="106" spans="1:11" ht="12.75">
      <c r="A106" s="35"/>
      <c r="C106" s="547" t="str">
        <f>controlyear</f>
        <v>2014-15</v>
      </c>
      <c r="D106" s="547"/>
      <c r="E106" s="547"/>
      <c r="F106" s="547"/>
      <c r="G106" s="547" t="s">
        <v>64</v>
      </c>
      <c r="H106" s="547"/>
      <c r="I106" s="547"/>
      <c r="J106" s="165"/>
      <c r="K106" s="165"/>
    </row>
    <row r="107" spans="1:11" ht="25.5">
      <c r="A107" s="29" t="s">
        <v>935</v>
      </c>
      <c r="B107" s="78"/>
      <c r="C107" s="110" t="s">
        <v>8</v>
      </c>
      <c r="D107" s="110" t="s">
        <v>412</v>
      </c>
      <c r="E107" s="548" t="s">
        <v>652</v>
      </c>
      <c r="F107" s="548"/>
      <c r="G107" s="110" t="s">
        <v>8</v>
      </c>
      <c r="H107" s="110" t="s">
        <v>412</v>
      </c>
      <c r="I107" s="548" t="s">
        <v>652</v>
      </c>
      <c r="J107" s="548"/>
      <c r="K107" s="165"/>
    </row>
    <row r="108" spans="1:11" ht="12.75">
      <c r="A108" s="323" t="s">
        <v>602</v>
      </c>
      <c r="B108" s="78"/>
      <c r="C108" s="228" t="s">
        <v>11</v>
      </c>
      <c r="D108" s="228" t="s">
        <v>11</v>
      </c>
      <c r="E108" s="228"/>
      <c r="F108" s="228" t="s">
        <v>11</v>
      </c>
      <c r="G108" s="228" t="s">
        <v>11</v>
      </c>
      <c r="H108" s="228" t="s">
        <v>11</v>
      </c>
      <c r="I108" s="228"/>
      <c r="J108" s="228" t="s">
        <v>11</v>
      </c>
      <c r="K108" s="165"/>
    </row>
    <row r="109" spans="1:11" ht="25.5">
      <c r="A109" s="292" t="s">
        <v>667</v>
      </c>
      <c r="B109" s="109"/>
      <c r="C109" s="109" t="s">
        <v>11</v>
      </c>
      <c r="D109" s="109" t="s">
        <v>11</v>
      </c>
      <c r="E109" s="109"/>
      <c r="F109" s="109" t="s">
        <v>11</v>
      </c>
      <c r="G109" s="109" t="s">
        <v>11</v>
      </c>
      <c r="H109" s="109" t="s">
        <v>11</v>
      </c>
      <c r="I109" s="109"/>
      <c r="J109" s="109" t="s">
        <v>11</v>
      </c>
      <c r="K109" s="165"/>
    </row>
    <row r="110" spans="1:11" ht="12.75">
      <c r="A110" s="29"/>
      <c r="C110" s="110"/>
      <c r="D110" s="110"/>
      <c r="G110" s="110"/>
      <c r="H110" s="110"/>
      <c r="J110" s="165"/>
      <c r="K110" s="165"/>
    </row>
    <row r="111" spans="1:11" ht="12.75">
      <c r="A111" s="35"/>
      <c r="C111" s="547" t="str">
        <f>controlyear</f>
        <v>2014-15</v>
      </c>
      <c r="D111" s="547"/>
      <c r="E111" s="547"/>
      <c r="F111" s="547"/>
      <c r="G111" s="547" t="s">
        <v>64</v>
      </c>
      <c r="H111" s="547"/>
      <c r="I111" s="547"/>
      <c r="J111" s="165"/>
      <c r="K111" s="165"/>
    </row>
    <row r="112" spans="1:11" ht="25.5">
      <c r="A112" s="29" t="s">
        <v>937</v>
      </c>
      <c r="B112" s="78"/>
      <c r="C112" s="110" t="s">
        <v>8</v>
      </c>
      <c r="D112" s="110" t="s">
        <v>412</v>
      </c>
      <c r="E112" s="548" t="s">
        <v>652</v>
      </c>
      <c r="F112" s="548"/>
      <c r="G112" s="110" t="s">
        <v>8</v>
      </c>
      <c r="H112" s="110" t="s">
        <v>412</v>
      </c>
      <c r="I112" s="548" t="s">
        <v>652</v>
      </c>
      <c r="J112" s="548"/>
      <c r="K112" s="165"/>
    </row>
    <row r="113" spans="1:11" ht="12.75">
      <c r="A113" s="323" t="s">
        <v>602</v>
      </c>
      <c r="B113" s="78"/>
      <c r="C113" s="228" t="s">
        <v>11</v>
      </c>
      <c r="D113" s="228" t="s">
        <v>11</v>
      </c>
      <c r="E113" s="228"/>
      <c r="F113" s="228" t="s">
        <v>11</v>
      </c>
      <c r="G113" s="228" t="s">
        <v>11</v>
      </c>
      <c r="H113" s="228" t="s">
        <v>11</v>
      </c>
      <c r="I113" s="228"/>
      <c r="J113" s="228" t="s">
        <v>11</v>
      </c>
      <c r="K113" s="165"/>
    </row>
    <row r="114" spans="1:11" ht="25.5">
      <c r="A114" s="292" t="s">
        <v>667</v>
      </c>
      <c r="B114" s="109"/>
      <c r="C114" s="109" t="s">
        <v>11</v>
      </c>
      <c r="D114" s="109" t="s">
        <v>11</v>
      </c>
      <c r="E114" s="109"/>
      <c r="F114" s="109" t="s">
        <v>11</v>
      </c>
      <c r="G114" s="109" t="s">
        <v>11</v>
      </c>
      <c r="H114" s="109" t="s">
        <v>11</v>
      </c>
      <c r="I114" s="109"/>
      <c r="J114" s="109" t="s">
        <v>11</v>
      </c>
      <c r="K114" s="165"/>
    </row>
    <row r="115" spans="1:11" ht="12.75">
      <c r="A115" s="29"/>
      <c r="C115" s="110"/>
      <c r="D115" s="110"/>
      <c r="G115" s="110"/>
      <c r="H115" s="110"/>
      <c r="J115" s="165"/>
      <c r="K115" s="165"/>
    </row>
    <row r="116" spans="1:11" ht="12.75">
      <c r="A116" s="35"/>
      <c r="C116" s="547" t="str">
        <f>controlyear</f>
        <v>2014-15</v>
      </c>
      <c r="D116" s="547"/>
      <c r="E116" s="547"/>
      <c r="F116" s="547"/>
      <c r="G116" s="547" t="s">
        <v>64</v>
      </c>
      <c r="H116" s="547"/>
      <c r="I116" s="547"/>
      <c r="J116" s="165"/>
      <c r="K116" s="165"/>
    </row>
    <row r="117" spans="1:11" ht="39" customHeight="1">
      <c r="A117" s="29" t="s">
        <v>936</v>
      </c>
      <c r="B117" s="78"/>
      <c r="C117" s="110" t="s">
        <v>8</v>
      </c>
      <c r="D117" s="110" t="s">
        <v>412</v>
      </c>
      <c r="E117" s="548" t="s">
        <v>652</v>
      </c>
      <c r="F117" s="548"/>
      <c r="G117" s="110" t="s">
        <v>8</v>
      </c>
      <c r="H117" s="110" t="s">
        <v>412</v>
      </c>
      <c r="I117" s="548" t="s">
        <v>652</v>
      </c>
      <c r="J117" s="548"/>
      <c r="K117" s="165"/>
    </row>
    <row r="118" spans="1:11" ht="12.75">
      <c r="A118" s="323" t="s">
        <v>659</v>
      </c>
      <c r="B118" s="78"/>
      <c r="C118" s="228" t="s">
        <v>11</v>
      </c>
      <c r="D118" s="291" t="str">
        <f>C102</f>
        <v>X</v>
      </c>
      <c r="E118" s="78"/>
      <c r="F118" s="228" t="s">
        <v>11</v>
      </c>
      <c r="G118" s="228" t="s">
        <v>11</v>
      </c>
      <c r="H118" s="228" t="s">
        <v>11</v>
      </c>
      <c r="I118" s="78"/>
      <c r="J118" s="228" t="s">
        <v>11</v>
      </c>
      <c r="K118" s="165"/>
    </row>
    <row r="119" spans="1:11" ht="12.75">
      <c r="A119" s="323" t="s">
        <v>938</v>
      </c>
      <c r="B119" s="78"/>
      <c r="C119" s="228" t="s">
        <v>11</v>
      </c>
      <c r="D119" s="291" t="str">
        <f>C103</f>
        <v>X</v>
      </c>
      <c r="E119" s="78"/>
      <c r="F119" s="228" t="s">
        <v>11</v>
      </c>
      <c r="G119" s="228" t="s">
        <v>11</v>
      </c>
      <c r="H119" s="228" t="s">
        <v>11</v>
      </c>
      <c r="I119" s="78"/>
      <c r="J119" s="228" t="s">
        <v>11</v>
      </c>
      <c r="K119" s="165"/>
    </row>
    <row r="120" spans="1:11" ht="12.75">
      <c r="A120" s="323" t="s">
        <v>602</v>
      </c>
      <c r="B120" s="78"/>
      <c r="C120" s="228" t="s">
        <v>11</v>
      </c>
      <c r="D120" s="228" t="s">
        <v>11</v>
      </c>
      <c r="E120" s="228"/>
      <c r="F120" s="228" t="s">
        <v>11</v>
      </c>
      <c r="G120" s="228" t="s">
        <v>11</v>
      </c>
      <c r="H120" s="228" t="s">
        <v>11</v>
      </c>
      <c r="I120" s="228"/>
      <c r="J120" s="228" t="s">
        <v>11</v>
      </c>
      <c r="K120" s="165"/>
    </row>
    <row r="121" spans="1:11" ht="25.5">
      <c r="A121" s="292" t="s">
        <v>667</v>
      </c>
      <c r="B121" s="109"/>
      <c r="C121" s="109" t="s">
        <v>11</v>
      </c>
      <c r="D121" s="109" t="s">
        <v>11</v>
      </c>
      <c r="E121" s="109"/>
      <c r="F121" s="109" t="s">
        <v>11</v>
      </c>
      <c r="G121" s="109" t="s">
        <v>11</v>
      </c>
      <c r="H121" s="109" t="s">
        <v>11</v>
      </c>
      <c r="I121" s="109"/>
      <c r="J121" s="109" t="s">
        <v>11</v>
      </c>
      <c r="K121" s="165"/>
    </row>
    <row r="122" spans="1:11" ht="12.75">
      <c r="A122" s="29"/>
      <c r="C122" s="110"/>
      <c r="D122" s="110"/>
      <c r="G122" s="110"/>
      <c r="H122" s="110"/>
      <c r="J122" s="165"/>
      <c r="K122" s="165"/>
    </row>
    <row r="123" spans="1:11" ht="12.75">
      <c r="A123" s="35"/>
      <c r="C123" s="547" t="str">
        <f>controlyear</f>
        <v>2014-15</v>
      </c>
      <c r="D123" s="547"/>
      <c r="E123" s="547"/>
      <c r="F123" s="547"/>
      <c r="G123" s="547" t="s">
        <v>64</v>
      </c>
      <c r="H123" s="547"/>
      <c r="I123" s="547"/>
      <c r="J123" s="165"/>
      <c r="K123" s="165"/>
    </row>
    <row r="124" spans="1:11" ht="25.5">
      <c r="A124" s="29" t="s">
        <v>939</v>
      </c>
      <c r="B124" s="78"/>
      <c r="C124" s="110" t="s">
        <v>8</v>
      </c>
      <c r="D124" s="110" t="s">
        <v>412</v>
      </c>
      <c r="E124" s="548" t="s">
        <v>652</v>
      </c>
      <c r="F124" s="548"/>
      <c r="G124" s="110" t="s">
        <v>8</v>
      </c>
      <c r="H124" s="110" t="s">
        <v>412</v>
      </c>
      <c r="I124" s="548" t="s">
        <v>652</v>
      </c>
      <c r="J124" s="548"/>
      <c r="K124" s="165"/>
    </row>
    <row r="125" spans="1:11" ht="12.75">
      <c r="A125" s="323" t="s">
        <v>943</v>
      </c>
      <c r="B125" s="78"/>
      <c r="C125" s="228" t="s">
        <v>11</v>
      </c>
      <c r="D125" s="228" t="s">
        <v>11</v>
      </c>
      <c r="E125" s="78"/>
      <c r="F125" s="228" t="s">
        <v>11</v>
      </c>
      <c r="G125" s="228" t="s">
        <v>11</v>
      </c>
      <c r="H125" s="228" t="s">
        <v>11</v>
      </c>
      <c r="I125" s="78"/>
      <c r="J125" s="228" t="s">
        <v>11</v>
      </c>
      <c r="K125" s="165"/>
    </row>
    <row r="126" spans="1:11" ht="12.75">
      <c r="A126" s="323" t="s">
        <v>439</v>
      </c>
      <c r="B126" s="78"/>
      <c r="C126" s="228" t="s">
        <v>11</v>
      </c>
      <c r="D126" s="228" t="s">
        <v>11</v>
      </c>
      <c r="E126" s="78"/>
      <c r="F126" s="228" t="s">
        <v>11</v>
      </c>
      <c r="G126" s="228" t="s">
        <v>11</v>
      </c>
      <c r="H126" s="228" t="s">
        <v>11</v>
      </c>
      <c r="I126" s="78"/>
      <c r="J126" s="228" t="s">
        <v>11</v>
      </c>
      <c r="K126" s="165"/>
    </row>
    <row r="127" spans="1:11" ht="12.75">
      <c r="A127" s="323" t="s">
        <v>602</v>
      </c>
      <c r="B127" s="78"/>
      <c r="C127" s="228" t="s">
        <v>11</v>
      </c>
      <c r="D127" s="228" t="s">
        <v>11</v>
      </c>
      <c r="E127" s="228"/>
      <c r="F127" s="228" t="s">
        <v>11</v>
      </c>
      <c r="G127" s="228" t="s">
        <v>11</v>
      </c>
      <c r="H127" s="228" t="s">
        <v>11</v>
      </c>
      <c r="I127" s="228"/>
      <c r="J127" s="228" t="s">
        <v>11</v>
      </c>
      <c r="K127" s="165"/>
    </row>
    <row r="128" spans="1:11" ht="25.5">
      <c r="A128" s="292" t="s">
        <v>667</v>
      </c>
      <c r="B128" s="109"/>
      <c r="C128" s="109" t="s">
        <v>11</v>
      </c>
      <c r="D128" s="109" t="s">
        <v>11</v>
      </c>
      <c r="E128" s="109"/>
      <c r="F128" s="109" t="s">
        <v>11</v>
      </c>
      <c r="G128" s="109" t="s">
        <v>11</v>
      </c>
      <c r="H128" s="109" t="s">
        <v>11</v>
      </c>
      <c r="I128" s="109"/>
      <c r="J128" s="109" t="s">
        <v>11</v>
      </c>
      <c r="K128" s="165"/>
    </row>
    <row r="129" spans="1:11" ht="12.75">
      <c r="A129" s="29"/>
      <c r="C129" s="110"/>
      <c r="D129" s="110"/>
      <c r="G129" s="110"/>
      <c r="H129" s="110"/>
      <c r="J129" s="165"/>
      <c r="K129" s="165"/>
    </row>
    <row r="130" spans="1:11" ht="12.75">
      <c r="A130" s="1"/>
      <c r="C130" s="547" t="str">
        <f>controlyear</f>
        <v>2014-15</v>
      </c>
      <c r="D130" s="547"/>
      <c r="E130" s="547"/>
      <c r="F130" s="547"/>
      <c r="G130" s="547" t="s">
        <v>64</v>
      </c>
      <c r="H130" s="547"/>
      <c r="I130" s="547"/>
      <c r="J130" s="165"/>
      <c r="K130" s="165"/>
    </row>
    <row r="131" spans="1:11" ht="25.5">
      <c r="A131" s="29" t="s">
        <v>940</v>
      </c>
      <c r="B131" s="78"/>
      <c r="C131" s="110" t="s">
        <v>8</v>
      </c>
      <c r="D131" s="110" t="s">
        <v>412</v>
      </c>
      <c r="E131" s="548" t="s">
        <v>652</v>
      </c>
      <c r="F131" s="548"/>
      <c r="G131" s="110" t="s">
        <v>8</v>
      </c>
      <c r="H131" s="110" t="s">
        <v>412</v>
      </c>
      <c r="I131" s="548" t="s">
        <v>652</v>
      </c>
      <c r="J131" s="548"/>
      <c r="K131" s="165"/>
    </row>
    <row r="132" spans="1:11" ht="12.75">
      <c r="A132" s="323" t="s">
        <v>942</v>
      </c>
      <c r="B132" s="78"/>
      <c r="C132" s="228" t="s">
        <v>11</v>
      </c>
      <c r="D132" s="228" t="s">
        <v>11</v>
      </c>
      <c r="E132" s="228"/>
      <c r="F132" s="228" t="s">
        <v>11</v>
      </c>
      <c r="G132" s="228" t="s">
        <v>11</v>
      </c>
      <c r="H132" s="228" t="s">
        <v>11</v>
      </c>
      <c r="I132" s="228"/>
      <c r="J132" s="228" t="s">
        <v>11</v>
      </c>
      <c r="K132" s="165"/>
    </row>
    <row r="133" spans="1:11" ht="12.75">
      <c r="A133" s="323" t="s">
        <v>602</v>
      </c>
      <c r="B133" s="78"/>
      <c r="C133" s="228" t="s">
        <v>11</v>
      </c>
      <c r="D133" s="228" t="s">
        <v>11</v>
      </c>
      <c r="E133" s="228"/>
      <c r="F133" s="228" t="s">
        <v>11</v>
      </c>
      <c r="G133" s="228" t="s">
        <v>11</v>
      </c>
      <c r="H133" s="228" t="s">
        <v>11</v>
      </c>
      <c r="I133" s="228"/>
      <c r="J133" s="228" t="s">
        <v>11</v>
      </c>
      <c r="K133" s="165"/>
    </row>
    <row r="134" spans="1:11" ht="25.5">
      <c r="A134" s="292" t="s">
        <v>667</v>
      </c>
      <c r="B134" s="109"/>
      <c r="C134" s="109" t="s">
        <v>11</v>
      </c>
      <c r="D134" s="109" t="s">
        <v>11</v>
      </c>
      <c r="E134" s="109"/>
      <c r="F134" s="109" t="s">
        <v>11</v>
      </c>
      <c r="G134" s="109" t="s">
        <v>11</v>
      </c>
      <c r="H134" s="109" t="s">
        <v>11</v>
      </c>
      <c r="I134" s="109"/>
      <c r="J134" s="109" t="s">
        <v>11</v>
      </c>
      <c r="K134" s="165"/>
    </row>
    <row r="135" spans="1:11" ht="12.75">
      <c r="A135" s="29"/>
      <c r="B135" s="110"/>
      <c r="C135" s="110"/>
      <c r="D135" s="110"/>
      <c r="F135" s="110"/>
      <c r="G135" s="110"/>
      <c r="H135" s="110"/>
      <c r="J135" s="165"/>
      <c r="K135" s="165"/>
    </row>
    <row r="136" spans="1:11" ht="12.75">
      <c r="A136" s="1"/>
      <c r="C136" s="547" t="str">
        <f>controlyear</f>
        <v>2014-15</v>
      </c>
      <c r="D136" s="547"/>
      <c r="E136" s="547"/>
      <c r="F136" s="547"/>
      <c r="G136" s="547" t="s">
        <v>64</v>
      </c>
      <c r="H136" s="547"/>
      <c r="I136" s="547"/>
      <c r="J136" s="165"/>
      <c r="K136" s="165"/>
    </row>
    <row r="137" spans="1:11" ht="25.5">
      <c r="A137" s="29" t="s">
        <v>941</v>
      </c>
      <c r="B137" s="78"/>
      <c r="C137" s="110" t="s">
        <v>8</v>
      </c>
      <c r="D137" s="110" t="s">
        <v>412</v>
      </c>
      <c r="E137" s="548" t="s">
        <v>652</v>
      </c>
      <c r="F137" s="548"/>
      <c r="G137" s="110" t="s">
        <v>8</v>
      </c>
      <c r="H137" s="110" t="s">
        <v>412</v>
      </c>
      <c r="I137" s="548" t="s">
        <v>652</v>
      </c>
      <c r="J137" s="548"/>
      <c r="K137" s="165"/>
    </row>
    <row r="138" spans="1:11" ht="12.75">
      <c r="A138" s="323" t="s">
        <v>942</v>
      </c>
      <c r="B138" s="78"/>
      <c r="C138" s="228" t="s">
        <v>11</v>
      </c>
      <c r="D138" s="228" t="s">
        <v>11</v>
      </c>
      <c r="E138" s="228"/>
      <c r="F138" s="228" t="s">
        <v>11</v>
      </c>
      <c r="G138" s="228" t="s">
        <v>11</v>
      </c>
      <c r="H138" s="228" t="s">
        <v>11</v>
      </c>
      <c r="I138" s="228"/>
      <c r="J138" s="228" t="s">
        <v>11</v>
      </c>
      <c r="K138" s="165"/>
    </row>
    <row r="139" spans="1:11" ht="25.5">
      <c r="A139" s="323" t="s">
        <v>666</v>
      </c>
      <c r="B139" s="78"/>
      <c r="C139" s="228" t="s">
        <v>11</v>
      </c>
      <c r="D139" s="228" t="s">
        <v>11</v>
      </c>
      <c r="E139" s="78"/>
      <c r="F139" s="228" t="s">
        <v>11</v>
      </c>
      <c r="G139" s="228" t="s">
        <v>11</v>
      </c>
      <c r="H139" s="228" t="s">
        <v>11</v>
      </c>
      <c r="I139" s="78"/>
      <c r="J139" s="228" t="s">
        <v>11</v>
      </c>
      <c r="K139" s="165"/>
    </row>
    <row r="140" spans="1:11" ht="12.75">
      <c r="A140" s="323" t="s">
        <v>602</v>
      </c>
      <c r="B140" s="78"/>
      <c r="C140" s="228" t="s">
        <v>11</v>
      </c>
      <c r="D140" s="228" t="s">
        <v>11</v>
      </c>
      <c r="E140" s="228"/>
      <c r="F140" s="228" t="s">
        <v>11</v>
      </c>
      <c r="G140" s="228" t="s">
        <v>11</v>
      </c>
      <c r="H140" s="228" t="s">
        <v>11</v>
      </c>
      <c r="I140" s="228"/>
      <c r="J140" s="228" t="s">
        <v>11</v>
      </c>
      <c r="K140" s="165"/>
    </row>
    <row r="141" spans="1:11" ht="25.5">
      <c r="A141" s="292" t="s">
        <v>667</v>
      </c>
      <c r="B141" s="109"/>
      <c r="C141" s="109" t="s">
        <v>11</v>
      </c>
      <c r="D141" s="109" t="s">
        <v>11</v>
      </c>
      <c r="E141" s="109"/>
      <c r="F141" s="109" t="s">
        <v>11</v>
      </c>
      <c r="G141" s="109" t="s">
        <v>11</v>
      </c>
      <c r="H141" s="109" t="s">
        <v>11</v>
      </c>
      <c r="I141" s="109"/>
      <c r="J141" s="109" t="s">
        <v>11</v>
      </c>
      <c r="K141" s="165"/>
    </row>
    <row r="142" spans="1:11" ht="12.75">
      <c r="A142" s="29"/>
      <c r="B142" s="110"/>
      <c r="C142" s="110"/>
      <c r="D142" s="110"/>
      <c r="F142" s="110"/>
      <c r="G142" s="110"/>
      <c r="H142" s="110"/>
      <c r="J142" s="165"/>
      <c r="K142" s="165"/>
    </row>
    <row r="143" spans="1:11" ht="12.75">
      <c r="A143" s="113" t="s">
        <v>440</v>
      </c>
      <c r="B143" s="165"/>
      <c r="C143" s="165"/>
      <c r="D143" s="165"/>
      <c r="E143" s="165"/>
      <c r="F143" s="165"/>
      <c r="G143" s="165"/>
      <c r="H143" s="165"/>
      <c r="I143" s="165"/>
      <c r="J143" s="165"/>
      <c r="K143" s="165"/>
    </row>
    <row r="144" spans="1:11" ht="12.75">
      <c r="A144" s="387"/>
      <c r="B144" s="278"/>
      <c r="C144" s="278"/>
      <c r="D144" s="278"/>
      <c r="E144" s="165"/>
      <c r="F144" s="165"/>
      <c r="G144" s="165"/>
      <c r="H144" s="165"/>
      <c r="I144" s="165"/>
      <c r="J144" s="165"/>
      <c r="K144" s="165"/>
    </row>
    <row r="145" ht="12.75">
      <c r="K145" s="142"/>
    </row>
    <row r="146" spans="1:11" ht="12.75">
      <c r="A146" s="113" t="s">
        <v>146</v>
      </c>
      <c r="B146" s="3"/>
      <c r="C146" s="3"/>
      <c r="D146" s="3"/>
      <c r="E146" s="3"/>
      <c r="F146" s="3"/>
      <c r="G146" s="3"/>
      <c r="H146" s="3"/>
      <c r="I146" s="3"/>
      <c r="J146" s="3"/>
      <c r="K146" s="142"/>
    </row>
    <row r="147" spans="1:11" ht="12.75">
      <c r="A147" s="129" t="s">
        <v>747</v>
      </c>
      <c r="B147" s="3"/>
      <c r="C147" s="3"/>
      <c r="D147" s="3"/>
      <c r="E147" s="3"/>
      <c r="F147" s="3"/>
      <c r="G147" s="3"/>
      <c r="H147" s="3"/>
      <c r="I147" s="3"/>
      <c r="J147" s="3"/>
      <c r="K147" s="142"/>
    </row>
    <row r="148" spans="1:11" ht="12.75">
      <c r="A148" s="387" t="s">
        <v>944</v>
      </c>
      <c r="B148" s="3"/>
      <c r="C148" s="3"/>
      <c r="D148" s="3"/>
      <c r="E148" s="3"/>
      <c r="F148" s="3"/>
      <c r="G148" s="3"/>
      <c r="H148" s="3"/>
      <c r="I148" s="3"/>
      <c r="J148" s="3"/>
      <c r="K148" s="142"/>
    </row>
    <row r="149" spans="1:11" ht="12.75">
      <c r="A149" s="387"/>
      <c r="B149" s="3"/>
      <c r="C149" s="3"/>
      <c r="D149" s="3"/>
      <c r="E149" s="3"/>
      <c r="F149" s="3"/>
      <c r="G149" s="3"/>
      <c r="H149" s="3"/>
      <c r="I149" s="3"/>
      <c r="J149" s="3"/>
      <c r="K149" s="142"/>
    </row>
    <row r="150" ht="12.75">
      <c r="K150" s="142"/>
    </row>
    <row r="151" spans="1:12" ht="12.75">
      <c r="A151" s="271"/>
      <c r="B151" s="271"/>
      <c r="C151" s="271"/>
      <c r="D151" s="271"/>
      <c r="E151" s="271"/>
      <c r="F151" s="271"/>
      <c r="G151" s="271"/>
      <c r="H151" s="271"/>
      <c r="I151" s="271"/>
      <c r="J151" s="271"/>
      <c r="K151" s="283"/>
      <c r="L151" s="271"/>
    </row>
    <row r="152" spans="1:12" ht="12.75">
      <c r="A152"/>
      <c r="B152"/>
      <c r="C152"/>
      <c r="D152"/>
      <c r="E152"/>
      <c r="F152"/>
      <c r="G152"/>
      <c r="H152"/>
      <c r="I152"/>
      <c r="J152"/>
      <c r="K152"/>
      <c r="L152"/>
    </row>
    <row r="153" spans="1:12" ht="12.75">
      <c r="A153" s="221"/>
      <c r="B153"/>
      <c r="C153"/>
      <c r="D153"/>
      <c r="E153"/>
      <c r="F153"/>
      <c r="G153"/>
      <c r="H153"/>
      <c r="I153"/>
      <c r="J153"/>
      <c r="K153"/>
      <c r="L153"/>
    </row>
    <row r="154" spans="1:47"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row>
    <row r="155" spans="1:47"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row>
    <row r="156" spans="1:47"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row>
    <row r="157" spans="1:47"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row>
    <row r="158" spans="1:47"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row>
    <row r="159" spans="1:47"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row>
    <row r="160" spans="1:47"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row>
    <row r="161" spans="1:47"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row>
    <row r="162" spans="1:47"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row>
    <row r="163" spans="1:47"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row>
    <row r="164" spans="1:47"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row>
    <row r="165" spans="1:47"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row>
    <row r="166" spans="1:47"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row>
    <row r="167" spans="1:47"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row>
    <row r="168" spans="1:47"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row>
    <row r="169" spans="1:47"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row>
    <row r="170" spans="1:47"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row>
    <row r="171" spans="1:47"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row>
    <row r="172" spans="1:47"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row>
    <row r="173" spans="1:47"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row>
    <row r="174" spans="1:47"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row>
    <row r="175" spans="1:47"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row>
    <row r="176" spans="1:47"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row>
    <row r="177" spans="1:47"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row>
    <row r="178" spans="1:47"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row>
    <row r="179" spans="1:47"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row>
    <row r="180" spans="1:47"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row>
    <row r="181" spans="1:47"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row>
    <row r="182" spans="1:47"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row>
    <row r="183" spans="1:47"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row>
    <row r="184" spans="1:47"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row>
    <row r="185" spans="1:47"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row>
    <row r="186" spans="1:47"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row>
    <row r="187" spans="1:47"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row>
    <row r="188" spans="1:47"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row>
    <row r="189" spans="1:47"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row>
    <row r="190" spans="1:47"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row>
    <row r="191" spans="1:47"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row>
    <row r="192" spans="1:47"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row>
    <row r="193" spans="1:47"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row>
    <row r="194" spans="1:47"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row>
    <row r="195" spans="1:47"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row>
    <row r="196" spans="1:47"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row>
    <row r="197" spans="1:47"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row>
    <row r="198" spans="1:47"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row>
    <row r="199" spans="1:47"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row>
    <row r="200" spans="1:47"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row>
    <row r="201" spans="1:47"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row>
    <row r="202" spans="1:47"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row>
    <row r="203" spans="1:47"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row>
    <row r="204" spans="1:47"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row>
    <row r="205" spans="1:47"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row>
    <row r="206" spans="1:47"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row>
    <row r="207" spans="1:47"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row>
    <row r="208" spans="1:47"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row>
    <row r="209" spans="1:47"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row>
    <row r="210" spans="1:47"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row>
    <row r="211" spans="1:47"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row>
    <row r="212" spans="1:47"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row>
    <row r="213" spans="1:47"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row>
    <row r="214" spans="1:47"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row>
    <row r="215" spans="1:47"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row>
    <row r="216" spans="1:47"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row>
    <row r="217" spans="1:47"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row>
    <row r="218" spans="1:47"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row>
    <row r="219" spans="1:47"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row>
    <row r="220" spans="1:47"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row>
    <row r="221" spans="1:47" ht="12.7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row>
    <row r="222" spans="1:47" ht="12.7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row>
    <row r="223" spans="1:47" ht="12.7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row>
    <row r="224" spans="1:47" ht="12.7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row>
    <row r="225" spans="1:47" ht="12.7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row>
    <row r="226" spans="1:47" ht="12.7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row>
    <row r="227" spans="1:47" ht="12.7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row>
    <row r="228" spans="1:47" ht="12.7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row>
    <row r="229" spans="1:47" ht="12.7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row>
    <row r="230" spans="1:47" ht="12.7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row>
    <row r="231" spans="1:47" ht="12.7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row>
    <row r="232" spans="1:47" ht="12.7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row>
    <row r="233" spans="1:47" ht="12.7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row>
    <row r="234" spans="1:47" ht="12.7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row>
    <row r="235" spans="1:47" ht="12.7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row>
    <row r="236" spans="1:47" ht="12.7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row>
    <row r="237" spans="1:47" ht="12.7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row>
    <row r="238" spans="1:47" ht="12.7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row>
    <row r="239" spans="1:47" ht="12.7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row>
    <row r="240" spans="1:47" ht="12.7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row>
    <row r="241" spans="1:47" ht="12.7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row>
    <row r="242" spans="1:47" ht="12.7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row>
    <row r="243" spans="1:47" ht="12.7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row>
    <row r="244" spans="1:47" ht="12.7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row>
    <row r="245" spans="1:47" ht="12.7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row>
    <row r="246" spans="1:47" ht="12.7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row>
    <row r="247" spans="1:47" ht="12.7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row>
    <row r="248" spans="1:47" ht="12.7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row>
    <row r="249" spans="1:47" ht="12.7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row>
    <row r="250" spans="1:47" ht="12.7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row>
    <row r="251" spans="1:47" ht="12.7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row>
    <row r="252" spans="1:47" ht="12.7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row>
    <row r="253" spans="1:47" ht="12.7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row>
    <row r="254" spans="1:47" ht="12.7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row>
    <row r="255" spans="1:47" ht="12.7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row>
    <row r="256" spans="1:47" ht="12.7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row>
    <row r="257" spans="1:47" ht="12.7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row>
    <row r="258" spans="1:47" ht="12.7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row>
    <row r="259" spans="1:47" ht="12.7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row>
    <row r="260" spans="1:47" ht="12.7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row>
    <row r="261" spans="1:47" ht="12.7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row>
    <row r="262" spans="1:47" ht="12.7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row>
    <row r="263" spans="1:47" ht="12.7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row>
    <row r="264" spans="1:47" ht="12.7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row>
    <row r="265" spans="1:47"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row>
    <row r="266" spans="1:47" ht="12.7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row>
    <row r="267" spans="1:47" ht="12.7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row>
    <row r="268" spans="1:47" ht="12.7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row>
    <row r="269" spans="1:47" ht="12.7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row>
    <row r="270" spans="1:47" ht="12.7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row>
    <row r="271" spans="1:47" ht="12.7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row>
    <row r="272" spans="1:47" ht="12.7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row>
    <row r="273" spans="1:47" ht="12.7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row>
    <row r="274" spans="1:47" ht="12.7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row>
    <row r="275" spans="1:47" ht="12.7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row>
    <row r="276" spans="1:47" ht="12.7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row>
    <row r="277" spans="1:47" ht="12.7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row>
    <row r="278" spans="1:47" ht="12.7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row>
    <row r="279" spans="1:47" ht="12.7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row>
    <row r="280" spans="1:47" ht="12.7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row>
    <row r="281" spans="1:47" ht="12.7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row>
    <row r="282" spans="1:47"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row>
    <row r="283" spans="1:47" ht="12.7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row>
    <row r="284" spans="1:47" ht="12.7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row>
    <row r="285" spans="1:47" ht="12.7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row>
    <row r="286" spans="1:47" ht="12.7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row>
    <row r="287" spans="1:47" ht="12.7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row>
    <row r="288" spans="1:47" ht="12.7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row>
    <row r="289" spans="1:47" ht="12.7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row>
    <row r="290" spans="1:47" ht="12.7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row>
    <row r="291" spans="1:47" ht="12.7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row>
    <row r="292" spans="1:47" ht="12.7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row>
    <row r="293" spans="1:47" ht="12.7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row>
    <row r="294" spans="1:47" ht="12.7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row>
    <row r="295" spans="1:47" ht="12.7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row>
    <row r="296" spans="1:47" ht="12.7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row>
    <row r="297" spans="1:47"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row>
    <row r="298" spans="1:47" ht="12.7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row>
    <row r="299" spans="1:47" ht="12.7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row>
    <row r="300" spans="1:47" ht="12.7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row>
    <row r="301" spans="1:47"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row>
    <row r="302" spans="1:47"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row>
    <row r="303" spans="1:47"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row>
    <row r="304" spans="1:47"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row>
    <row r="305" spans="1:47"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row>
    <row r="306" spans="1:47"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row>
    <row r="307" spans="1:47"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row>
    <row r="308" spans="1:47"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row>
    <row r="309" spans="1:47"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row>
    <row r="310" spans="1:47"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row>
    <row r="311" spans="1:47"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row>
    <row r="312" spans="1:47"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row>
    <row r="313" spans="1:47"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row>
    <row r="314" spans="1:47"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row>
    <row r="315" spans="1:47"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row>
    <row r="316" spans="1:47"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row>
    <row r="317" spans="1:47"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row>
    <row r="318" spans="1:47"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row>
    <row r="319" spans="1:47"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row>
    <row r="320" spans="1:47"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row>
    <row r="321" spans="1:47"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row>
    <row r="322" spans="1:47" ht="12.7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row>
    <row r="323" spans="1:47" ht="12.7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row>
    <row r="324" spans="1:47" ht="12.7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row>
    <row r="325" spans="1:47" ht="12.7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row>
    <row r="326" spans="1:47" ht="12.7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row>
    <row r="327" spans="1:47" ht="12.7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row>
    <row r="328" spans="1:47" ht="12.7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row>
    <row r="329" spans="1:47" ht="12.7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row>
    <row r="330" spans="1:47" ht="12.7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row>
    <row r="331" spans="1:47" ht="12.7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row>
    <row r="332" spans="1:47" ht="12.7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row>
    <row r="333" spans="1:47" ht="12.7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row>
    <row r="334" spans="1:47" ht="12.7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row>
    <row r="335" spans="1:47" ht="12.7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row>
    <row r="336" spans="1:47" ht="12.7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row>
    <row r="337" spans="1:47" ht="12.7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row>
    <row r="338" spans="1:47" ht="12.7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row>
    <row r="339" spans="1:47" ht="12.7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row>
    <row r="340" spans="1:47" ht="12.7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row>
    <row r="341" spans="1:47" ht="12.7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row>
    <row r="342" spans="1:47" ht="12.7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row>
    <row r="343" spans="1:47" ht="12.7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row>
    <row r="344" spans="1:47" ht="12.7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row>
    <row r="345" spans="1:47" ht="12.7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row>
    <row r="346" spans="1:47" ht="12.7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row>
    <row r="347" spans="1:47" ht="12.7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row>
    <row r="348" spans="1:47" ht="12.7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row>
    <row r="349" spans="1:47" ht="12.7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row>
    <row r="350" spans="1:47" ht="12.7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row>
    <row r="351" spans="1:47" ht="12.7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row>
    <row r="352" spans="1:47" ht="12.7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row>
    <row r="353" spans="1:47" ht="12.7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row>
    <row r="354" spans="1:47" ht="12.7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row>
    <row r="355" spans="1:47" ht="12.7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row>
    <row r="356" spans="1:47" ht="12.7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row>
    <row r="357" spans="1:47" ht="12.7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row>
    <row r="358" spans="1:47" ht="12.7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row>
    <row r="359" spans="1:47" ht="12.7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row>
    <row r="360" spans="1:47" ht="12.7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row>
    <row r="361" spans="1:47" ht="12.7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row>
    <row r="362" spans="1:47" ht="12.7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row>
    <row r="363" spans="1:47" ht="12.7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row>
    <row r="364" spans="1:47" ht="12.7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row>
    <row r="365" spans="1:47" ht="12.7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row>
    <row r="366" spans="1:47" ht="12.7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row>
    <row r="367" spans="1:47" ht="12.7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row>
    <row r="368" spans="1:47" ht="12.7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row>
    <row r="369" spans="1:47" ht="12.7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row>
    <row r="370" spans="1:47" ht="12.7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row>
    <row r="371" spans="1:47" ht="12.7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row>
    <row r="372" spans="1:47" ht="12.7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row>
    <row r="373" spans="1:47" ht="12.7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row>
    <row r="374" spans="1:47" ht="12.7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row>
    <row r="375" spans="1:47" ht="12.7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row>
    <row r="376" spans="1:47" ht="12.7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row>
    <row r="377" spans="1:47" ht="12.7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row>
    <row r="378" spans="1:47" ht="12.7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row>
    <row r="379" spans="1:47" ht="12.7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row>
    <row r="380" spans="1:47" ht="12.7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row>
    <row r="381" spans="1:47" ht="12.7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row>
    <row r="382" spans="1:47" ht="12.7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row>
    <row r="383" spans="1:47" ht="12.7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row>
    <row r="384" spans="1:47" ht="12.7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row>
    <row r="385" spans="1:47" ht="12.7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row>
    <row r="386" spans="1:47" ht="12.7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row>
    <row r="387" spans="1:47" ht="12.7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row>
    <row r="388" spans="1:47" ht="12.7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row>
    <row r="389" spans="1:47" ht="12.7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row>
    <row r="390" spans="1:47" ht="12.7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row>
    <row r="391" spans="1:47" ht="12.7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row>
    <row r="392" spans="1:47" ht="12.7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row>
    <row r="393" spans="1:47" ht="12.7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row>
    <row r="394" spans="1:47" ht="12.7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row>
    <row r="395" spans="1:47" ht="12.7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row>
    <row r="396" spans="1:47" ht="12.7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row>
    <row r="397" spans="1:47" ht="12.7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row>
    <row r="398" spans="1:47" ht="12.7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row>
    <row r="399" spans="1:47" ht="12.7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row>
    <row r="400" spans="1:47" ht="12.7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row>
    <row r="401" spans="1:47" ht="12.7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row>
    <row r="402" spans="1:47" ht="12.7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row>
    <row r="403" spans="1:47" ht="12.7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row>
    <row r="404" spans="1:47" ht="12.7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row>
    <row r="405" spans="1:47" ht="12.7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row>
    <row r="406" spans="1:47" ht="12.7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row>
    <row r="407" spans="1:47" ht="12.7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row>
    <row r="408" spans="1:47" ht="12.7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row>
    <row r="409" spans="1:47" ht="12.7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row>
    <row r="410" spans="1:47" ht="12.7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row>
    <row r="411" spans="1:47" ht="12.7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row>
    <row r="412" spans="1:47" ht="12.7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row>
    <row r="413" spans="1:47" ht="12.7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row>
    <row r="414" spans="1:47" ht="12.7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row>
    <row r="415" spans="1:47" ht="12.7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row>
    <row r="416" spans="1:47" ht="12.7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row>
    <row r="417" spans="1:47" ht="12.7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row>
    <row r="418" spans="1:47" ht="12.7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row>
    <row r="419" spans="1:47" ht="12.7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row>
    <row r="420" spans="1:47" ht="12.7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row>
    <row r="421" spans="1:47" ht="12.7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row>
    <row r="422" spans="1:47" ht="12.7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row>
    <row r="423" spans="1:47" ht="12.7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row>
    <row r="424" spans="1:47" ht="12.7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row>
    <row r="425" spans="1:47" ht="12.7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row>
    <row r="426" spans="1:47" ht="12.7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row>
    <row r="427" spans="1:47" ht="12.7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row>
    <row r="428" spans="1:47" ht="12.7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row>
    <row r="429" spans="1:47" ht="12.7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row>
    <row r="430" spans="1:47" ht="12.7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row>
    <row r="431" spans="1:47" ht="12.7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row>
    <row r="432" spans="1:47" ht="12.7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row>
    <row r="433" spans="1:47" ht="12.7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row>
    <row r="434" spans="1:47" ht="12.7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row>
    <row r="435" spans="1:47" ht="12.7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row>
    <row r="436" spans="1:47" ht="12.7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row>
    <row r="437" spans="1:47" ht="12.7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row>
    <row r="438" spans="1:47" ht="12.7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row>
    <row r="439" spans="1:47" ht="12.7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row>
    <row r="440" spans="1:47" ht="12.7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row>
    <row r="441" spans="1:47" ht="12.7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row>
    <row r="442" spans="1:47" ht="12.7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row>
    <row r="443" spans="1:47" ht="12.7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row>
    <row r="444" spans="1:47" ht="12.7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row>
    <row r="445" spans="1:47" ht="12.7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row>
    <row r="446" spans="1:47" ht="12.7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row>
    <row r="447" spans="1:47" ht="12.7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row>
    <row r="448" spans="1:47" ht="12.7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row>
    <row r="449" spans="1:47" ht="12.7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row>
    <row r="450" spans="1:47" ht="12.7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row>
    <row r="451" spans="1:47" ht="12.7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row>
    <row r="452" spans="1:47" ht="12.7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row>
    <row r="453" spans="1:47" ht="12.7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row>
    <row r="454" spans="1:47" ht="12.7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row>
    <row r="455" spans="1:47" ht="12.7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row>
    <row r="456" spans="1:47" ht="12.7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row>
    <row r="457" spans="1:47" ht="12.7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row>
    <row r="458" spans="1:47" ht="12.7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row>
    <row r="459" spans="1:47" ht="12.7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row>
    <row r="460" spans="1:47" ht="12.7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row>
    <row r="461" spans="1:47" ht="12.75">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row>
    <row r="462" spans="1:47" ht="12.75">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row>
    <row r="463" spans="1:47" ht="12.75">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row>
    <row r="464" spans="1:47" ht="12.75">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row>
    <row r="465" spans="1:47" ht="12.75">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row>
    <row r="466" spans="1:47" ht="12.75">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row>
    <row r="467" spans="1:47" ht="12.75">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row>
    <row r="468" spans="1:47" ht="12.75">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row>
    <row r="469" spans="1:47" ht="12.75">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row>
    <row r="470" spans="1:47" ht="12.75">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row>
    <row r="471" spans="1:47" ht="12.75">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row>
    <row r="472" spans="1:47" ht="12.75">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row>
    <row r="473" spans="1:47" ht="12.75">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row>
    <row r="474" spans="1:47" ht="12.75">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row>
    <row r="475" spans="1:47" ht="12.75">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row>
    <row r="476" spans="1:47" ht="12.75">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row>
    <row r="477" spans="1:47" ht="12.75">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row>
    <row r="478" spans="1:47" ht="12.75">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row>
    <row r="479" spans="1:47" ht="12.75">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row>
    <row r="480" spans="1:47" ht="12.75">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row>
    <row r="481" spans="1:47" ht="12.75">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row>
    <row r="482" spans="1:47" ht="12.75">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row>
    <row r="483" spans="1:47" ht="12.75">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row>
    <row r="484" spans="1:47" ht="12.75">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row>
    <row r="485" spans="1:47" ht="12.75">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row>
    <row r="486" spans="1:47" ht="12.7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row>
    <row r="487" spans="1:47" ht="12.7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row>
    <row r="488" spans="1:47" ht="12.75">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row>
    <row r="489" spans="1:47" ht="12.75">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row>
    <row r="490" spans="1:47" ht="12.75">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row>
    <row r="491" spans="1:47" ht="12.75">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row>
    <row r="492" spans="1:47" ht="12.75">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row>
    <row r="493" spans="1:47" ht="12.75">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row>
    <row r="494" spans="1:47" ht="12.75">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row>
    <row r="495" spans="1:47" ht="12.7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row>
    <row r="496" spans="1:47" ht="12.75">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row>
    <row r="497" spans="1:47" ht="12.75">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row>
    <row r="498" spans="1:47" ht="12.75">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row>
    <row r="499" spans="1:47" ht="12.75">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row>
    <row r="500" spans="1:47" ht="12.75">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row>
    <row r="501" spans="1:47" ht="12.7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row>
    <row r="502" spans="1:47" ht="12.75">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row>
    <row r="503" spans="1:47" ht="12.75">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row>
    <row r="504" spans="1:47" ht="12.7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row>
    <row r="505" spans="1:47" ht="12.75">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row>
    <row r="506" spans="1:47" ht="12.75">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row>
    <row r="507" spans="1:47" ht="12.75">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row>
    <row r="508" spans="1:47" ht="12.75">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row>
    <row r="509" spans="1:47" ht="12.75">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row>
    <row r="510" spans="1:47" ht="12.7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row>
    <row r="511" spans="1:47" ht="12.75">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row>
    <row r="512" spans="1:47" ht="12.75">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row>
    <row r="513" spans="1:47" ht="12.7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row>
    <row r="514" spans="1:47" ht="12.75">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row>
    <row r="515" spans="1:47" ht="12.75">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row>
    <row r="516" spans="1:47" ht="12.7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row>
    <row r="517" spans="1:47" ht="12.7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row>
    <row r="518" spans="1:47" ht="12.75">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row>
    <row r="519" spans="1:47" ht="12.7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row>
    <row r="520" spans="1:47" ht="12.75">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row>
    <row r="521" spans="1:47" ht="12.75">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row>
    <row r="522" spans="1:47" ht="12.75">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row>
    <row r="523" spans="1:47" ht="12.75">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row>
    <row r="524" spans="1:47" ht="12.75">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row>
    <row r="525" spans="1:47" ht="12.75">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row>
    <row r="526" spans="1:47" ht="12.75">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row>
    <row r="527" spans="1:47" ht="12.75">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row>
    <row r="528" spans="1:47" ht="12.75">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row>
    <row r="529" spans="1:47" ht="12.7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row>
    <row r="530" spans="1:47" ht="12.7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row>
    <row r="531" spans="1:47" ht="12.75">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row>
    <row r="532" spans="1:47" ht="12.75">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row>
    <row r="533" spans="1:47" ht="12.75">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row>
    <row r="534" spans="1:47" ht="12.75">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row>
    <row r="535" spans="1:47" ht="12.75">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row>
    <row r="536" spans="1:47" ht="12.75">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row>
    <row r="537" spans="1:47" ht="12.75">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row>
    <row r="538" spans="1:47" ht="12.75">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row>
    <row r="539" spans="1:47" ht="12.75">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row>
    <row r="540" spans="1:47" ht="12.75">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row>
    <row r="541" spans="1:47" ht="12.75">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row>
    <row r="542" spans="1:47" ht="12.7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row>
    <row r="543" spans="1:47" ht="12.7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row>
    <row r="544" spans="1:47" ht="12.75">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row>
    <row r="545" spans="1:47" ht="12.75">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row>
    <row r="546" spans="1:47" ht="12.7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row>
    <row r="547" spans="1:47" ht="12.75">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row>
    <row r="548" spans="1:47" ht="12.75">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row>
    <row r="549" spans="1:47" ht="12.75">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row>
    <row r="550" spans="1:47" ht="12.75">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row>
    <row r="551" spans="1:47" ht="12.75">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row>
    <row r="552" spans="1:47" ht="12.75">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row>
    <row r="553" spans="1:47" ht="12.75">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row>
    <row r="554" spans="1:47" ht="12.75">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row>
    <row r="555" spans="1:47" ht="12.75">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row>
    <row r="556" spans="1:47" ht="12.75">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row>
    <row r="557" spans="1:47" ht="12.75">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row>
    <row r="558" spans="1:47" ht="12.75">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row>
    <row r="559" spans="1:47" ht="12.75">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row>
    <row r="560" spans="1:47" ht="12.75">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row>
    <row r="561" spans="1:47" ht="12.75">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row>
    <row r="562" spans="1:47" ht="12.75">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row>
    <row r="563" spans="1:47" ht="12.75">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row>
    <row r="564" spans="1:47" ht="12.75">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row>
    <row r="565" spans="1:47" ht="12.75">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row>
    <row r="566" spans="1:47" ht="12.75">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row>
    <row r="567" spans="1:47" ht="12.7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row>
    <row r="568" spans="1:47" ht="12.75">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row>
    <row r="569" spans="1:47" ht="12.75">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row>
    <row r="570" spans="1:47" ht="12.75">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row>
    <row r="571" spans="1:47" ht="12.75">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row>
    <row r="572" spans="1:47" ht="12.75">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row>
    <row r="573" spans="1:47" ht="12.75">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row>
    <row r="574" spans="1:47" ht="12.75">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row>
    <row r="575" spans="1:47" ht="12.75">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row>
    <row r="576" spans="1:47" ht="12.75">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row>
    <row r="577" spans="1:47" ht="12.75">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row>
    <row r="578" spans="1:47" ht="12.75">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row>
    <row r="579" spans="1:47" ht="12.75">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row>
    <row r="580" spans="1:47" ht="12.75">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row>
    <row r="581" spans="1:47" ht="12.75">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row>
    <row r="582" spans="1:47" ht="12.75">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row>
    <row r="583" spans="1:47" ht="12.75">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row>
    <row r="584" spans="1:47" ht="12.75">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row>
    <row r="585" spans="1:47" ht="12.75">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row>
    <row r="586" spans="1:47" ht="12.75">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row>
    <row r="587" spans="1:47" ht="12.75">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row>
    <row r="588" spans="1:47" ht="12.75">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row>
    <row r="589" spans="1:47" ht="12.75">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row>
    <row r="590" spans="1:47" ht="12.75">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row>
    <row r="591" spans="1:47" ht="12.75">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row>
    <row r="592" spans="1:47" ht="12.75">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row>
    <row r="593" spans="1:47" ht="12.75">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row>
    <row r="594" spans="1:47" ht="12.75">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row>
    <row r="595" spans="1:47" ht="12.75">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row>
    <row r="596" spans="1:47" ht="12.75">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row>
    <row r="597" spans="1:47" ht="12.75">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row>
    <row r="598" spans="1:47" ht="12.75">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row>
    <row r="599" spans="1:47" ht="12.75">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row>
    <row r="600" spans="1:47" ht="12.75">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row>
    <row r="601" spans="1:47" ht="12.75">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row>
    <row r="602" spans="1:47" ht="12.75">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row>
    <row r="603" spans="1:47" ht="12.75">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row>
    <row r="604" spans="1:47" ht="12.75">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row>
    <row r="605" spans="1:47" ht="12.75">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row>
    <row r="606" spans="1:47" ht="12.75">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row>
    <row r="607" spans="1:47" ht="12.75">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row>
    <row r="608" spans="1:47" ht="12.75">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row>
    <row r="609" spans="1:47" ht="12.75">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row>
    <row r="610" spans="1:47" ht="12.75">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row>
    <row r="611" spans="1:47" ht="12.75">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row>
    <row r="612" spans="1:47" ht="12.75">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row>
    <row r="613" spans="1:47" ht="12.75">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row>
    <row r="614" spans="1:47" ht="12.75">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row>
    <row r="615" spans="1:47" ht="12.75">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row>
    <row r="616" spans="1:47" ht="12.75">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row>
    <row r="617" spans="1:47" ht="12.75">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row>
    <row r="618" spans="1:47" ht="12.75">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row>
    <row r="619" spans="1:47" ht="12.75">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row>
    <row r="620" spans="1:47" ht="12.75">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row>
    <row r="621" spans="1:47" ht="12.75">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row>
    <row r="622" spans="1:47" ht="12.75">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row>
    <row r="623" spans="1:47" ht="12.75">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row>
    <row r="624" spans="1:47" ht="12.75">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row>
    <row r="625" spans="1:47" ht="12.75">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row>
    <row r="626" spans="1:47" ht="12.75">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row>
    <row r="627" spans="1:47" ht="12.75">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row>
    <row r="628" spans="1:47" ht="12.75">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row>
    <row r="629" spans="1:47" ht="12.75">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row>
    <row r="630" spans="1:47" ht="12.75">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row>
    <row r="631" spans="1:47" ht="12.75">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row>
    <row r="632" spans="1:47" ht="12.75">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row>
    <row r="633" spans="1:47" ht="12.75">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row>
    <row r="634" spans="1:47" ht="12.75">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row>
    <row r="635" spans="1:47" ht="12.75">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row>
    <row r="636" spans="1:47" ht="12.75">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row>
    <row r="637" spans="1:47" ht="12.75">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row>
    <row r="638" spans="1:47" ht="12.75">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row>
    <row r="639" spans="1:47" ht="12.75">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row>
    <row r="640" spans="1:47" ht="12.75">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row>
    <row r="641" spans="1:47" ht="12.75">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row>
    <row r="642" spans="1:47" ht="12.75">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row>
    <row r="643" spans="1:47" ht="12.75">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row>
    <row r="644" spans="1:47" ht="12.75">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row>
    <row r="645" spans="1:47" ht="12.75">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row>
    <row r="646" spans="1:47" ht="12.75">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row>
    <row r="647" spans="1:47" ht="12.75">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row>
    <row r="648" spans="1:47" ht="12.75">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row>
    <row r="649" spans="1:47" ht="12.75">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row>
    <row r="650" spans="1:47" ht="12.75">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row>
    <row r="651" spans="1:47" ht="12.75">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row>
    <row r="652" spans="1:47" ht="12.75">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row>
    <row r="653" spans="1:47" ht="12.75">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row>
    <row r="654" spans="1:47" ht="12.75">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row>
    <row r="655" spans="1:47" ht="12.75">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row>
    <row r="656" spans="1:47" ht="12.75">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row>
    <row r="657" spans="1:47" ht="12.75">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row>
    <row r="658" spans="1:47" ht="12.75">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row>
    <row r="659" spans="1:47" ht="12.75">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row>
    <row r="660" spans="1:47" ht="12.75">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row>
    <row r="661" spans="1:47" ht="12.75">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row>
    <row r="662" spans="1:47" ht="12.75">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row>
    <row r="663" spans="1:47" ht="12.75">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row>
    <row r="664" spans="1:47" ht="12.75">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row>
    <row r="665" spans="1:47" ht="12.75">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row>
    <row r="666" spans="1:47" ht="12.75">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row>
    <row r="667" spans="1:47" ht="12.75">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row>
    <row r="668" spans="1:47" ht="12.75">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row>
    <row r="669" spans="1:47" ht="12.75">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row>
    <row r="670" spans="1:47" ht="12.75">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row>
    <row r="671" spans="1:47" ht="12.75">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row>
    <row r="672" spans="1:47" ht="12.75">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row>
    <row r="673" spans="1:47" ht="12.75">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row>
    <row r="674" spans="1:47" ht="12.75">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row>
    <row r="675" spans="1:47" ht="12.75">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row>
    <row r="676" spans="1:47" ht="12.75">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row>
    <row r="677" spans="1:47" ht="12.75">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row>
    <row r="678" spans="1:47" ht="12.75">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row>
    <row r="679" spans="1:47" ht="12.75">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row>
    <row r="680" spans="1:47" ht="12.75">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row>
  </sheetData>
  <sheetProtection/>
  <mergeCells count="34">
    <mergeCell ref="E137:F137"/>
    <mergeCell ref="I137:J137"/>
    <mergeCell ref="E100:F100"/>
    <mergeCell ref="I100:J100"/>
    <mergeCell ref="I94:J94"/>
    <mergeCell ref="E94:F94"/>
    <mergeCell ref="E107:F107"/>
    <mergeCell ref="C123:F123"/>
    <mergeCell ref="C130:F130"/>
    <mergeCell ref="I107:J107"/>
    <mergeCell ref="G136:I136"/>
    <mergeCell ref="E112:F112"/>
    <mergeCell ref="I112:J112"/>
    <mergeCell ref="E117:F117"/>
    <mergeCell ref="E131:F131"/>
    <mergeCell ref="I131:J131"/>
    <mergeCell ref="C136:F136"/>
    <mergeCell ref="G130:I130"/>
    <mergeCell ref="B3:J3"/>
    <mergeCell ref="B48:J48"/>
    <mergeCell ref="C93:F93"/>
    <mergeCell ref="C111:F111"/>
    <mergeCell ref="C116:F116"/>
    <mergeCell ref="I117:J117"/>
    <mergeCell ref="G111:I111"/>
    <mergeCell ref="G116:I116"/>
    <mergeCell ref="G99:I99"/>
    <mergeCell ref="G106:I106"/>
    <mergeCell ref="C99:F99"/>
    <mergeCell ref="C106:F106"/>
    <mergeCell ref="G93:I93"/>
    <mergeCell ref="E124:F124"/>
    <mergeCell ref="I124:J124"/>
    <mergeCell ref="G123:I123"/>
  </mergeCells>
  <printOptions/>
  <pageMargins left="0.76" right="0.36" top="0.67" bottom="0.4" header="0.17" footer="0.17"/>
  <pageSetup cellComments="atEnd" fitToHeight="0" fitToWidth="1" horizontalDpi="600" verticalDpi="600" orientation="portrait" paperSize="9" scale="45" r:id="rId1"/>
  <rowBreaks count="1" manualBreakCount="1">
    <brk id="122" max="11" man="1"/>
  </rowBreaks>
</worksheet>
</file>

<file path=xl/worksheets/sheet9.xml><?xml version="1.0" encoding="utf-8"?>
<worksheet xmlns="http://schemas.openxmlformats.org/spreadsheetml/2006/main" xmlns:r="http://schemas.openxmlformats.org/officeDocument/2006/relationships">
  <sheetPr>
    <tabColor theme="4" tint="-0.24997000396251678"/>
    <pageSetUpPr fitToPage="1"/>
  </sheetPr>
  <dimension ref="A1:AS573"/>
  <sheetViews>
    <sheetView view="pageBreakPreview" zoomScale="70" zoomScaleNormal="55" zoomScaleSheetLayoutView="70" workbookViewId="0" topLeftCell="A1">
      <selection activeCell="F30" sqref="F30"/>
    </sheetView>
  </sheetViews>
  <sheetFormatPr defaultColWidth="9.140625" defaultRowHeight="12.75"/>
  <cols>
    <col min="1" max="1" width="45.7109375" style="7" customWidth="1"/>
    <col min="2" max="2" width="11.140625" style="78" customWidth="1"/>
    <col min="3" max="3" width="17.140625" style="78" customWidth="1"/>
    <col min="4" max="4" width="16.140625" style="78" customWidth="1"/>
    <col min="5" max="5" width="11.140625" style="78" customWidth="1"/>
    <col min="6" max="7" width="16.57421875" style="78" customWidth="1"/>
    <col min="8" max="8" width="17.00390625" style="78" customWidth="1"/>
    <col min="9" max="9" width="17.28125" style="78" customWidth="1"/>
    <col min="10" max="16384" width="9.140625" style="7" customWidth="1"/>
  </cols>
  <sheetData>
    <row r="1" spans="1:9" s="6" customFormat="1" ht="18">
      <c r="A1" s="76" t="s">
        <v>945</v>
      </c>
      <c r="B1" s="77"/>
      <c r="C1" s="77"/>
      <c r="D1" s="77"/>
      <c r="E1" s="77"/>
      <c r="F1" s="77"/>
      <c r="G1" s="77"/>
      <c r="H1" s="77"/>
      <c r="I1" s="77"/>
    </row>
    <row r="2" ht="12.75">
      <c r="A2" s="70" t="str">
        <f>"in £m "&amp;controlyear&amp;" prices unless stated otherwise"</f>
        <v>in £m 2014-15 prices unless stated otherwise</v>
      </c>
    </row>
    <row r="3" spans="1:13" s="12" customFormat="1" ht="20.25" customHeight="1">
      <c r="A3" s="26"/>
      <c r="B3" s="547" t="str">
        <f>controlyear</f>
        <v>2014-15</v>
      </c>
      <c r="C3" s="547"/>
      <c r="D3" s="547"/>
      <c r="E3" s="547"/>
      <c r="F3" s="547"/>
      <c r="G3" s="547"/>
      <c r="H3" s="547"/>
      <c r="I3" s="209"/>
      <c r="J3" s="35"/>
      <c r="K3" s="35"/>
      <c r="L3" s="35"/>
      <c r="M3" s="31"/>
    </row>
    <row r="4" spans="1:13" s="12" customFormat="1" ht="43.5" customHeight="1">
      <c r="A4" s="110"/>
      <c r="B4" s="153" t="s">
        <v>507</v>
      </c>
      <c r="C4" s="153" t="s">
        <v>489</v>
      </c>
      <c r="D4" s="153" t="s">
        <v>490</v>
      </c>
      <c r="E4" s="153" t="s">
        <v>427</v>
      </c>
      <c r="F4" s="153" t="s">
        <v>656</v>
      </c>
      <c r="G4" s="153" t="s">
        <v>657</v>
      </c>
      <c r="H4" s="153" t="s">
        <v>1065</v>
      </c>
      <c r="I4" s="153" t="s">
        <v>152</v>
      </c>
      <c r="K4"/>
      <c r="L4"/>
      <c r="M4"/>
    </row>
    <row r="5" spans="1:13" s="12" customFormat="1" ht="13.5" customHeight="1" thickBot="1">
      <c r="A5" s="60"/>
      <c r="B5" s="475" t="s">
        <v>99</v>
      </c>
      <c r="C5" s="475" t="s">
        <v>100</v>
      </c>
      <c r="D5" s="475" t="s">
        <v>101</v>
      </c>
      <c r="E5" s="475"/>
      <c r="F5" s="475" t="s">
        <v>145</v>
      </c>
      <c r="G5" s="475" t="s">
        <v>660</v>
      </c>
      <c r="H5" s="475" t="s">
        <v>661</v>
      </c>
      <c r="I5" s="60"/>
      <c r="K5"/>
      <c r="L5"/>
      <c r="M5"/>
    </row>
    <row r="6" spans="1:13" s="12" customFormat="1" ht="12.75">
      <c r="A6" s="400" t="s">
        <v>112</v>
      </c>
      <c r="B6" s="275" t="s">
        <v>11</v>
      </c>
      <c r="C6" s="275" t="s">
        <v>11</v>
      </c>
      <c r="D6" s="275" t="s">
        <v>11</v>
      </c>
      <c r="E6" s="276"/>
      <c r="F6" s="275" t="s">
        <v>11</v>
      </c>
      <c r="G6" s="275" t="s">
        <v>11</v>
      </c>
      <c r="H6" s="275" t="s">
        <v>11</v>
      </c>
      <c r="I6" s="274"/>
      <c r="J6" s="35"/>
      <c r="K6" s="221"/>
      <c r="L6"/>
      <c r="M6"/>
    </row>
    <row r="7" spans="1:13" s="12" customFormat="1" ht="15.75" customHeight="1">
      <c r="A7" s="400" t="s">
        <v>113</v>
      </c>
      <c r="B7" s="275" t="s">
        <v>11</v>
      </c>
      <c r="C7" s="275" t="s">
        <v>11</v>
      </c>
      <c r="D7" s="275" t="s">
        <v>11</v>
      </c>
      <c r="E7" s="276"/>
      <c r="F7" s="275" t="s">
        <v>11</v>
      </c>
      <c r="G7" s="275" t="s">
        <v>11</v>
      </c>
      <c r="H7" s="275" t="s">
        <v>11</v>
      </c>
      <c r="J7"/>
      <c r="K7" s="221"/>
      <c r="L7"/>
      <c r="M7"/>
    </row>
    <row r="8" spans="1:11" s="22" customFormat="1" ht="12.75">
      <c r="A8" s="400" t="s">
        <v>174</v>
      </c>
      <c r="B8" s="275" t="s">
        <v>11</v>
      </c>
      <c r="C8" s="275" t="s">
        <v>11</v>
      </c>
      <c r="D8" s="275" t="s">
        <v>11</v>
      </c>
      <c r="E8" s="276"/>
      <c r="F8" s="275" t="s">
        <v>11</v>
      </c>
      <c r="G8" s="275" t="s">
        <v>11</v>
      </c>
      <c r="H8" s="275" t="s">
        <v>11</v>
      </c>
      <c r="K8" s="12"/>
    </row>
    <row r="9" spans="1:11" s="22" customFormat="1" ht="12.75">
      <c r="A9" s="400" t="s">
        <v>312</v>
      </c>
      <c r="B9" s="275" t="s">
        <v>11</v>
      </c>
      <c r="C9" s="275" t="s">
        <v>11</v>
      </c>
      <c r="D9" s="277" t="s">
        <v>11</v>
      </c>
      <c r="E9" s="277"/>
      <c r="F9" s="275" t="s">
        <v>11</v>
      </c>
      <c r="G9" s="275" t="s">
        <v>11</v>
      </c>
      <c r="H9" s="275" t="s">
        <v>11</v>
      </c>
      <c r="K9" s="12"/>
    </row>
    <row r="10" spans="1:11" s="22" customFormat="1" ht="12.75">
      <c r="A10" s="400" t="s">
        <v>257</v>
      </c>
      <c r="B10" s="275" t="s">
        <v>11</v>
      </c>
      <c r="C10" s="275" t="s">
        <v>11</v>
      </c>
      <c r="D10" s="277" t="s">
        <v>11</v>
      </c>
      <c r="E10" s="277"/>
      <c r="F10" s="277" t="s">
        <v>11</v>
      </c>
      <c r="G10" s="277" t="s">
        <v>11</v>
      </c>
      <c r="H10" s="277" t="s">
        <v>11</v>
      </c>
      <c r="K10" s="12"/>
    </row>
    <row r="11" spans="1:11" s="18" customFormat="1" ht="12.75">
      <c r="A11" s="400" t="s">
        <v>114</v>
      </c>
      <c r="B11" s="275" t="s">
        <v>11</v>
      </c>
      <c r="C11" s="275" t="s">
        <v>11</v>
      </c>
      <c r="D11" s="277" t="s">
        <v>11</v>
      </c>
      <c r="E11" s="277"/>
      <c r="F11" s="277" t="s">
        <v>11</v>
      </c>
      <c r="G11" s="277" t="s">
        <v>11</v>
      </c>
      <c r="H11" s="277" t="s">
        <v>11</v>
      </c>
      <c r="K11" s="12"/>
    </row>
    <row r="12" spans="1:11" s="22" customFormat="1" ht="12.75">
      <c r="A12" s="400" t="s">
        <v>287</v>
      </c>
      <c r="B12" s="275" t="s">
        <v>11</v>
      </c>
      <c r="C12" s="275" t="s">
        <v>11</v>
      </c>
      <c r="D12" s="277" t="s">
        <v>11</v>
      </c>
      <c r="E12" s="277"/>
      <c r="F12" s="277" t="s">
        <v>11</v>
      </c>
      <c r="G12" s="277" t="s">
        <v>11</v>
      </c>
      <c r="H12" s="277" t="s">
        <v>11</v>
      </c>
      <c r="K12" s="12"/>
    </row>
    <row r="13" spans="1:11" s="22" customFormat="1" ht="12.75">
      <c r="A13" s="400" t="s">
        <v>299</v>
      </c>
      <c r="B13" s="275" t="s">
        <v>11</v>
      </c>
      <c r="C13" s="275" t="s">
        <v>11</v>
      </c>
      <c r="D13" s="277" t="s">
        <v>11</v>
      </c>
      <c r="E13" s="277"/>
      <c r="F13" s="277" t="s">
        <v>11</v>
      </c>
      <c r="G13" s="277" t="s">
        <v>11</v>
      </c>
      <c r="H13" s="277" t="s">
        <v>11</v>
      </c>
      <c r="K13" s="12"/>
    </row>
    <row r="14" spans="1:11" s="22" customFormat="1" ht="12.75">
      <c r="A14" s="400" t="s">
        <v>218</v>
      </c>
      <c r="B14" s="275" t="s">
        <v>11</v>
      </c>
      <c r="C14" s="275" t="s">
        <v>11</v>
      </c>
      <c r="D14" s="277" t="s">
        <v>11</v>
      </c>
      <c r="E14" s="277"/>
      <c r="F14" s="277" t="s">
        <v>11</v>
      </c>
      <c r="G14" s="277" t="s">
        <v>11</v>
      </c>
      <c r="H14" s="277" t="s">
        <v>11</v>
      </c>
      <c r="K14" s="12"/>
    </row>
    <row r="15" spans="1:11" s="22" customFormat="1" ht="13.5" thickBot="1">
      <c r="A15" s="400" t="s">
        <v>115</v>
      </c>
      <c r="B15" s="275" t="s">
        <v>11</v>
      </c>
      <c r="C15" s="275" t="s">
        <v>11</v>
      </c>
      <c r="D15" s="277" t="s">
        <v>11</v>
      </c>
      <c r="E15" s="277"/>
      <c r="F15" s="277" t="s">
        <v>11</v>
      </c>
      <c r="G15" s="277" t="s">
        <v>11</v>
      </c>
      <c r="H15" s="277" t="s">
        <v>11</v>
      </c>
      <c r="K15" s="12"/>
    </row>
    <row r="16" spans="1:8" s="22" customFormat="1" ht="13.5" thickBot="1">
      <c r="A16" s="410" t="s">
        <v>80</v>
      </c>
      <c r="B16" s="281" t="s">
        <v>11</v>
      </c>
      <c r="C16" s="281" t="s">
        <v>11</v>
      </c>
      <c r="D16" s="281" t="s">
        <v>11</v>
      </c>
      <c r="E16" s="281"/>
      <c r="F16" s="281" t="s">
        <v>11</v>
      </c>
      <c r="G16" s="281" t="s">
        <v>11</v>
      </c>
      <c r="H16" s="281" t="s">
        <v>11</v>
      </c>
    </row>
    <row r="17" spans="1:9" s="22" customFormat="1" ht="12.75">
      <c r="A17" s="280"/>
      <c r="B17" s="280"/>
      <c r="C17" s="280"/>
      <c r="D17" s="276"/>
      <c r="E17" s="276"/>
      <c r="F17" s="276"/>
      <c r="G17" s="276"/>
      <c r="H17" s="276"/>
      <c r="I17" s="276"/>
    </row>
    <row r="18" spans="1:9" s="18" customFormat="1" ht="12.75" customHeight="1">
      <c r="A18" s="278"/>
      <c r="B18" s="278"/>
      <c r="C18" s="278"/>
      <c r="D18" s="278"/>
      <c r="E18" s="278"/>
      <c r="F18" s="278"/>
      <c r="G18" s="278"/>
      <c r="H18" s="278"/>
      <c r="I18" s="278"/>
    </row>
    <row r="19" spans="2:9" s="18" customFormat="1" ht="12.75" customHeight="1">
      <c r="B19" s="547" t="s">
        <v>64</v>
      </c>
      <c r="C19" s="547"/>
      <c r="D19" s="547"/>
      <c r="E19" s="547"/>
      <c r="F19" s="547"/>
      <c r="G19" s="547"/>
      <c r="H19" s="547"/>
      <c r="I19" s="25"/>
    </row>
    <row r="20" spans="1:9" s="18" customFormat="1" ht="45.75" customHeight="1">
      <c r="A20" s="110"/>
      <c r="B20" s="153" t="s">
        <v>507</v>
      </c>
      <c r="C20" s="153" t="s">
        <v>489</v>
      </c>
      <c r="D20" s="153" t="s">
        <v>490</v>
      </c>
      <c r="E20" s="153" t="s">
        <v>427</v>
      </c>
      <c r="F20" s="153" t="s">
        <v>656</v>
      </c>
      <c r="G20" s="153" t="s">
        <v>657</v>
      </c>
      <c r="H20" s="153" t="s">
        <v>1065</v>
      </c>
      <c r="I20" s="153" t="s">
        <v>152</v>
      </c>
    </row>
    <row r="21" spans="1:9" s="18" customFormat="1" ht="13.5" thickBot="1">
      <c r="A21" s="60"/>
      <c r="B21" s="475" t="s">
        <v>99</v>
      </c>
      <c r="C21" s="475" t="s">
        <v>100</v>
      </c>
      <c r="D21" s="475" t="s">
        <v>101</v>
      </c>
      <c r="E21" s="475"/>
      <c r="F21" s="475" t="s">
        <v>660</v>
      </c>
      <c r="G21" s="475" t="s">
        <v>661</v>
      </c>
      <c r="H21" s="475" t="s">
        <v>948</v>
      </c>
      <c r="I21" s="60"/>
    </row>
    <row r="22" spans="1:9" s="18" customFormat="1" ht="12.75" customHeight="1">
      <c r="A22" s="400" t="s">
        <v>112</v>
      </c>
      <c r="B22" s="275" t="s">
        <v>11</v>
      </c>
      <c r="C22" s="275" t="s">
        <v>11</v>
      </c>
      <c r="D22" s="275" t="s">
        <v>11</v>
      </c>
      <c r="E22" s="276"/>
      <c r="F22" s="275" t="s">
        <v>11</v>
      </c>
      <c r="G22" s="275" t="s">
        <v>11</v>
      </c>
      <c r="H22" s="275" t="s">
        <v>11</v>
      </c>
      <c r="I22" s="274"/>
    </row>
    <row r="23" spans="1:9" s="18" customFormat="1" ht="12.75" customHeight="1">
      <c r="A23" s="400" t="s">
        <v>113</v>
      </c>
      <c r="B23" s="275" t="s">
        <v>11</v>
      </c>
      <c r="C23" s="275" t="s">
        <v>11</v>
      </c>
      <c r="D23" s="275" t="s">
        <v>11</v>
      </c>
      <c r="E23" s="276"/>
      <c r="F23" s="275" t="s">
        <v>11</v>
      </c>
      <c r="G23" s="275" t="s">
        <v>11</v>
      </c>
      <c r="H23" s="275" t="s">
        <v>11</v>
      </c>
      <c r="I23" s="12"/>
    </row>
    <row r="24" spans="1:9" s="18" customFormat="1" ht="12.75" customHeight="1">
      <c r="A24" s="400" t="s">
        <v>174</v>
      </c>
      <c r="B24" s="275" t="s">
        <v>11</v>
      </c>
      <c r="C24" s="275" t="s">
        <v>11</v>
      </c>
      <c r="D24" s="275" t="s">
        <v>11</v>
      </c>
      <c r="E24" s="276"/>
      <c r="F24" s="275" t="s">
        <v>11</v>
      </c>
      <c r="G24" s="275" t="s">
        <v>11</v>
      </c>
      <c r="H24" s="275" t="s">
        <v>11</v>
      </c>
      <c r="I24" s="22"/>
    </row>
    <row r="25" spans="1:9" s="18" customFormat="1" ht="12.75" customHeight="1">
      <c r="A25" s="400" t="s">
        <v>312</v>
      </c>
      <c r="B25" s="275" t="s">
        <v>11</v>
      </c>
      <c r="C25" s="275" t="s">
        <v>11</v>
      </c>
      <c r="D25" s="277" t="s">
        <v>11</v>
      </c>
      <c r="E25" s="277"/>
      <c r="F25" s="275" t="s">
        <v>11</v>
      </c>
      <c r="G25" s="275" t="s">
        <v>11</v>
      </c>
      <c r="H25" s="275" t="s">
        <v>11</v>
      </c>
      <c r="I25" s="22"/>
    </row>
    <row r="26" spans="1:9" s="18" customFormat="1" ht="12.75" customHeight="1">
      <c r="A26" s="400" t="s">
        <v>257</v>
      </c>
      <c r="B26" s="275" t="s">
        <v>11</v>
      </c>
      <c r="C26" s="275" t="s">
        <v>11</v>
      </c>
      <c r="D26" s="277" t="s">
        <v>11</v>
      </c>
      <c r="E26" s="277"/>
      <c r="F26" s="277" t="s">
        <v>11</v>
      </c>
      <c r="G26" s="277" t="s">
        <v>11</v>
      </c>
      <c r="H26" s="277" t="s">
        <v>11</v>
      </c>
      <c r="I26" s="22"/>
    </row>
    <row r="27" spans="1:8" s="18" customFormat="1" ht="12.75" customHeight="1">
      <c r="A27" s="400" t="s">
        <v>114</v>
      </c>
      <c r="B27" s="275" t="s">
        <v>11</v>
      </c>
      <c r="C27" s="275" t="s">
        <v>11</v>
      </c>
      <c r="D27" s="277" t="s">
        <v>11</v>
      </c>
      <c r="E27" s="277"/>
      <c r="F27" s="277" t="s">
        <v>11</v>
      </c>
      <c r="G27" s="277" t="s">
        <v>11</v>
      </c>
      <c r="H27" s="277" t="s">
        <v>11</v>
      </c>
    </row>
    <row r="28" spans="1:9" s="18" customFormat="1" ht="12.75" customHeight="1">
      <c r="A28" s="400" t="s">
        <v>287</v>
      </c>
      <c r="B28" s="275" t="s">
        <v>11</v>
      </c>
      <c r="C28" s="275" t="s">
        <v>11</v>
      </c>
      <c r="D28" s="277" t="s">
        <v>11</v>
      </c>
      <c r="E28" s="277"/>
      <c r="F28" s="277" t="s">
        <v>11</v>
      </c>
      <c r="G28" s="277" t="s">
        <v>11</v>
      </c>
      <c r="H28" s="277" t="s">
        <v>11</v>
      </c>
      <c r="I28" s="22"/>
    </row>
    <row r="29" spans="1:9" s="18" customFormat="1" ht="12.75" customHeight="1">
      <c r="A29" s="400" t="s">
        <v>299</v>
      </c>
      <c r="B29" s="275" t="s">
        <v>11</v>
      </c>
      <c r="C29" s="275" t="s">
        <v>11</v>
      </c>
      <c r="D29" s="277" t="s">
        <v>11</v>
      </c>
      <c r="E29" s="277"/>
      <c r="F29" s="277" t="s">
        <v>11</v>
      </c>
      <c r="G29" s="277" t="s">
        <v>11</v>
      </c>
      <c r="H29" s="277" t="s">
        <v>11</v>
      </c>
      <c r="I29" s="22"/>
    </row>
    <row r="30" spans="1:9" s="18" customFormat="1" ht="12.75" customHeight="1">
      <c r="A30" s="400" t="s">
        <v>218</v>
      </c>
      <c r="B30" s="275" t="s">
        <v>11</v>
      </c>
      <c r="C30" s="275" t="s">
        <v>11</v>
      </c>
      <c r="D30" s="277" t="s">
        <v>11</v>
      </c>
      <c r="E30" s="277"/>
      <c r="F30" s="277" t="s">
        <v>11</v>
      </c>
      <c r="G30" s="277" t="s">
        <v>11</v>
      </c>
      <c r="H30" s="277" t="s">
        <v>11</v>
      </c>
      <c r="I30" s="22"/>
    </row>
    <row r="31" spans="1:9" s="18" customFormat="1" ht="12.75" customHeight="1" thickBot="1">
      <c r="A31" s="400" t="s">
        <v>115</v>
      </c>
      <c r="B31" s="275" t="s">
        <v>11</v>
      </c>
      <c r="C31" s="275" t="s">
        <v>11</v>
      </c>
      <c r="D31" s="277" t="s">
        <v>11</v>
      </c>
      <c r="E31" s="277"/>
      <c r="F31" s="277" t="s">
        <v>11</v>
      </c>
      <c r="G31" s="277" t="s">
        <v>11</v>
      </c>
      <c r="H31" s="277" t="s">
        <v>11</v>
      </c>
      <c r="I31" s="22"/>
    </row>
    <row r="32" spans="1:9" s="18" customFormat="1" ht="12.75" customHeight="1" thickBot="1">
      <c r="A32" s="410" t="s">
        <v>80</v>
      </c>
      <c r="B32" s="281" t="s">
        <v>11</v>
      </c>
      <c r="C32" s="281" t="s">
        <v>11</v>
      </c>
      <c r="D32" s="281" t="s">
        <v>11</v>
      </c>
      <c r="E32" s="281"/>
      <c r="F32" s="281" t="s">
        <v>11</v>
      </c>
      <c r="G32" s="281" t="s">
        <v>11</v>
      </c>
      <c r="H32" s="281" t="s">
        <v>11</v>
      </c>
      <c r="I32" s="22"/>
    </row>
    <row r="33" spans="1:9" s="18" customFormat="1" ht="12.75" customHeight="1">
      <c r="A33" s="278"/>
      <c r="B33" s="279"/>
      <c r="C33" s="221"/>
      <c r="D33" s="221"/>
      <c r="E33" s="221"/>
      <c r="F33" s="12"/>
      <c r="G33" s="12"/>
      <c r="H33" s="12"/>
      <c r="I33" s="12"/>
    </row>
    <row r="34" spans="1:9" s="18" customFormat="1" ht="12.75" customHeight="1">
      <c r="A34" s="387" t="s">
        <v>512</v>
      </c>
      <c r="B34" s="279" t="s">
        <v>947</v>
      </c>
      <c r="C34" s="221"/>
      <c r="D34" s="221"/>
      <c r="E34" s="221"/>
      <c r="F34" s="12"/>
      <c r="G34" s="12"/>
      <c r="H34" s="12"/>
      <c r="I34" s="12"/>
    </row>
    <row r="35" spans="1:9" s="18" customFormat="1" ht="12.75" customHeight="1">
      <c r="A35" s="387"/>
      <c r="B35" s="279"/>
      <c r="C35" s="221"/>
      <c r="D35" s="221"/>
      <c r="E35" s="221"/>
      <c r="F35" s="12"/>
      <c r="G35" s="12"/>
      <c r="H35" s="12"/>
      <c r="I35" s="12"/>
    </row>
    <row r="36" spans="1:9" s="18" customFormat="1" ht="12.75" customHeight="1">
      <c r="A36" s="387" t="s">
        <v>662</v>
      </c>
      <c r="B36" s="279" t="s">
        <v>949</v>
      </c>
      <c r="C36" s="221"/>
      <c r="D36" s="221"/>
      <c r="E36" s="221"/>
      <c r="F36" s="12"/>
      <c r="G36" s="12"/>
      <c r="H36" s="12"/>
      <c r="I36" s="12"/>
    </row>
    <row r="37" spans="1:9" s="18" customFormat="1" ht="12.75" customHeight="1">
      <c r="A37" s="278"/>
      <c r="B37" s="288"/>
      <c r="C37" s="288"/>
      <c r="D37" s="288"/>
      <c r="E37" s="288"/>
      <c r="F37" s="288"/>
      <c r="G37" s="288"/>
      <c r="H37" s="288"/>
      <c r="I37" s="288"/>
    </row>
    <row r="38" spans="1:9" ht="15">
      <c r="A38" s="113" t="s">
        <v>153</v>
      </c>
      <c r="B38" s="165"/>
      <c r="C38" s="165"/>
      <c r="D38" s="165"/>
      <c r="E38" s="272"/>
      <c r="F38" s="272"/>
      <c r="G38" s="272"/>
      <c r="H38" s="272"/>
      <c r="I38" s="272"/>
    </row>
    <row r="39" spans="2:9" ht="15.75" customHeight="1">
      <c r="B39" s="278"/>
      <c r="C39" s="278"/>
      <c r="D39" s="278"/>
      <c r="E39" s="165"/>
      <c r="F39" s="165"/>
      <c r="G39" s="165"/>
      <c r="H39" s="165"/>
      <c r="I39" s="165"/>
    </row>
    <row r="40" ht="12.75">
      <c r="I40" s="142"/>
    </row>
    <row r="41" spans="1:9" ht="12.75" customHeight="1">
      <c r="A41" s="113" t="s">
        <v>146</v>
      </c>
      <c r="B41" s="3"/>
      <c r="C41" s="3"/>
      <c r="D41" s="3"/>
      <c r="E41" s="3"/>
      <c r="F41" s="3"/>
      <c r="G41" s="3"/>
      <c r="H41" s="3"/>
      <c r="I41" s="142"/>
    </row>
    <row r="42" spans="1:9" ht="12.75">
      <c r="A42" s="129" t="s">
        <v>740</v>
      </c>
      <c r="B42" s="3"/>
      <c r="C42" s="3"/>
      <c r="D42" s="3"/>
      <c r="E42" s="3"/>
      <c r="F42" s="3"/>
      <c r="G42" s="3"/>
      <c r="H42" s="3"/>
      <c r="I42" s="142"/>
    </row>
    <row r="43" spans="1:9" ht="12.75">
      <c r="A43" s="387" t="s">
        <v>946</v>
      </c>
      <c r="I43" s="142"/>
    </row>
    <row r="44" spans="1:10" ht="12.75">
      <c r="A44" s="271"/>
      <c r="B44" s="271"/>
      <c r="C44" s="271"/>
      <c r="D44" s="271"/>
      <c r="E44" s="271"/>
      <c r="F44" s="271"/>
      <c r="G44" s="271"/>
      <c r="H44" s="271"/>
      <c r="I44" s="283"/>
      <c r="J44" s="271"/>
    </row>
    <row r="45" spans="1:10" ht="12.75">
      <c r="A45"/>
      <c r="B45"/>
      <c r="C45"/>
      <c r="D45"/>
      <c r="E45"/>
      <c r="F45"/>
      <c r="G45"/>
      <c r="H45"/>
      <c r="I45"/>
      <c r="J45"/>
    </row>
    <row r="46" spans="1:10" ht="12.75">
      <c r="A46"/>
      <c r="B46"/>
      <c r="C46"/>
      <c r="D46"/>
      <c r="E46"/>
      <c r="F46"/>
      <c r="G46"/>
      <c r="H46"/>
      <c r="I46"/>
      <c r="J46"/>
    </row>
    <row r="47" spans="1:45"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row>
    <row r="48" spans="1:45"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row>
    <row r="49" spans="1:45"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row>
    <row r="50" spans="1:45" ht="12.7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row>
    <row r="51" spans="1:45" ht="12.7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row>
    <row r="52" spans="1:45" ht="12.7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row>
    <row r="53" spans="1:45"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row>
    <row r="54" spans="1:45"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row>
    <row r="55" spans="1:45"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row>
    <row r="56" spans="1:45"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row>
    <row r="57" spans="1:45"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row>
    <row r="58" spans="1:45"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row>
    <row r="59" spans="1:45"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row>
    <row r="60" spans="1:45"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row>
    <row r="61" spans="1:45"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row>
    <row r="62" spans="1:45"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row>
    <row r="63" spans="1:45"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row>
    <row r="64" spans="1:45"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row>
    <row r="65" spans="1:45"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row>
    <row r="66" spans="1:45"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row>
    <row r="67" spans="1:45"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row>
    <row r="68" spans="1:45"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row>
    <row r="69" spans="1:45"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row>
    <row r="70" spans="1:45"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row>
    <row r="71" spans="1:45"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row>
    <row r="72" spans="1:45"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row>
    <row r="73" spans="1:45"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row>
    <row r="74" spans="1:45"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row>
    <row r="75" spans="1:45"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row>
    <row r="76" spans="1:45"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row>
    <row r="77" spans="1:45"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row>
    <row r="78" spans="1:45"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row>
    <row r="79" spans="1:45"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row>
    <row r="80" spans="1:45"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row>
    <row r="81" spans="1:45"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row>
    <row r="82" spans="1:45"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row>
    <row r="83" spans="1:45"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row>
    <row r="84" spans="1:45"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row>
    <row r="85" spans="1:45"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row>
    <row r="86" spans="1:45"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row>
    <row r="87" spans="1:45"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row>
    <row r="88" spans="1:45"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row>
    <row r="89" spans="1:45"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row>
    <row r="90" spans="1:45"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row>
    <row r="91" spans="1:45"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row>
    <row r="92" spans="1:45"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row>
    <row r="93" spans="1:45"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row>
    <row r="94" spans="1:45"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row>
    <row r="95" spans="1:45"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row>
    <row r="96" spans="1:45"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row>
    <row r="97" spans="1:45"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row>
    <row r="98" spans="1:45"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row>
    <row r="99" spans="1:45"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row>
    <row r="100" spans="1:45"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row>
    <row r="101" spans="1:45"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row>
    <row r="102" spans="1:45"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row>
    <row r="103" spans="1:45"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row>
    <row r="104" spans="1:45"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row>
    <row r="105" spans="1:45"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row>
    <row r="106" spans="1:45"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row>
    <row r="107" spans="1:45"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row>
    <row r="108" spans="1:45"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row>
    <row r="109" spans="1:45"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row>
    <row r="110" spans="1:45"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row>
    <row r="111" spans="1:45"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row>
    <row r="112" spans="1:45"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row>
    <row r="113" spans="1:45"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row>
    <row r="114" spans="1:45"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row>
    <row r="115" spans="1:45"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row>
    <row r="116" spans="1:45"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row>
    <row r="117" spans="1:45"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row>
    <row r="118" spans="1:45"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row>
    <row r="119" spans="1:45"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row>
    <row r="120" spans="1:45"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row>
    <row r="121" spans="1:45"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row>
    <row r="122" spans="1:45"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row>
    <row r="123" spans="1:45"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row>
    <row r="124" spans="1:45"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row>
    <row r="125" spans="1:45"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row>
    <row r="126" spans="1:45"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row>
    <row r="127" spans="1:45"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row>
    <row r="128" spans="1:45"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row>
    <row r="129" spans="1:45"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row>
    <row r="130" spans="1:45"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row>
    <row r="131" spans="1:45"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row>
    <row r="132" spans="1:45"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row>
    <row r="133" spans="1:45"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row>
    <row r="134" spans="1:45"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row>
    <row r="135" spans="1:45"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row>
    <row r="136" spans="1:45"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row>
    <row r="137" spans="1:45"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row>
    <row r="138" spans="1:45"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row>
    <row r="139" spans="1:45"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row>
    <row r="140" spans="1:45"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row>
    <row r="141" spans="1:45"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row>
    <row r="142" spans="1:45"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row>
    <row r="143" spans="1:45"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row>
    <row r="144" spans="1:45"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row>
    <row r="145" spans="1:45"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row>
    <row r="146" spans="1:45"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row>
    <row r="147" spans="1:45"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row>
    <row r="148" spans="1:45"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row>
    <row r="149" spans="1:45"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row>
    <row r="150" spans="1:45"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row>
    <row r="151" spans="1:45"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row>
    <row r="152" spans="1:45"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row>
    <row r="153" spans="1:45"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row>
    <row r="154" spans="1:45"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row>
    <row r="155" spans="1:45"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row>
    <row r="156" spans="1:45"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row>
    <row r="157" spans="1:45"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row>
    <row r="158" spans="1:45"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row>
    <row r="159" spans="1:45"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row>
    <row r="160" spans="1:45"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row>
    <row r="161" spans="1:45"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row>
    <row r="162" spans="1:45"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row>
    <row r="163" spans="1:45"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row>
    <row r="164" spans="1:45"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row>
    <row r="165" spans="1:45"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row>
    <row r="166" spans="1:45"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row>
    <row r="167" spans="1:45"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row>
    <row r="168" spans="1:45"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row>
    <row r="169" spans="1:45"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row>
    <row r="170" spans="1:45"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row>
    <row r="171" spans="1:45"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row>
    <row r="172" spans="1:45"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row>
    <row r="173" spans="1:45"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row>
    <row r="174" spans="1:45"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row>
    <row r="175" spans="1:45"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row>
    <row r="176" spans="1:45"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row>
    <row r="177" spans="1:45"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row>
    <row r="178" spans="1:45"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row>
    <row r="179" spans="1:45"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row>
    <row r="180" spans="1:45"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row>
    <row r="181" spans="1:45"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row>
    <row r="182" spans="1:45"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row>
    <row r="183" spans="1:45"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row>
    <row r="184" spans="1:45"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row>
    <row r="185" spans="1:45"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row>
    <row r="186" spans="1:45"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row>
    <row r="187" spans="1:45"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row>
    <row r="188" spans="1:45"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row>
    <row r="189" spans="1:45"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row>
    <row r="190" spans="1:45"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row>
    <row r="191" spans="1:45"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row>
    <row r="192" spans="1:45"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row>
    <row r="193" spans="1:45"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row>
    <row r="194" spans="1:45"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row>
    <row r="195" spans="1:45"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row>
    <row r="196" spans="1:45"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row>
    <row r="197" spans="1:45"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row>
    <row r="198" spans="1:45"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row>
    <row r="199" spans="1:45"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row>
    <row r="200" spans="1:45"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row>
    <row r="201" spans="1:45"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row>
    <row r="202" spans="1:45"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row>
    <row r="203" spans="1:45"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row>
    <row r="204" spans="1:45"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row>
    <row r="205" spans="1:45"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row>
    <row r="206" spans="1:45"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row>
    <row r="207" spans="1:45"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row>
    <row r="208" spans="1:45"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row>
    <row r="209" spans="1:45"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row>
    <row r="210" spans="1:45"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row>
    <row r="211" spans="1:45"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row>
    <row r="212" spans="1:45"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row>
    <row r="213" spans="1:45"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row>
    <row r="214" spans="1:45"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row>
    <row r="215" spans="1:45"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row>
    <row r="216" spans="1:45"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row>
    <row r="217" spans="1:45"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row>
    <row r="218" spans="1:45"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row>
    <row r="219" spans="1:45"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row>
    <row r="220" spans="1:45"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row>
    <row r="221" spans="1:45" ht="12.7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row>
    <row r="222" spans="1:45" ht="12.7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row>
    <row r="223" spans="1:45" ht="12.7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row>
    <row r="224" spans="1:45" ht="12.7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row>
    <row r="225" spans="1:45" ht="12.7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row>
    <row r="226" spans="1:45" ht="12.7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row>
    <row r="227" spans="1:45" ht="12.7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row>
    <row r="228" spans="1:45" ht="12.7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row>
    <row r="229" spans="1:45" ht="12.7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row>
    <row r="230" spans="1:45" ht="12.7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row>
    <row r="231" spans="1:45" ht="12.7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row>
    <row r="232" spans="1:45" ht="12.7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row>
    <row r="233" spans="1:45" ht="12.7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row>
    <row r="234" spans="1:45" ht="12.7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row>
    <row r="235" spans="1:45" ht="12.7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row>
    <row r="236" spans="1:45" ht="12.7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row>
    <row r="237" spans="1:45" ht="12.7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row>
    <row r="238" spans="1:45" ht="12.7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row>
    <row r="239" spans="1:45" ht="12.7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row>
    <row r="240" spans="1:45" ht="12.7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row>
    <row r="241" spans="1:45" ht="12.7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row>
    <row r="242" spans="1:45" ht="12.7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row>
    <row r="243" spans="1:45" ht="12.7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row>
    <row r="244" spans="1:45" ht="12.7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row>
    <row r="245" spans="1:45" ht="12.7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row>
    <row r="246" spans="1:45" ht="12.7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row>
    <row r="247" spans="1:45" ht="12.7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row>
    <row r="248" spans="1:45" ht="12.7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row>
    <row r="249" spans="1:45" ht="12.7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row>
    <row r="250" spans="1:45" ht="12.7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row>
    <row r="251" spans="1:45" ht="12.7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row>
    <row r="252" spans="1:45" ht="12.7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row>
    <row r="253" spans="1:45" ht="12.7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row>
    <row r="254" spans="1:45" ht="12.7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row>
    <row r="255" spans="1:45" ht="12.7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row>
    <row r="256" spans="1:45" ht="12.7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row>
    <row r="257" spans="1:45" ht="12.7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row>
    <row r="258" spans="1:45" ht="12.7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row>
    <row r="259" spans="1:45" ht="12.7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row>
    <row r="260" spans="1:45" ht="12.7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row>
    <row r="261" spans="1:45" ht="12.7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row>
    <row r="262" spans="1:45" ht="12.7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row>
    <row r="263" spans="1:45" ht="12.7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row>
    <row r="264" spans="1:45" ht="12.7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row>
    <row r="265" spans="1:45"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row>
    <row r="266" spans="1:45" ht="12.7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row>
    <row r="267" spans="1:45" ht="12.7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row>
    <row r="268" spans="1:45" ht="12.7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row>
    <row r="269" spans="1:45" ht="12.7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row>
    <row r="270" spans="1:45" ht="12.7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row>
    <row r="271" spans="1:45" ht="12.7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row>
    <row r="272" spans="1:45" ht="12.7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row>
    <row r="273" spans="1:45" ht="12.7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row>
    <row r="274" spans="1:45" ht="12.7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row>
    <row r="275" spans="1:45" ht="12.7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row>
    <row r="276" spans="1:45" ht="12.7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row>
    <row r="277" spans="1:45" ht="12.7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row>
    <row r="278" spans="1:45" ht="12.7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row>
    <row r="279" spans="1:45" ht="12.7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row>
    <row r="280" spans="1:45" ht="12.7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row>
    <row r="281" spans="1:45" ht="12.7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row>
    <row r="282" spans="1:45"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row>
    <row r="283" spans="1:45" ht="12.7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row>
    <row r="284" spans="1:45" ht="12.7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row>
    <row r="285" spans="1:45" ht="12.7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row>
    <row r="286" spans="1:45" ht="12.7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row>
    <row r="287" spans="1:45" ht="12.7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row>
    <row r="288" spans="1:45" ht="12.7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row>
    <row r="289" spans="1:45" ht="12.7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row>
    <row r="290" spans="1:45" ht="12.7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row>
    <row r="291" spans="1:45" ht="12.7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row>
    <row r="292" spans="1:45" ht="12.7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row>
    <row r="293" spans="1:45" ht="12.7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row>
    <row r="294" spans="1:45" ht="12.7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row>
    <row r="295" spans="1:45" ht="12.7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row>
    <row r="296" spans="1:45" ht="12.7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row>
    <row r="297" spans="1:45"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row>
    <row r="298" spans="1:45" ht="12.7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row>
    <row r="299" spans="1:45" ht="12.7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row>
    <row r="300" spans="1:45" ht="12.7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row>
    <row r="301" spans="1:45"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row>
    <row r="302" spans="1:45"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row>
    <row r="303" spans="1:45"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row>
    <row r="304" spans="1:45"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row>
    <row r="305" spans="1:45"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row>
    <row r="306" spans="1:45"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row>
    <row r="307" spans="1:45"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row>
    <row r="308" spans="1:45"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row>
    <row r="309" spans="1:45"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row>
    <row r="310" spans="1:45"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row>
    <row r="311" spans="1:45"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row>
    <row r="312" spans="1:45"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row>
    <row r="313" spans="1:45"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row>
    <row r="314" spans="1:45"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row>
    <row r="315" spans="1:45"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row>
    <row r="316" spans="1:45"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row>
    <row r="317" spans="1:45"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row>
    <row r="318" spans="1:45"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row>
    <row r="319" spans="1:45"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row>
    <row r="320" spans="1:45"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row>
    <row r="321" spans="1:45"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row>
    <row r="322" spans="1:45" ht="12.7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row>
    <row r="323" spans="1:45" ht="12.7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row>
    <row r="324" spans="1:45" ht="12.7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row>
    <row r="325" spans="1:45" ht="12.7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row>
    <row r="326" spans="1:45" ht="12.7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row>
    <row r="327" spans="1:45" ht="12.7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row>
    <row r="328" spans="1:45" ht="12.7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row>
    <row r="329" spans="1:45" ht="12.7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row>
    <row r="330" spans="1:45" ht="12.7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row>
    <row r="331" spans="1:45" ht="12.7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row>
    <row r="332" spans="1:45" ht="12.7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row>
    <row r="333" spans="1:45" ht="12.7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row>
    <row r="334" spans="1:45" ht="12.7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row>
    <row r="335" spans="1:45" ht="12.7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row>
    <row r="336" spans="1:45" ht="12.7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row>
    <row r="337" spans="1:45" ht="12.7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row>
    <row r="338" spans="1:45" ht="12.7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row>
    <row r="339" spans="1:45" ht="12.7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row>
    <row r="340" spans="1:45" ht="12.7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row>
    <row r="341" spans="1:45" ht="12.7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row>
    <row r="342" spans="1:45" ht="12.7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row>
    <row r="343" spans="1:45" ht="12.7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row>
    <row r="344" spans="1:45" ht="12.7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row>
    <row r="345" spans="1:45" ht="12.7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row>
    <row r="346" spans="1:45" ht="12.7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row>
    <row r="347" spans="1:45" ht="12.7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row>
    <row r="348" spans="1:45" ht="12.7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row>
    <row r="349" spans="1:45" ht="12.7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row>
    <row r="350" spans="1:45" ht="12.7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row>
    <row r="351" spans="1:45" ht="12.7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row>
    <row r="352" spans="1:45" ht="12.7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row>
    <row r="353" spans="1:45" ht="12.7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row>
    <row r="354" spans="1:45" ht="12.7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row>
    <row r="355" spans="1:45" ht="12.7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row>
    <row r="356" spans="1:45" ht="12.7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row>
    <row r="357" spans="1:45" ht="12.7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row>
    <row r="358" spans="1:45" ht="12.7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row>
    <row r="359" spans="1:45" ht="12.7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row>
    <row r="360" spans="1:45" ht="12.7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row>
    <row r="361" spans="1:45" ht="12.7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row>
    <row r="362" spans="1:45" ht="12.7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row>
    <row r="363" spans="1:45" ht="12.7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row>
    <row r="364" spans="1:45" ht="12.7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row>
    <row r="365" spans="1:45" ht="12.7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row>
    <row r="366" spans="1:45" ht="12.7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row>
    <row r="367" spans="1:45" ht="12.7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row>
    <row r="368" spans="1:45" ht="12.7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row>
    <row r="369" spans="1:45" ht="12.7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row>
    <row r="370" spans="1:45" ht="12.7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row>
    <row r="371" spans="1:45" ht="12.7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row>
    <row r="372" spans="1:45" ht="12.7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row>
    <row r="373" spans="1:45" ht="12.7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row>
    <row r="374" spans="1:45" ht="12.7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row>
    <row r="375" spans="1:45" ht="12.7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row>
    <row r="376" spans="1:45" ht="12.7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row>
    <row r="377" spans="1:45" ht="12.7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row>
    <row r="378" spans="1:45" ht="12.7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row>
    <row r="379" spans="1:45" ht="12.7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row>
    <row r="380" spans="1:45" ht="12.7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row>
    <row r="381" spans="1:45" ht="12.7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row>
    <row r="382" spans="1:45" ht="12.7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row>
    <row r="383" spans="1:45" ht="12.7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row>
    <row r="384" spans="1:45" ht="12.7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row>
    <row r="385" spans="1:45" ht="12.7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row>
    <row r="386" spans="1:45" ht="12.7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row>
    <row r="387" spans="1:45" ht="12.7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row>
    <row r="388" spans="1:45" ht="12.7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row>
    <row r="389" spans="1:45" ht="12.7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row>
    <row r="390" spans="1:45" ht="12.7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row>
    <row r="391" spans="1:45" ht="12.7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row>
    <row r="392" spans="1:45" ht="12.7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row>
    <row r="393" spans="1:45" ht="12.7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row>
    <row r="394" spans="1:45" ht="12.7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row>
    <row r="395" spans="1:45" ht="12.7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row>
    <row r="396" spans="1:45" ht="12.7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row>
    <row r="397" spans="1:45" ht="12.7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row>
    <row r="398" spans="1:45" ht="12.7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row>
    <row r="399" spans="1:45" ht="12.7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row>
    <row r="400" spans="1:45" ht="12.7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row>
    <row r="401" spans="1:45" ht="12.7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row>
    <row r="402" spans="1:45" ht="12.7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row>
    <row r="403" spans="1:45" ht="12.7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row>
    <row r="404" spans="1:45" ht="12.7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row>
    <row r="405" spans="1:45" ht="12.7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row>
    <row r="406" spans="1:45" ht="12.7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row>
    <row r="407" spans="1:45" ht="12.7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row>
    <row r="408" spans="1:45" ht="12.7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row>
    <row r="409" spans="1:45" ht="12.7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row>
    <row r="410" spans="1:45" ht="12.7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row>
    <row r="411" spans="1:45" ht="12.7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row>
    <row r="412" spans="1:45" ht="12.7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row>
    <row r="413" spans="1:45" ht="12.7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row>
    <row r="414" spans="1:45" ht="12.7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row>
    <row r="415" spans="1:45" ht="12.7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row>
    <row r="416" spans="1:45" ht="12.7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row>
    <row r="417" spans="1:45" ht="12.7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row>
    <row r="418" spans="1:45" ht="12.7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row>
    <row r="419" spans="1:45" ht="12.7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row>
    <row r="420" spans="1:45" ht="12.7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row>
    <row r="421" spans="1:45" ht="12.7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row>
    <row r="422" spans="1:45" ht="12.7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row>
    <row r="423" spans="1:45" ht="12.7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row>
    <row r="424" spans="1:45" ht="12.7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row>
    <row r="425" spans="1:45" ht="12.7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row>
    <row r="426" spans="1:45" ht="12.7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row>
    <row r="427" spans="1:45" ht="12.7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row>
    <row r="428" spans="1:45" ht="12.7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row>
    <row r="429" spans="1:45" ht="12.7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row>
    <row r="430" spans="1:45" ht="12.7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row>
    <row r="431" spans="1:45" ht="12.7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row>
    <row r="432" spans="1:45" ht="12.7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row>
    <row r="433" spans="1:45" ht="12.7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row>
    <row r="434" spans="1:45" ht="12.7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row>
    <row r="435" spans="1:45" ht="12.7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row>
    <row r="436" spans="1:45" ht="12.7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row>
    <row r="437" spans="1:45" ht="12.7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row>
    <row r="438" spans="1:45" ht="12.7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row>
    <row r="439" spans="1:45" ht="12.7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row>
    <row r="440" spans="1:45" ht="12.7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row>
    <row r="441" spans="1:45" ht="12.7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row>
    <row r="442" spans="1:45" ht="12.7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row>
    <row r="443" spans="1:45" ht="12.7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row>
    <row r="444" spans="1:45" ht="12.7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row>
    <row r="445" spans="1:45" ht="12.7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row>
    <row r="446" spans="1:45" ht="12.7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row>
    <row r="447" spans="1:45" ht="12.7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row>
    <row r="448" spans="1:45" ht="12.7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row>
    <row r="449" spans="1:45" ht="12.7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row>
    <row r="450" spans="1:45" ht="12.7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row>
    <row r="451" spans="1:45" ht="12.7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row>
    <row r="452" spans="1:45" ht="12.7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row>
    <row r="453" spans="1:45" ht="12.7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row>
    <row r="454" spans="1:45" ht="12.7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row>
    <row r="455" spans="1:45" ht="12.7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row>
    <row r="456" spans="1:45" ht="12.7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row>
    <row r="457" spans="1:45" ht="12.7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row>
    <row r="458" spans="1:45" ht="12.7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row>
    <row r="459" spans="1:45" ht="12.7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row>
    <row r="460" spans="1:45" ht="12.7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row>
    <row r="461" spans="1:45" ht="12.75">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row>
    <row r="462" spans="1:45" ht="12.75">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row>
    <row r="463" spans="1:45" ht="12.75">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row>
    <row r="464" spans="1:45" ht="12.75">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row>
    <row r="465" spans="1:45" ht="12.75">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row>
    <row r="466" spans="1:45" ht="12.75">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row>
    <row r="467" spans="1:45" ht="12.75">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row>
    <row r="468" spans="1:45" ht="12.75">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row>
    <row r="469" spans="1:45" ht="12.75">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row>
    <row r="470" spans="1:45" ht="12.75">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row>
    <row r="471" spans="1:45" ht="12.75">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row>
    <row r="472" spans="1:45" ht="12.75">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row>
    <row r="473" spans="1:45" ht="12.75">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row>
    <row r="474" spans="1:45" ht="12.75">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row>
    <row r="475" spans="1:45" ht="12.75">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row>
    <row r="476" spans="1:45" ht="12.75">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row>
    <row r="477" spans="1:45" ht="12.75">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row>
    <row r="478" spans="1:45" ht="12.75">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row>
    <row r="479" spans="1:45" ht="12.75">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row>
    <row r="480" spans="1:45" ht="12.75">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row>
    <row r="481" spans="1:45" ht="12.75">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row>
    <row r="482" spans="1:45" ht="12.75">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row>
    <row r="483" spans="1:45" ht="12.75">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row>
    <row r="484" spans="1:45" ht="12.75">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row>
    <row r="485" spans="1:45" ht="12.75">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row>
    <row r="486" spans="1:45" ht="12.7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row>
    <row r="487" spans="1:45" ht="12.7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row>
    <row r="488" spans="1:45" ht="12.75">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row>
    <row r="489" spans="1:45" ht="12.75">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row>
    <row r="490" spans="1:45" ht="12.75">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row>
    <row r="491" spans="1:45" ht="12.75">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row>
    <row r="492" spans="1:45" ht="12.75">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row>
    <row r="493" spans="1:45" ht="12.75">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row>
    <row r="494" spans="1:45" ht="12.75">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row>
    <row r="495" spans="1:45" ht="12.7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row>
    <row r="496" spans="1:45" ht="12.75">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row>
    <row r="497" spans="1:45" ht="12.75">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row>
    <row r="498" spans="1:45" ht="12.75">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row>
    <row r="499" spans="1:45" ht="12.75">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row>
    <row r="500" spans="1:45" ht="12.75">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row>
    <row r="501" spans="1:45" ht="12.7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row>
    <row r="502" spans="1:45" ht="12.75">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row>
    <row r="503" spans="1:45" ht="12.75">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row>
    <row r="504" spans="1:45" ht="12.7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row>
    <row r="505" spans="1:45" ht="12.75">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row>
    <row r="506" spans="1:45" ht="12.75">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row>
    <row r="507" spans="1:45" ht="12.75">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row>
    <row r="508" spans="1:45" ht="12.75">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row>
    <row r="509" spans="1:45" ht="12.75">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row>
    <row r="510" spans="1:45" ht="12.7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row>
    <row r="511" spans="1:45" ht="12.75">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row>
    <row r="512" spans="1:45" ht="12.75">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row>
    <row r="513" spans="1:45" ht="12.7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row>
    <row r="514" spans="1:45" ht="12.75">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row>
    <row r="515" spans="1:45" ht="12.75">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row>
    <row r="516" spans="1:45" ht="12.7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row>
    <row r="517" spans="1:45" ht="12.7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row>
    <row r="518" spans="1:45" ht="12.75">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row>
    <row r="519" spans="1:45" ht="12.7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row>
    <row r="520" spans="1:45" ht="12.75">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row>
    <row r="521" spans="1:45" ht="12.75">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row>
    <row r="522" spans="1:45" ht="12.75">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row>
    <row r="523" spans="1:45" ht="12.75">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row>
    <row r="524" spans="1:45" ht="12.75">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row>
    <row r="525" spans="1:45" ht="12.75">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row>
    <row r="526" spans="1:45" ht="12.75">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row>
    <row r="527" spans="1:45" ht="12.75">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row>
    <row r="528" spans="1:45" ht="12.75">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row>
    <row r="529" spans="1:45" ht="12.7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row>
    <row r="530" spans="1:45" ht="12.7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row>
    <row r="531" spans="1:45" ht="12.75">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row>
    <row r="532" spans="1:45" ht="12.75">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row>
    <row r="533" spans="1:45" ht="12.75">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row>
    <row r="534" spans="1:45" ht="12.75">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row>
    <row r="535" spans="1:45" ht="12.75">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row>
    <row r="536" spans="1:45" ht="12.75">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row>
    <row r="537" spans="1:45" ht="12.75">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row>
    <row r="538" spans="1:45" ht="12.75">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row>
    <row r="539" spans="1:45" ht="12.75">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row>
    <row r="540" spans="1:45" ht="12.75">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row>
    <row r="541" spans="1:45" ht="12.75">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row>
    <row r="542" spans="1:45" ht="12.7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row>
    <row r="543" spans="1:45" ht="12.7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row>
    <row r="544" spans="1:45" ht="12.75">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row>
    <row r="545" spans="1:45" ht="12.75">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row>
    <row r="546" spans="1:45" ht="12.7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row>
    <row r="547" spans="1:45" ht="12.75">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row>
    <row r="548" spans="1:45" ht="12.75">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row>
    <row r="549" spans="1:45" ht="12.75">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row>
    <row r="550" spans="1:45" ht="12.75">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row>
    <row r="551" spans="1:45" ht="12.75">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row>
    <row r="552" spans="1:45" ht="12.75">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row>
    <row r="553" spans="1:45" ht="12.75">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row>
    <row r="554" spans="1:45" ht="12.75">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row>
    <row r="555" spans="1:45" ht="12.75">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row>
    <row r="556" spans="1:45" ht="12.75">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row>
    <row r="557" spans="1:45" ht="12.75">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row>
    <row r="558" spans="1:45" ht="12.75">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row>
    <row r="559" spans="1:45" ht="12.75">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row>
    <row r="560" spans="1:45" ht="12.75">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row>
    <row r="561" spans="1:45" ht="12.75">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row>
    <row r="562" spans="1:45" ht="12.75">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row>
    <row r="563" spans="1:45" ht="12.75">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row>
    <row r="564" spans="1:45" ht="12.75">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row>
    <row r="565" spans="1:45" ht="12.75">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row>
    <row r="566" spans="1:45" ht="12.75">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row>
    <row r="567" spans="1:45" ht="12.7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row>
    <row r="568" spans="1:45" ht="12.75">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row>
    <row r="569" spans="1:45" ht="12.75">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row>
    <row r="570" spans="1:45" ht="12.75">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row>
    <row r="571" spans="1:45" ht="12.75">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row>
    <row r="572" spans="1:45" ht="12.75">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row>
    <row r="573" spans="1:45" ht="12.75">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row>
  </sheetData>
  <sheetProtection/>
  <mergeCells count="2">
    <mergeCell ref="B19:H19"/>
    <mergeCell ref="B3:H3"/>
  </mergeCells>
  <printOptions/>
  <pageMargins left="0.76" right="0.36" top="0.67" bottom="0.4" header="0.17" footer="0.17"/>
  <pageSetup cellComments="atEnd"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CP5 template regulatory financial statements</dc:title>
  <dc:subject/>
  <dc:creator>Office of Rail Regulation</dc:creator>
  <cp:keywords/>
  <dc:description/>
  <cp:lastModifiedBy>Angeriz-Santos, Paula</cp:lastModifiedBy>
  <cp:lastPrinted>2014-03-28T17:21:48Z</cp:lastPrinted>
  <dcterms:created xsi:type="dcterms:W3CDTF">2009-12-07T15:11:56Z</dcterms:created>
  <dcterms:modified xsi:type="dcterms:W3CDTF">2014-04-01T16:09:56Z</dcterms:modified>
  <cp:category/>
  <cp:version/>
  <cp:contentType/>
  <cp:contentStatus/>
</cp:coreProperties>
</file>