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80" windowWidth="15180" windowHeight="8625" tabRatio="639" firstSheet="1" activeTab="1"/>
  </bookViews>
  <sheets>
    <sheet name="Sheet1" sheetId="1" state="hidden" r:id="rId1"/>
    <sheet name="Index" sheetId="2" r:id="rId2"/>
    <sheet name="R Price" sheetId="3" r:id="rId3"/>
    <sheet name="M Beswick" sheetId="4" r:id="rId4"/>
    <sheet name="J Lazarus" sheetId="5" r:id="rId5"/>
    <sheet name="M Lee" sheetId="6" r:id="rId6"/>
    <sheet name="I Prosser" sheetId="7" r:id="rId7"/>
    <sheet name="L Rollason" sheetId="8" r:id="rId8"/>
    <sheet name="J Thomas" sheetId="9" state="hidden" r:id="rId9"/>
    <sheet name="C Ross" sheetId="10" r:id="rId10"/>
    <sheet name="A Walker" sheetId="11" r:id="rId11"/>
    <sheet name="C Bolt" sheetId="12" state="hidden" r:id="rId12"/>
    <sheet name="J O'Sullivan" sheetId="13" state="hidden" r:id="rId13"/>
    <sheet name="T Barlow" sheetId="14" r:id="rId14"/>
    <sheet name="P Bucks" sheetId="15" r:id="rId15"/>
    <sheet name="J Chittleburgh" sheetId="16" r:id="rId16"/>
    <sheet name="C Elliott" sheetId="17" state="hidden" r:id="rId17"/>
    <sheet name="R Goldson" sheetId="18" state="hidden" r:id="rId18"/>
    <sheet name="M Lloyd" sheetId="19" r:id="rId19"/>
    <sheet name="J May" sheetId="20" state="hidden" r:id="rId20"/>
    <sheet name="M Fairbairn" sheetId="21" r:id="rId21"/>
    <sheet name="S Nelson" sheetId="22" r:id="rId22"/>
    <sheet name="R O'Toole" sheetId="23" r:id="rId23"/>
    <sheet name="S Walker" sheetId="24" r:id="rId24"/>
    <sheet name="Hospitality received" sheetId="25" r:id="rId25"/>
    <sheet name="Codes" sheetId="26" state="hidden" r:id="rId26"/>
  </sheets>
  <definedNames/>
  <calcPr fullCalcOnLoad="1"/>
</workbook>
</file>

<file path=xl/sharedStrings.xml><?xml version="1.0" encoding="utf-8"?>
<sst xmlns="http://schemas.openxmlformats.org/spreadsheetml/2006/main" count="906" uniqueCount="388">
  <si>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</si>
  <si>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</si>
  <si>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</si>
  <si>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</si>
  <si>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</si>
  <si>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</si>
  <si>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</si>
  <si>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</si>
  <si>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</si>
  <si>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</si>
  <si>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</si>
  <si>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</si>
  <si>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</si>
  <si>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</si>
  <si>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</si>
  <si>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</si>
  <si>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</si>
  <si>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</si>
  <si>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</si>
  <si>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</si>
  <si>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</si>
  <si>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</si>
  <si>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</si>
  <si>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</si>
  <si>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</si>
  <si>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</si>
  <si>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</si>
  <si>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</si>
  <si>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</si>
  <si>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</si>
  <si>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</si>
  <si>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</si>
  <si>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</si>
  <si>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</si>
  <si>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</si>
  <si>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</si>
  <si>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</si>
  <si>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</si>
  <si>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</si>
  <si>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</si>
  <si>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</si>
  <si>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</si>
  <si>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</si>
  <si>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</si>
  <si>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</si>
  <si>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</si>
  <si>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</si>
  <si>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</si>
  <si>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</si>
  <si>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</si>
  <si>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</si>
  <si>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</si>
  <si>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</si>
  <si>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</si>
  <si>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</si>
  <si>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</si>
  <si>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</si>
  <si>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</si>
  <si>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</si>
  <si>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</si>
  <si>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</si>
  <si>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</si>
  <si>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</si>
  <si>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</si>
  <si>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</si>
  <si>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</si>
  <si>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</si>
  <si>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</si>
  <si>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</si>
  <si>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</si>
  <si>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</si>
  <si>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</si>
  <si>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</si>
  <si>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</si>
  <si>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</si>
  <si>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</si>
  <si>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</si>
  <si>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</si>
  <si>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</si>
  <si>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</si>
  <si>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</si>
  <si>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</si>
  <si>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</si>
  <si>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</si>
  <si>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</si>
  <si>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</si>
  <si>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</si>
  <si>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</si>
  <si>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</si>
  <si>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</si>
  <si>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</si>
  <si>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</si>
  <si>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</si>
  <si>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</si>
  <si>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</si>
  <si>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</si>
  <si>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</si>
  <si>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</si>
  <si>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</si>
  <si>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</si>
  <si>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</si>
  <si>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2011-12</t>
  </si>
  <si>
    <t>Richard Price</t>
  </si>
  <si>
    <t>Cathryn Ross</t>
  </si>
  <si>
    <t>Quarter 3</t>
  </si>
  <si>
    <t>1 October 2011 - 31 December 2011</t>
  </si>
  <si>
    <t xml:space="preserve">Chief Executive </t>
  </si>
  <si>
    <t>Chair</t>
  </si>
  <si>
    <t>London - Bristol Temple Meads</t>
  </si>
  <si>
    <t>N/A</t>
  </si>
  <si>
    <t>17/10/2011  18/10/2011</t>
  </si>
  <si>
    <t>London -    York</t>
  </si>
  <si>
    <t>Return rail journey to regional Board conference</t>
  </si>
  <si>
    <t xml:space="preserve">Return rail journey to attend regional staff event in Bristol office. </t>
  </si>
  <si>
    <t>Return rail journey to attend 3rd Rail Research and Innovation Seminar</t>
  </si>
  <si>
    <t>17/10/2011   18/10/2011</t>
  </si>
  <si>
    <t xml:space="preserve">Return rail journey to attend the Regional Board Conference in York </t>
  </si>
  <si>
    <t>London</t>
  </si>
  <si>
    <t>Refund of one night's accommodation at the Thistle Marble Arch in London</t>
  </si>
  <si>
    <t>One night's accommodation and meals at the Churchill Hotel in York to attend a regional Board Conference</t>
  </si>
  <si>
    <t>London - Birmingham</t>
  </si>
  <si>
    <t xml:space="preserve">Return rail journey to Birmingham </t>
  </si>
  <si>
    <t>Birmingham -Darlington</t>
  </si>
  <si>
    <t>Standard rail journey to visit Birmingham office duplicate/part refunded</t>
  </si>
  <si>
    <t>Cambridge - Birmingham</t>
  </si>
  <si>
    <t>Part refunded of the rail journey to visit Birmingham office</t>
  </si>
  <si>
    <t>Return rail journey to attend an ORR workshop in the Bristol office</t>
  </si>
  <si>
    <t>Cambridge -Bristol Parkway</t>
  </si>
  <si>
    <t>London -     Bristol</t>
  </si>
  <si>
    <t>Cambridge -Bristol Temple Meads</t>
  </si>
  <si>
    <t>Darlington -Cambridge</t>
  </si>
  <si>
    <t>Return journey to attend a joint visit with Inspector</t>
  </si>
  <si>
    <t>London -  Ashford</t>
  </si>
  <si>
    <t>Refund for the return rail journey to attend an ORR workshop in the Bristol office</t>
  </si>
  <si>
    <t>London - Glasgow</t>
  </si>
  <si>
    <t>London -Manchester</t>
  </si>
  <si>
    <t>Return journey to attend a team meeting in the Manchester office</t>
  </si>
  <si>
    <t>Car parking fees at Stansted Airport while attending ORR's ambitions 2012-13 workshop in Glasgow</t>
  </si>
  <si>
    <t>London - Stockport</t>
  </si>
  <si>
    <t>Return rail journey for meeting with personal coach</t>
  </si>
  <si>
    <t>Return bus from Thornhill to Heathrow Airport</t>
  </si>
  <si>
    <t>Taxi from Hotel to Polish Regulator's office</t>
  </si>
  <si>
    <t>Taxi from Polish Regulator's office to restaurant</t>
  </si>
  <si>
    <t>Taxi from restaurant to Hotel</t>
  </si>
  <si>
    <t>Taxi from Hotel to Airport</t>
  </si>
  <si>
    <t>Taxi from Thornhill to home address</t>
  </si>
  <si>
    <t>Reading - Southampton Central</t>
  </si>
  <si>
    <t>Reading West - Reading</t>
  </si>
  <si>
    <t>One night's accommodation at Travelodge Covent Gardens following late night Board dinner</t>
  </si>
  <si>
    <t>Taxi from One Kemble Street to Pall Mall to attend Dieter Helm lunch. Taxi used for speed, as insufficient time between meetings.</t>
  </si>
  <si>
    <t>Taxi from Pall Mall to One Kemble Street to attend CP5 Programme Board.Taxi used for speed, as insufficient time between meetings.</t>
  </si>
  <si>
    <t>Taxi from One Kemble Street to Kings Place for a meeting with Network Rail.Taxi used for speed, as insufficient time between meetings.</t>
  </si>
  <si>
    <t>Kemble Street - Pall Mall</t>
  </si>
  <si>
    <t>Pall Mall -     Kemble Street</t>
  </si>
  <si>
    <t>Kemble Street - Kings Place</t>
  </si>
  <si>
    <t>Kemble Street - Horse Guards Road</t>
  </si>
  <si>
    <t>Return air journey to Warsaw to visit Polish Regulator</t>
  </si>
  <si>
    <t>London -    Warsaw</t>
  </si>
  <si>
    <t>Warsaw Airport - Hotel</t>
  </si>
  <si>
    <t>Taxi from Warsaw Airport to Hotel</t>
  </si>
  <si>
    <t>Thornhill -     Oxford</t>
  </si>
  <si>
    <t>Oxford -          York</t>
  </si>
  <si>
    <t>Oxford -                 York</t>
  </si>
  <si>
    <t>Oxford -           York</t>
  </si>
  <si>
    <t>Refund for single rail journey in above booking* in order to get earlier train</t>
  </si>
  <si>
    <t>Return rail journey to attend regional Board Conference, part refunded*</t>
  </si>
  <si>
    <t xml:space="preserve">Single rail journey to attend the regional Board  conference </t>
  </si>
  <si>
    <t>Single rail journey to visit Freightliner's terminals in Southampton</t>
  </si>
  <si>
    <t>Single rail journey following cab ride from Southampton to Reading West station to visit Freightliner's terminal in Southampton</t>
  </si>
  <si>
    <t>Single rail journey to visit Freightliner's terminals in Southampton - previous ticket did not arrive in time</t>
  </si>
  <si>
    <t xml:space="preserve">London - Manchester </t>
  </si>
  <si>
    <t>York</t>
  </si>
  <si>
    <t>London -             Glasgow</t>
  </si>
  <si>
    <t>London Bristol  - Bristol</t>
  </si>
  <si>
    <t>Return rail journey to attend Staff briefing at Bristol Office</t>
  </si>
  <si>
    <t>London -             Cardiff</t>
  </si>
  <si>
    <t>London -         Edinburgh</t>
  </si>
  <si>
    <t>Edinburgh -        Euston</t>
  </si>
  <si>
    <t>London -           Ipswich</t>
  </si>
  <si>
    <t>London -                 York</t>
  </si>
  <si>
    <t>York -                       London</t>
  </si>
  <si>
    <t>London -      Birmingham</t>
  </si>
  <si>
    <t>London -    Manchester</t>
  </si>
  <si>
    <t xml:space="preserve">Manchester -    London                     </t>
  </si>
  <si>
    <t>London -         Glasgow</t>
  </si>
  <si>
    <t>Part refund of single ticket to attend regional Board conference in York</t>
  </si>
  <si>
    <t>Return rail journey (inc.sleeper carriage) to Glasgow to attend meeting and Employee Staff Briefing at Glasgow office</t>
  </si>
  <si>
    <t>Various</t>
  </si>
  <si>
    <t>Various tube journeys to represent ORR at meetings around London</t>
  </si>
  <si>
    <t xml:space="preserve">Various </t>
  </si>
  <si>
    <t>London -     Glasgow</t>
  </si>
  <si>
    <t xml:space="preserve">London -           Paris </t>
  </si>
  <si>
    <t xml:space="preserve">One night's accommodation at Holiday Inn in Paris to attend meeting with French Government </t>
  </si>
  <si>
    <t xml:space="preserve">Paris -          London </t>
  </si>
  <si>
    <t>Car parking fees at Stansted Airport to attend Industry Plan Briefing Event in Glasgow</t>
  </si>
  <si>
    <t>London -Glasgow</t>
  </si>
  <si>
    <t xml:space="preserve">Return air journey from London to attend Industry Plan Briefing Event </t>
  </si>
  <si>
    <t xml:space="preserve">Single rail journey to Paris to attend meeting with French Government </t>
  </si>
  <si>
    <t>Return rail journey from London to attend a regional Board Conference in York</t>
  </si>
  <si>
    <t>Return rail journey from London to attend a meeting with staff at the new Manchester office</t>
  </si>
  <si>
    <t xml:space="preserve">Return air journey from London to attend ORR's ambitions 2012-13 workshop </t>
  </si>
  <si>
    <t xml:space="preserve">Rail journey to York to attend regional Board Conference </t>
  </si>
  <si>
    <t>Return rail journey (inc.sleeper carriage) to Edinburgh to attend meetings in Holyrood with TOCs, Network Rail Scotland and Keith Brown MSP - Scottish Transport Minister</t>
  </si>
  <si>
    <t>Rail journey to attend meeting with Maureen Watt, MSP in Scottish Parliament</t>
  </si>
  <si>
    <t xml:space="preserve">Rail journey following meeting with Maureen Watt, MSP in Scottish Parliament </t>
  </si>
  <si>
    <t xml:space="preserve">Return Rail Journey to attend a Welsh Rail seminar in Cardiff
</t>
  </si>
  <si>
    <t>London -   Cardiff</t>
  </si>
  <si>
    <t>Return bus journey from Glasgow Airport to Glasgow to attend Quarterly Review Meeting with Transport Scotland and Networ Rail</t>
  </si>
  <si>
    <t>Car parking fees at Luton Airport to attend Quarterly Meeting with Transport Scotland and Network Rail</t>
  </si>
  <si>
    <t>Return air journey to Glasgow to attend Quarterly Review Meeting with Transport Scotland and Network Rail</t>
  </si>
  <si>
    <t>London &amp; Glasgow bus journeys to represent ORR at meeitngs around London and Glasgow</t>
  </si>
  <si>
    <t>06/09/2011 19/10/2011</t>
  </si>
  <si>
    <t>06/09/2011  16/11/2011</t>
  </si>
  <si>
    <t>14/11/2011 02/12/2011</t>
  </si>
  <si>
    <t>14/11/2011 12/12/2011</t>
  </si>
  <si>
    <t>Various bus journeys to represent ORR at meetings around London</t>
  </si>
  <si>
    <t>London - Edinburgh</t>
  </si>
  <si>
    <t>Return rail journey to Edinburgh to attend meeting with Scottish Parliament</t>
  </si>
  <si>
    <t>London -      York</t>
  </si>
  <si>
    <t>Return rail journey to York to attend regional Board Conference</t>
  </si>
  <si>
    <t>London -   Oxford</t>
  </si>
  <si>
    <t>London - Oxford</t>
  </si>
  <si>
    <t>Return rail journey to Oxford to attend meeting, meeting was cancelled at last minute</t>
  </si>
  <si>
    <t>Part refund for rail journey to attend meeting in Oxford</t>
  </si>
  <si>
    <t>Stockport -Birmingham</t>
  </si>
  <si>
    <t>Rail journey to from Stockport to attend ORR workshop</t>
  </si>
  <si>
    <t>Brimingham -London</t>
  </si>
  <si>
    <t>Rail journey to London following ORR workshop</t>
  </si>
  <si>
    <t>London -Birmingham</t>
  </si>
  <si>
    <t>London -   Luton</t>
  </si>
  <si>
    <t>Return rail journey to Luton to attend Railway Industry Association AGM</t>
  </si>
  <si>
    <t>London - Cardiff</t>
  </si>
  <si>
    <t>Return rail journey to Cardiff  to attend ACoRP conference</t>
  </si>
  <si>
    <t xml:space="preserve">London - Brussels </t>
  </si>
  <si>
    <t xml:space="preserve">Rail journey to Brussels to attend IRG Plenary meeting  in Bonn </t>
  </si>
  <si>
    <t>Crewkerne</t>
  </si>
  <si>
    <t>Covent Garden - Sheen</t>
  </si>
  <si>
    <t xml:space="preserve">Crewkerne -London </t>
  </si>
  <si>
    <t>Rail journey to London to attend the Board meeting</t>
  </si>
  <si>
    <t>17/04/2011     19/04/2011</t>
  </si>
  <si>
    <t>Car parking fees at Crewkerne station to attend Board Meeting in London</t>
  </si>
  <si>
    <t>Return rail journey to Crewkerne following the Board Meeting</t>
  </si>
  <si>
    <t>London - Crewkerne</t>
  </si>
  <si>
    <t>Rail journey to London to attend the Audit Committee meeting</t>
  </si>
  <si>
    <t>Car parking fees at Crewkerne station to attend the Audit Committee in London</t>
  </si>
  <si>
    <t>Rail journey to Crewkerne following the Audit Committee meeting</t>
  </si>
  <si>
    <t>Rail journey to London to attend the PR13 and Board meetings</t>
  </si>
  <si>
    <t>Car parking fees at Crewkerne station to attend the PR13 and Board meetings in London</t>
  </si>
  <si>
    <t>Rail journey to Crewkerne following the PR13 and Board  meetings</t>
  </si>
  <si>
    <t xml:space="preserve">Crewkerne - London </t>
  </si>
  <si>
    <t>Return rail journey to London to attend the MIP meeting</t>
  </si>
  <si>
    <t>Car parking fees at Crewkerne station to attend the MIP meeting  in London</t>
  </si>
  <si>
    <t>Return rail journey to London to attend meeting with Network rail.</t>
  </si>
  <si>
    <t>Rail journey to London to attend the REMCO meeting</t>
  </si>
  <si>
    <t>Rail journey to Crewkerne following the REMCO meeting</t>
  </si>
  <si>
    <t>Rail journey o London to meet up with Chair and attend the Board meeting</t>
  </si>
  <si>
    <t>Rail journey to Crewkerne following Board meeting</t>
  </si>
  <si>
    <t>Rail journey to London to attend Network Rail meeting and subsequent Board Awayday</t>
  </si>
  <si>
    <t>Return rail journey to London to attend the Board meeting</t>
  </si>
  <si>
    <t>18/07/2011  19/07/2011</t>
  </si>
  <si>
    <t>Car parking fees at Crewkerne station to attend the Board meeting in London</t>
  </si>
  <si>
    <t>Rail journey to London to attend meeting with Richard Price</t>
  </si>
  <si>
    <t>Car parking fees at Crewkerne station to attend meeting with Richard Price in London</t>
  </si>
  <si>
    <t>Rail journey to Crewkerne following the Network Rail meeting and subsequent Board Awayday</t>
  </si>
  <si>
    <t>Rail journey to Crewkerne following meeting with Richard Price</t>
  </si>
  <si>
    <t>Crewkerne - London</t>
  </si>
  <si>
    <t>Return rail journey to London to attend meetings with Network Rail and REMCO</t>
  </si>
  <si>
    <t>Car parking fees at Crewkerne station to attend meetings with Network Rail and REMCO in London</t>
  </si>
  <si>
    <t>Rail journey to London for a meeting with Anna Walker and Richard Price</t>
  </si>
  <si>
    <t>Car parking fees at Crewkerne station to attend meeting with Anna Walker and Richard Price in London</t>
  </si>
  <si>
    <t xml:space="preserve">Return journey to London to attend meeting with Network Rail and Non-Executive Directors dinner </t>
  </si>
  <si>
    <t>06/09/2011  07/09/2011</t>
  </si>
  <si>
    <t xml:space="preserve">Taxi journey to Sheen, taxi used as it was late in the evening </t>
  </si>
  <si>
    <t>Car parking fees at Crewkerne station to attend meeting with Network Rail and Non-Executive Directors dinner</t>
  </si>
  <si>
    <t>Car parking fees at Crewkerne station to attend Board meeting and Risk Workshop</t>
  </si>
  <si>
    <t xml:space="preserve">Rail journey to attend Risk Workshop and Board meeting </t>
  </si>
  <si>
    <t xml:space="preserve">Return rail journey to Crewkerne following Risk Workshop and Board meeting </t>
  </si>
  <si>
    <t>Taunton -     York</t>
  </si>
  <si>
    <t xml:space="preserve">Return rail journey to York to attend Regional Board meeting </t>
  </si>
  <si>
    <t>Gatwick -  London</t>
  </si>
  <si>
    <t xml:space="preserve">Rail and tube journeys to attend the Audit Committee meeting </t>
  </si>
  <si>
    <t>Edinburgh - London</t>
  </si>
  <si>
    <t xml:space="preserve">Return air journey to London to attend the Audit Committee meeting </t>
  </si>
  <si>
    <t xml:space="preserve">Rail journey to attend the Audit Committee  meeting </t>
  </si>
  <si>
    <t>29/06/2011 05/10/2011</t>
  </si>
  <si>
    <t xml:space="preserve">Crewe -   London </t>
  </si>
  <si>
    <t>Return rail journeys to attend the following meetings: Board Awayday on 29th September 2011; Board meeting 19th July 2011; Board workshop and meeting  on 19th September 2011; and RIAC meeting on 5th October 2011</t>
  </si>
  <si>
    <t>Crewe -       York</t>
  </si>
  <si>
    <t>Return journey to York to attend the Regional Board Meeting</t>
  </si>
  <si>
    <t>22/11/201123/11/2011</t>
  </si>
  <si>
    <t xml:space="preserve">Return rail journey to London to attend the RIAC meeting </t>
  </si>
  <si>
    <t>08/12/2011 09/12/2011</t>
  </si>
  <si>
    <t>Car parking fees at Crewe station while attending RIAC meeting in London</t>
  </si>
  <si>
    <t>Car parking fees at Crewe station while attending  board meeting and awayday in London</t>
  </si>
  <si>
    <t>Return rail journey to London to attend the RIAC and Board meetings</t>
  </si>
  <si>
    <t>Car parking fees at Crewe station while attending RIAC and Board meetings in London</t>
  </si>
  <si>
    <t>Return rail journey to London to attend the Capability  Review meeting</t>
  </si>
  <si>
    <t>Car parking fees at Crewe station while attending Board meetings in London</t>
  </si>
  <si>
    <t>24/10/201115/11/2011</t>
  </si>
  <si>
    <t>24/10/201123/11/2011</t>
  </si>
  <si>
    <t>Return rail journeys to London to attend the following  meetings: Employee Engagement on 24th October 2011; RIAC 25th October 2011; and Board meetings on 15th and 23th November 2011</t>
  </si>
  <si>
    <t>Mike Fairbairn</t>
  </si>
  <si>
    <t>Warwick -London</t>
  </si>
  <si>
    <t>12/09/2011 27/09/2011</t>
  </si>
  <si>
    <t>Return rail journeys to London to attend the following: Introductory meeting with Anna Walker on 12th September 2011;Board workshop and meeting 19th and 20th September 2011; and MIP meeting on 27th September 2011</t>
  </si>
  <si>
    <t>Covent Garden - Hyde Park</t>
  </si>
  <si>
    <t>One night's accommodation at the Corus Hotel Hyde Park in London whilst attending the Risk Workshop</t>
  </si>
  <si>
    <t>Doncaster -    York</t>
  </si>
  <si>
    <t>Car parking fees at Warwick Parkway station while attending the following meetings in London: Introductory meeting with Anna Walker on 12th September 2011;Board workshop and meeting 19th and 20th September 2011; and MIP meeting on 27th September 2011</t>
  </si>
  <si>
    <t>Rail journey to York to attend the ORR Regional Board Meeting</t>
  </si>
  <si>
    <t>Return rail journey to London to attend the ORR/ATOC Joint Board meeting and dinner</t>
  </si>
  <si>
    <t>One night's accommodation at Travelodge Covent Garden Hotel in London whilst attending the ORR ATOC Joint Board meeting and dinner</t>
  </si>
  <si>
    <t>Car parking fees at Warwick Parkway station while attending the ORR/ATOC Joint Board meeting and dinner</t>
  </si>
  <si>
    <t>Car parking fees at Warwick Parkway station whilst attending meeting with Voula Grand in London</t>
  </si>
  <si>
    <t>Car parking fees at Warwick Parkway station whilst attending Board meetings in London</t>
  </si>
  <si>
    <t>15/11/201123/11/2011</t>
  </si>
  <si>
    <t xml:space="preserve">Return rail journey to London to attend the Board Meeting </t>
  </si>
  <si>
    <t>13/12/2011 14/12/2011</t>
  </si>
  <si>
    <t>Car parking fees at Warwick Parkway station whilst attending Board and PR13 meetings in London</t>
  </si>
  <si>
    <t>Taxi journey to Hotel in Hyde Park. Taxi used as multi-occupancy with other Non-Executive Directors after late night board dinner</t>
  </si>
  <si>
    <t>Return rail journeys to London to attend the Board meeting on 15th November 2011; and the Board meeting and Away day on 23th and 24th November 2011</t>
  </si>
  <si>
    <t>One night's accommodation at the Lancaster Gate Hotel in London while attending the Board meeting and away day</t>
  </si>
  <si>
    <t>DEFRA</t>
  </si>
  <si>
    <t>Institute of Directors</t>
  </si>
  <si>
    <t>RAC</t>
  </si>
  <si>
    <t>Christian Wolmar</t>
  </si>
  <si>
    <t>Anna Walker attended the Developing adaptation policy and action for the UK in response to climate change Dinner</t>
  </si>
  <si>
    <t>Richard Price atteneded the Rail 100 breakfast club</t>
  </si>
  <si>
    <t>Rail Magazine</t>
  </si>
  <si>
    <t>Anna Walker to Beesley Lecture - Tom Le Quesne - Solving water scarcity: markets, prices and property rights</t>
  </si>
  <si>
    <t>Anna Walker to Beesley Lectures - Nick Bosanquet - delivering effective compeition in healthcare</t>
  </si>
  <si>
    <t>Anna Walker attended the Special Regulatory Best Practice Group roundtable: Beyond Self-Regulation</t>
  </si>
  <si>
    <t>Network Rail</t>
  </si>
  <si>
    <t>European Policy Forum</t>
  </si>
  <si>
    <t>Richard Price and NEDS attended the Joint Executive dinner session</t>
  </si>
  <si>
    <t>Anna Walker attended the RAC foundation reception</t>
  </si>
  <si>
    <t>Market Force and the Institue of Economic Affairs</t>
  </si>
  <si>
    <t>Anna Walker attended the The Future of Rail 2011 conference</t>
  </si>
  <si>
    <t>Richard Price attended the Wolmar Transport lunch</t>
  </si>
  <si>
    <t xml:space="preserve">Return rail journey to York to attend meeting with staff </t>
  </si>
  <si>
    <t>Stephen Nelson</t>
  </si>
  <si>
    <t>Ray O'Toole</t>
  </si>
  <si>
    <t>Return rail journey to attend meeting with Welsh Transport Minister</t>
  </si>
  <si>
    <t>Return ticket to Ipswich for a visit to Felixstowe.
Visit was cancelled at last minute, ticket not refundable</t>
  </si>
  <si>
    <t xml:space="preserve">Rail journey to London following regional Board Conference </t>
  </si>
  <si>
    <t>Return rail journey to Birmingham to attend meeting at Birmingham office</t>
  </si>
  <si>
    <t>Rail journey to London following our Ambitions 2012-13 workshop</t>
  </si>
  <si>
    <t>Rail journey to Manchester to attend our Ambitions 2012-13 workshop at new Manchester office</t>
  </si>
  <si>
    <t>Car parking fees at Luton Airport to attend meeting with Transport Scotland and Network Rail</t>
  </si>
  <si>
    <t>Return air journey from London to attend High Level meeting with Transport Scotland and Network Rail</t>
  </si>
  <si>
    <t>Return rail journey (inc.sleeper carriage) to Glasgow to attend a high level meeting with Network Rail &amp; Transport Scotland</t>
  </si>
  <si>
    <t>Subsistence expenses whilst attending meeting with French Government in Paris</t>
  </si>
  <si>
    <t xml:space="preserve">Metro journey in Paris while attending meeting with French Government </t>
  </si>
  <si>
    <t xml:space="preserve">Single rail journey to London following meeting with French Government </t>
  </si>
  <si>
    <t>Luton - 
Sheffield</t>
  </si>
  <si>
    <t>Welwyn Garden City -
York -   
London Kings Cross</t>
  </si>
  <si>
    <t>Return rail journey from Glasgow</t>
  </si>
  <si>
    <t>Glasgow -  London</t>
  </si>
  <si>
    <t>One night's accommodation at The Grand Central Hotel in Glasgow to attend ORR office and visit with inspector</t>
  </si>
  <si>
    <t>One night's accommodation at the Crowne Plaza Hotel in Lille to attend the ERA Cross Audit Meeting</t>
  </si>
  <si>
    <t>Return rail journey to attend the regional Board Conference</t>
  </si>
  <si>
    <t>York -    
London</t>
  </si>
  <si>
    <t>One night's accommodation at the Scotch Corner hotel in Yorkshire, whilst attending a joint visit with an Inspector</t>
  </si>
  <si>
    <t>Single rail journey to Darlington for a joint visit with Inspector</t>
  </si>
  <si>
    <t>Return rail journey following joint visit with Inspector</t>
  </si>
  <si>
    <t>Cambridge -
Bristol Parkway</t>
  </si>
  <si>
    <t>Return rail journey to attend an ORR workshop in the Bristol office - duplicate refunded</t>
  </si>
  <si>
    <t xml:space="preserve">Refund for return rail journey to attend an ORR workshop in the Bristol office </t>
  </si>
  <si>
    <t>Single rail journey to attend ORR Glasgow office and visit with inspector</t>
  </si>
  <si>
    <t>One night's accommodation at the Guoman Charing Cross hotel in London following late night Board dinner</t>
  </si>
  <si>
    <t>Taxi from One Kemble Street to Horse Guards Road for meeting with Treasury. Taxi used for speed, as insufficient time between meetings.</t>
  </si>
  <si>
    <t>3 nights accommodation at the Ibis Hotel in Warsaw to attend meetings with the Polish Regulator</t>
  </si>
  <si>
    <t>Taxi from home address to Thornhill (pay and ride station)</t>
  </si>
  <si>
    <t>Thornhill -     Heathrow</t>
  </si>
  <si>
    <t>Home - 
Thornhill</t>
  </si>
  <si>
    <t>Mark Fairbairn</t>
  </si>
  <si>
    <t>Return rail journey to London to attend the SRC and Board meetings</t>
  </si>
  <si>
    <t>Return rail journey to London to attend meeting with Voula Grand  (Grand Shearman)</t>
  </si>
  <si>
    <t>21/06/2011 21/09/1201</t>
  </si>
  <si>
    <t>Heathrow - Paddington</t>
  </si>
  <si>
    <t>Single air journey to London to attend Risk workshop</t>
  </si>
  <si>
    <t>Single air journey to Edinburgh following Risk workshop</t>
  </si>
  <si>
    <t>Change of flights fees. Called in to meeting instead of flying out to London</t>
  </si>
  <si>
    <t>Return air journey to London to attend an Audit Committee meeting</t>
  </si>
  <si>
    <t>Oyster card top up - for travel around London on ORR business</t>
  </si>
  <si>
    <t>One night's accommodation at the Corus Hotel Hyde Park in London whilst attending Risk Workshop</t>
  </si>
  <si>
    <t>One night's accommodation at Travelodge Covent Garden Hotel in London whilst attending ORR ATOC Joint Board meeting and dinner</t>
  </si>
  <si>
    <t>One night's accommodation at the Lancaster Gate Hotel in London whilst attending Board meeting and away day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</si>
</sst>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4">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0"/>
      <color indexed="8"/>
      <name val="Arial"/>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10"/>
      <color rgb="FF0000FF"/>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style="medium"/>
      <top style="thin"/>
      <bottom style="thin"/>
    </border>
    <border>
      <left style="medium"/>
      <right style="thin"/>
      <top style="thin"/>
      <bottom style="thin"/>
    </border>
    <border>
      <left style="thin"/>
      <right style="medium"/>
      <top style="thin"/>
      <bottom/>
    </border>
    <border>
      <left style="medium"/>
      <right style="thin"/>
      <top style="thin"/>
      <bottom/>
    </border>
    <border>
      <left style="thin"/>
      <right/>
      <top style="thin"/>
      <bottom/>
    </border>
    <border>
      <left/>
      <right/>
      <top style="thin"/>
      <bottom/>
    </border>
    <border>
      <left style="thin"/>
      <right/>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2">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2" applyFont="1" applyFill="1">
      <alignment/>
      <protection/>
    </xf>
    <xf numFmtId="0" fontId="10" fillId="33" borderId="0" xfId="62" applyFont="1" applyFill="1">
      <alignment/>
      <protection/>
    </xf>
    <xf numFmtId="0" fontId="0" fillId="33" borderId="0" xfId="62" applyFill="1">
      <alignment/>
      <protection/>
    </xf>
    <xf numFmtId="0" fontId="11" fillId="33" borderId="29" xfId="62" applyFont="1" applyFill="1" applyBorder="1">
      <alignment/>
      <protection/>
    </xf>
    <xf numFmtId="0" fontId="11" fillId="33" borderId="33" xfId="62" applyFont="1" applyFill="1" applyBorder="1">
      <alignment/>
      <protection/>
    </xf>
    <xf numFmtId="0" fontId="11" fillId="33" borderId="18" xfId="62" applyFont="1" applyFill="1" applyBorder="1">
      <alignment/>
      <protection/>
    </xf>
    <xf numFmtId="0" fontId="11" fillId="33" borderId="21" xfId="62" applyFont="1" applyFill="1" applyBorder="1">
      <alignment/>
      <protection/>
    </xf>
    <xf numFmtId="0" fontId="11" fillId="33" borderId="23" xfId="62" applyFont="1" applyFill="1" applyBorder="1">
      <alignment/>
      <protection/>
    </xf>
    <xf numFmtId="0" fontId="11" fillId="33" borderId="27" xfId="62"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6"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6" applyFont="1" applyFill="1" applyBorder="1" applyAlignment="1">
      <alignment vertical="top" wrapText="1"/>
      <protection/>
    </xf>
    <xf numFmtId="164" fontId="12" fillId="36" borderId="19" xfId="56" applyNumberFormat="1" applyFont="1" applyFill="1" applyBorder="1" applyAlignment="1">
      <alignment vertical="top"/>
      <protection/>
    </xf>
    <xf numFmtId="0" fontId="13" fillId="36" borderId="0" xfId="59"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6" applyFont="1" applyFill="1" applyBorder="1" applyAlignment="1">
      <alignment vertical="top" wrapText="1"/>
      <protection/>
    </xf>
    <xf numFmtId="0" fontId="0" fillId="34" borderId="17" xfId="0" applyFill="1" applyBorder="1" applyAlignment="1">
      <alignment vertical="top" wrapText="1"/>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7" applyNumberFormat="1" applyFont="1" applyFill="1" applyBorder="1" applyAlignment="1">
      <alignment horizontal="right" vertical="center"/>
      <protection/>
    </xf>
    <xf numFmtId="164" fontId="12" fillId="36" borderId="19" xfId="72"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0" borderId="18" xfId="0" applyNumberFormat="1" applyFill="1" applyBorder="1" applyAlignment="1">
      <alignment vertical="center" wrapText="1"/>
    </xf>
    <xf numFmtId="14" fontId="0" fillId="36" borderId="18" xfId="0" applyNumberFormat="1" applyFill="1" applyBorder="1" applyAlignment="1">
      <alignment horizontal="center" vertical="center" wrapText="1"/>
    </xf>
    <xf numFmtId="0" fontId="0" fillId="36" borderId="19" xfId="67" applyFont="1" applyFill="1" applyBorder="1" applyAlignment="1">
      <alignment vertical="center" wrapText="1"/>
      <protection/>
    </xf>
    <xf numFmtId="0" fontId="0" fillId="36" borderId="19" xfId="67"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14" xfId="0" applyFont="1" applyBorder="1" applyAlignment="1">
      <alignment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protection/>
    </xf>
    <xf numFmtId="164" fontId="12" fillId="0" borderId="19" xfId="56" applyNumberFormat="1" applyFont="1" applyFill="1" applyBorder="1" applyAlignment="1">
      <alignment horizontal="center" vertical="center" wrapText="1"/>
      <protection/>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72" applyNumberFormat="1" applyFont="1" applyFill="1" applyBorder="1" applyAlignment="1">
      <alignment horizontal="center" vertical="center" wrapText="1"/>
      <protection/>
    </xf>
    <xf numFmtId="164" fontId="12" fillId="0" borderId="19" xfId="68"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6" applyNumberFormat="1" applyFont="1" applyFill="1" applyBorder="1" applyAlignment="1">
      <alignment horizontal="center" vertical="center" wrapText="1"/>
      <protection/>
    </xf>
    <xf numFmtId="164" fontId="13" fillId="0" borderId="19" xfId="71" applyNumberFormat="1" applyFont="1" applyFill="1" applyBorder="1" applyAlignment="1">
      <alignment horizontal="center" vertical="center"/>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8"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9" applyNumberFormat="1" applyFont="1" applyFill="1" applyBorder="1" applyAlignment="1">
      <alignment horizontal="center" vertical="center" wrapText="1"/>
      <protection/>
    </xf>
    <xf numFmtId="164" fontId="12" fillId="36" borderId="19" xfId="69" applyNumberFormat="1" applyFont="1" applyFill="1" applyBorder="1" applyAlignment="1">
      <alignment horizontal="center" vertical="center" wrapText="1"/>
      <protection/>
    </xf>
    <xf numFmtId="164" fontId="12" fillId="0" borderId="19" xfId="69" applyNumberFormat="1" applyFont="1" applyFill="1" applyBorder="1" applyAlignment="1">
      <alignment horizontal="center" vertical="center" wrapText="1"/>
      <protection/>
    </xf>
    <xf numFmtId="164" fontId="12" fillId="36" borderId="19" xfId="68" applyNumberFormat="1" applyFont="1" applyFill="1" applyBorder="1" applyAlignment="1">
      <alignment horizontal="center" vertical="center" wrapText="1"/>
      <protection/>
    </xf>
    <xf numFmtId="164" fontId="13" fillId="0" borderId="19" xfId="72" applyNumberFormat="1" applyFont="1" applyFill="1" applyBorder="1" applyAlignment="1">
      <alignment horizontal="center" vertical="center" wrapText="1"/>
      <protection/>
    </xf>
    <xf numFmtId="164" fontId="13" fillId="36" borderId="19" xfId="68"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0" fontId="13" fillId="0" borderId="17" xfId="72" applyFont="1" applyFill="1" applyBorder="1" applyAlignment="1">
      <alignment/>
      <protection/>
    </xf>
    <xf numFmtId="164" fontId="13" fillId="0" borderId="17" xfId="72" applyNumberFormat="1" applyFont="1" applyFill="1" applyBorder="1" applyAlignment="1">
      <alignment horizontal="center" vertical="center"/>
      <protection/>
    </xf>
    <xf numFmtId="164" fontId="12" fillId="0" borderId="17" xfId="72" applyNumberFormat="1" applyFont="1" applyFill="1" applyBorder="1" applyAlignment="1">
      <alignment horizontal="right" vertical="center" wrapText="1"/>
      <protection/>
    </xf>
    <xf numFmtId="164" fontId="12" fillId="0" borderId="17" xfId="68" applyNumberFormat="1" applyFont="1" applyFill="1" applyBorder="1" applyAlignment="1">
      <alignment horizontal="right" vertical="center" wrapText="1"/>
      <protection/>
    </xf>
    <xf numFmtId="164" fontId="0" fillId="0" borderId="19" xfId="75" applyNumberFormat="1" applyFont="1" applyFill="1" applyBorder="1" applyAlignment="1">
      <alignment horizontal="center" vertical="center" wrapText="1"/>
      <protection/>
    </xf>
    <xf numFmtId="164" fontId="0" fillId="0" borderId="19" xfId="0" applyNumberFormat="1" applyFill="1" applyBorder="1" applyAlignment="1">
      <alignment horizontal="center" vertical="center" wrapText="1"/>
    </xf>
    <xf numFmtId="164" fontId="12" fillId="0" borderId="19" xfId="72" applyNumberFormat="1" applyFont="1" applyFill="1" applyBorder="1" applyAlignment="1">
      <alignment horizontal="center" vertical="center" wrapText="1"/>
      <protection/>
    </xf>
    <xf numFmtId="164" fontId="5" fillId="36" borderId="19" xfId="68"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72" applyNumberFormat="1" applyFont="1" applyFill="1" applyBorder="1" applyAlignment="1">
      <alignment horizontal="center" vertical="center" wrapText="1"/>
      <protection/>
    </xf>
    <xf numFmtId="164" fontId="12" fillId="0" borderId="17" xfId="0" applyNumberFormat="1" applyFont="1" applyFill="1" applyBorder="1" applyAlignment="1">
      <alignment horizontal="center" vertical="center" wrapText="1"/>
    </xf>
    <xf numFmtId="0" fontId="0" fillId="0" borderId="37" xfId="0" applyFill="1" applyBorder="1" applyAlignment="1">
      <alignment/>
    </xf>
    <xf numFmtId="0" fontId="13" fillId="0" borderId="19" xfId="68"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164" fontId="0" fillId="0" borderId="28" xfId="0" applyNumberFormat="1" applyFill="1" applyBorder="1" applyAlignment="1">
      <alignment/>
    </xf>
    <xf numFmtId="0" fontId="13" fillId="37" borderId="19" xfId="68" applyFont="1" applyFill="1" applyBorder="1" applyAlignment="1">
      <alignment horizontal="left" vertical="center" wrapText="1"/>
      <protection/>
    </xf>
    <xf numFmtId="0" fontId="13" fillId="0" borderId="19" xfId="72" applyFont="1" applyFill="1" applyBorder="1" applyAlignment="1">
      <alignment horizontal="left" vertical="center" wrapText="1"/>
      <protection/>
    </xf>
    <xf numFmtId="164" fontId="13" fillId="37" borderId="19" xfId="68" applyNumberFormat="1" applyFont="1" applyFill="1" applyBorder="1" applyAlignment="1">
      <alignment horizontal="center" vertical="center" wrapText="1"/>
      <protection/>
    </xf>
    <xf numFmtId="164" fontId="0" fillId="36" borderId="19" xfId="72" applyNumberFormat="1" applyFont="1" applyFill="1" applyBorder="1" applyAlignment="1">
      <alignment horizontal="center" vertical="center" wrapText="1"/>
      <protection/>
    </xf>
    <xf numFmtId="164" fontId="0" fillId="0" borderId="19" xfId="72" applyNumberFormat="1" applyFont="1" applyFill="1" applyBorder="1" applyAlignment="1">
      <alignment horizontal="center" vertical="center" wrapText="1"/>
      <protection/>
    </xf>
    <xf numFmtId="164" fontId="13" fillId="0" borderId="17" xfId="72"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0" applyNumberFormat="1" applyFont="1" applyFill="1" applyBorder="1" applyAlignment="1">
      <alignment horizontal="center" vertical="center" wrapText="1"/>
      <protection/>
    </xf>
    <xf numFmtId="0" fontId="13" fillId="0" borderId="19" xfId="60" applyFont="1" applyFill="1" applyBorder="1" applyAlignment="1">
      <alignment horizontal="left" vertical="center" wrapText="1"/>
      <protection/>
    </xf>
    <xf numFmtId="0" fontId="13" fillId="0" borderId="19" xfId="75" applyFont="1" applyFill="1" applyBorder="1" applyAlignment="1">
      <alignment horizontal="left" vertical="center" wrapText="1"/>
      <protection/>
    </xf>
    <xf numFmtId="164" fontId="13" fillId="0" borderId="19" xfId="75" applyNumberFormat="1" applyFont="1" applyFill="1" applyBorder="1" applyAlignment="1">
      <alignment horizontal="center" vertical="center" wrapText="1"/>
      <protection/>
    </xf>
    <xf numFmtId="0" fontId="0" fillId="37" borderId="19" xfId="68" applyFont="1" applyFill="1" applyBorder="1" applyAlignment="1">
      <alignment horizontal="center" vertical="center" wrapText="1"/>
      <protection/>
    </xf>
    <xf numFmtId="164" fontId="0" fillId="37" borderId="19" xfId="68" applyNumberFormat="1" applyFont="1" applyFill="1" applyBorder="1" applyAlignment="1">
      <alignment horizontal="center" vertical="center" wrapText="1"/>
      <protection/>
    </xf>
    <xf numFmtId="0" fontId="0" fillId="0" borderId="40" xfId="0" applyFont="1" applyBorder="1" applyAlignment="1">
      <alignment vertical="center" wrapText="1"/>
    </xf>
    <xf numFmtId="14" fontId="0" fillId="0" borderId="41" xfId="0" applyNumberFormat="1" applyFont="1" applyBorder="1" applyAlignment="1">
      <alignment vertical="center" wrapText="1"/>
    </xf>
    <xf numFmtId="0" fontId="0" fillId="34" borderId="18" xfId="0" applyFill="1" applyBorder="1" applyAlignment="1">
      <alignment wrapText="1"/>
    </xf>
    <xf numFmtId="0" fontId="2" fillId="34" borderId="19" xfId="0" applyFont="1" applyFill="1" applyBorder="1" applyAlignment="1">
      <alignment horizontal="center" wrapText="1"/>
    </xf>
    <xf numFmtId="0" fontId="2" fillId="34" borderId="22" xfId="0" applyFont="1" applyFill="1" applyBorder="1" applyAlignment="1">
      <alignment horizontal="center" vertical="top" wrapText="1"/>
    </xf>
    <xf numFmtId="164" fontId="0" fillId="0" borderId="38" xfId="0" applyNumberFormat="1" applyFont="1" applyFill="1" applyBorder="1" applyAlignment="1">
      <alignment horizontal="center" vertical="center" wrapText="1"/>
    </xf>
    <xf numFmtId="164" fontId="12" fillId="0" borderId="38" xfId="0" applyNumberFormat="1" applyFont="1" applyFill="1" applyBorder="1" applyAlignment="1">
      <alignment horizontal="center" vertical="center" wrapText="1"/>
    </xf>
    <xf numFmtId="164" fontId="12" fillId="0" borderId="38" xfId="69" applyNumberFormat="1" applyFont="1" applyFill="1" applyBorder="1" applyAlignment="1">
      <alignment horizontal="center" vertical="center" wrapText="1"/>
      <protection/>
    </xf>
    <xf numFmtId="164" fontId="2" fillId="0" borderId="42" xfId="0" applyNumberFormat="1" applyFont="1" applyFill="1" applyBorder="1" applyAlignment="1">
      <alignment horizontal="center" vertical="center" wrapText="1"/>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0" borderId="43" xfId="0" applyNumberForma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164" fontId="2" fillId="39" borderId="32" xfId="0" applyNumberFormat="1" applyFont="1" applyFill="1" applyBorder="1" applyAlignment="1">
      <alignment horizontal="center" vertical="top" wrapText="1"/>
    </xf>
    <xf numFmtId="14" fontId="0" fillId="38" borderId="18" xfId="0" applyNumberFormat="1" applyFont="1" applyFill="1" applyBorder="1" applyAlignment="1">
      <alignment horizontal="center" vertical="center" wrapText="1"/>
    </xf>
    <xf numFmtId="164" fontId="13" fillId="38" borderId="19" xfId="74" applyNumberFormat="1" applyFont="1" applyFill="1" applyBorder="1" applyAlignment="1">
      <alignment horizontal="center" vertical="center" wrapText="1"/>
      <protection/>
    </xf>
    <xf numFmtId="0" fontId="13" fillId="0" borderId="38" xfId="60"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0" applyFont="1" applyFill="1" applyBorder="1" applyAlignment="1">
      <alignment/>
      <protection/>
    </xf>
    <xf numFmtId="0" fontId="13" fillId="38" borderId="17" xfId="60" applyFont="1" applyFill="1" applyBorder="1" applyAlignment="1">
      <alignment horizontal="left" vertical="center" wrapText="1"/>
      <protection/>
    </xf>
    <xf numFmtId="164" fontId="13" fillId="38" borderId="19" xfId="56" applyNumberFormat="1" applyFont="1" applyFill="1" applyBorder="1" applyAlignment="1">
      <alignment horizontal="center" vertical="center" wrapText="1"/>
      <protection/>
    </xf>
    <xf numFmtId="164" fontId="13" fillId="38" borderId="19" xfId="60" applyNumberFormat="1" applyFont="1" applyFill="1" applyBorder="1" applyAlignment="1">
      <alignment horizontal="center" vertical="center" wrapText="1"/>
      <protection/>
    </xf>
    <xf numFmtId="0" fontId="13" fillId="38" borderId="19" xfId="75" applyFont="1" applyFill="1" applyBorder="1" applyAlignment="1">
      <alignment/>
      <protection/>
    </xf>
    <xf numFmtId="0" fontId="13" fillId="38" borderId="19" xfId="75" applyFont="1" applyFill="1" applyBorder="1" applyAlignment="1">
      <alignment wrapText="1"/>
      <protection/>
    </xf>
    <xf numFmtId="164" fontId="13" fillId="38" borderId="19" xfId="75" applyNumberFormat="1" applyFont="1" applyFill="1" applyBorder="1" applyAlignment="1">
      <alignment horizontal="center" vertical="center" wrapText="1"/>
      <protection/>
    </xf>
    <xf numFmtId="164" fontId="0" fillId="38" borderId="19" xfId="75" applyNumberFormat="1" applyFont="1" applyFill="1" applyBorder="1" applyAlignment="1">
      <alignment horizontal="center" vertical="center" wrapText="1"/>
      <protection/>
    </xf>
    <xf numFmtId="165" fontId="13" fillId="38" borderId="19" xfId="75" applyNumberFormat="1" applyFont="1" applyFill="1" applyBorder="1" applyAlignment="1">
      <alignment/>
      <protection/>
    </xf>
    <xf numFmtId="164" fontId="13" fillId="0" borderId="38" xfId="58" applyNumberFormat="1" applyFont="1" applyFill="1" applyBorder="1" applyAlignment="1">
      <alignment horizontal="center" vertical="center" wrapText="1"/>
      <protection/>
    </xf>
    <xf numFmtId="164" fontId="13" fillId="0" borderId="19" xfId="58" applyNumberFormat="1" applyFont="1" applyFill="1" applyBorder="1" applyAlignment="1">
      <alignment horizontal="center" vertical="center" wrapText="1"/>
      <protection/>
    </xf>
    <xf numFmtId="164" fontId="13" fillId="0" borderId="19" xfId="0" applyNumberFormat="1" applyFont="1" applyFill="1" applyBorder="1" applyAlignment="1">
      <alignment horizontal="center" vertical="center"/>
    </xf>
    <xf numFmtId="164" fontId="13" fillId="0" borderId="38" xfId="0" applyNumberFormat="1" applyFont="1" applyFill="1" applyBorder="1" applyAlignment="1">
      <alignment horizontal="center" vertical="center"/>
    </xf>
    <xf numFmtId="164" fontId="13" fillId="0" borderId="19" xfId="64" applyNumberFormat="1" applyFont="1" applyFill="1" applyBorder="1" applyAlignment="1">
      <alignment horizontal="center" vertical="center"/>
      <protection/>
    </xf>
    <xf numFmtId="164" fontId="13" fillId="0" borderId="0" xfId="73" applyNumberFormat="1" applyFont="1" applyFill="1" applyBorder="1" applyAlignment="1">
      <alignment horizontal="center" vertical="center"/>
      <protection/>
    </xf>
    <xf numFmtId="164" fontId="13" fillId="0" borderId="38" xfId="76" applyNumberFormat="1" applyFont="1" applyFill="1" applyBorder="1" applyAlignment="1">
      <alignment horizontal="center" vertical="center" wrapText="1"/>
      <protection/>
    </xf>
    <xf numFmtId="164" fontId="0" fillId="0" borderId="38" xfId="76" applyNumberFormat="1" applyFont="1" applyFill="1" applyBorder="1" applyAlignment="1">
      <alignment horizontal="center" vertical="center" wrapText="1"/>
      <protection/>
    </xf>
    <xf numFmtId="14" fontId="0" fillId="38" borderId="18" xfId="0" applyNumberFormat="1" applyFill="1" applyBorder="1" applyAlignment="1">
      <alignment horizontal="center" vertical="center" wrapText="1"/>
    </xf>
    <xf numFmtId="164" fontId="0" fillId="38" borderId="19" xfId="0" applyNumberFormat="1" applyFill="1" applyBorder="1" applyAlignment="1">
      <alignment horizontal="center" vertical="center" wrapText="1"/>
    </xf>
    <xf numFmtId="164" fontId="13" fillId="38" borderId="19" xfId="0" applyNumberFormat="1" applyFont="1" applyFill="1" applyBorder="1" applyAlignment="1">
      <alignment horizontal="center" vertical="center"/>
    </xf>
    <xf numFmtId="164" fontId="13" fillId="38" borderId="19" xfId="57" applyNumberFormat="1" applyFont="1" applyFill="1" applyBorder="1" applyAlignment="1">
      <alignment horizontal="center" vertical="center"/>
      <protection/>
    </xf>
    <xf numFmtId="0" fontId="0" fillId="0" borderId="14" xfId="0" applyFont="1" applyBorder="1" applyAlignment="1">
      <alignment wrapText="1"/>
    </xf>
    <xf numFmtId="164" fontId="13" fillId="38" borderId="19" xfId="58" applyNumberFormat="1" applyFont="1" applyFill="1" applyBorder="1" applyAlignment="1">
      <alignment horizontal="center" vertical="center" wrapText="1"/>
      <protection/>
    </xf>
    <xf numFmtId="165" fontId="13" fillId="38" borderId="0" xfId="0" applyNumberFormat="1" applyFont="1" applyFill="1" applyBorder="1" applyAlignment="1">
      <alignment/>
    </xf>
    <xf numFmtId="164" fontId="0" fillId="38" borderId="19" xfId="58" applyNumberFormat="1" applyFont="1" applyFill="1" applyBorder="1" applyAlignment="1">
      <alignment horizontal="center" vertical="center" wrapText="1"/>
      <protection/>
    </xf>
    <xf numFmtId="164" fontId="13" fillId="38" borderId="19" xfId="71" applyNumberFormat="1" applyFont="1" applyFill="1" applyBorder="1" applyAlignment="1">
      <alignment horizontal="center" vertical="center"/>
      <protection/>
    </xf>
    <xf numFmtId="164" fontId="13" fillId="38" borderId="19" xfId="58" applyNumberFormat="1" applyFont="1" applyFill="1" applyBorder="1" applyAlignment="1">
      <alignment horizontal="center" vertical="center"/>
      <protection/>
    </xf>
    <xf numFmtId="164" fontId="13" fillId="38" borderId="0" xfId="73" applyNumberFormat="1" applyFont="1" applyFill="1" applyBorder="1" applyAlignment="1">
      <alignment horizontal="center" vertical="center"/>
      <protection/>
    </xf>
    <xf numFmtId="14" fontId="0" fillId="38" borderId="18" xfId="0" applyNumberFormat="1" applyFill="1" applyBorder="1" applyAlignment="1">
      <alignment horizontal="left" vertical="center" wrapText="1"/>
    </xf>
    <xf numFmtId="164" fontId="12" fillId="38" borderId="19" xfId="69" applyNumberFormat="1" applyFont="1" applyFill="1" applyBorder="1" applyAlignment="1">
      <alignment horizontal="center" vertical="center" wrapText="1"/>
      <protection/>
    </xf>
    <xf numFmtId="164" fontId="13" fillId="38" borderId="19" xfId="64" applyNumberFormat="1" applyFont="1" applyFill="1" applyBorder="1" applyAlignment="1">
      <alignment horizontal="center" vertical="center"/>
      <protection/>
    </xf>
    <xf numFmtId="164" fontId="13" fillId="0" borderId="38" xfId="70" applyNumberFormat="1" applyFont="1" applyFill="1" applyBorder="1" applyAlignment="1">
      <alignment horizontal="center" vertical="center"/>
      <protection/>
    </xf>
    <xf numFmtId="164" fontId="12" fillId="0" borderId="38" xfId="56" applyNumberFormat="1" applyFont="1" applyFill="1" applyBorder="1" applyAlignment="1">
      <alignment horizontal="center" vertical="center" wrapText="1"/>
      <protection/>
    </xf>
    <xf numFmtId="164" fontId="13" fillId="38" borderId="19" xfId="70" applyNumberFormat="1" applyFont="1" applyFill="1" applyBorder="1" applyAlignment="1">
      <alignment horizontal="center" vertical="center"/>
      <protection/>
    </xf>
    <xf numFmtId="164" fontId="12" fillId="38" borderId="19" xfId="56" applyNumberFormat="1" applyFont="1" applyFill="1" applyBorder="1" applyAlignment="1">
      <alignment horizontal="center" vertical="center" wrapText="1"/>
      <protection/>
    </xf>
    <xf numFmtId="164" fontId="13" fillId="0" borderId="19" xfId="70" applyNumberFormat="1" applyFont="1" applyFill="1" applyBorder="1" applyAlignment="1">
      <alignment horizontal="center" vertical="center"/>
      <protection/>
    </xf>
    <xf numFmtId="164" fontId="13" fillId="0" borderId="17" xfId="70" applyNumberFormat="1" applyFont="1" applyFill="1" applyBorder="1" applyAlignment="1">
      <alignment horizontal="center" vertical="center"/>
      <protection/>
    </xf>
    <xf numFmtId="164" fontId="12" fillId="0" borderId="17" xfId="56" applyNumberFormat="1" applyFont="1" applyFill="1" applyBorder="1" applyAlignment="1">
      <alignment horizontal="center" vertical="center" wrapText="1"/>
      <protection/>
    </xf>
    <xf numFmtId="165" fontId="13" fillId="0" borderId="19" xfId="0" applyNumberFormat="1" applyFont="1" applyFill="1" applyBorder="1" applyAlignment="1">
      <alignment/>
    </xf>
    <xf numFmtId="165" fontId="13" fillId="38" borderId="19" xfId="0" applyNumberFormat="1" applyFont="1" applyFill="1" applyBorder="1" applyAlignment="1">
      <alignment/>
    </xf>
    <xf numFmtId="165" fontId="13" fillId="38" borderId="17" xfId="0" applyNumberFormat="1" applyFont="1" applyFill="1" applyBorder="1" applyAlignment="1">
      <alignment/>
    </xf>
    <xf numFmtId="165" fontId="13" fillId="0" borderId="38" xfId="0" applyNumberFormat="1" applyFont="1" applyFill="1" applyBorder="1" applyAlignment="1">
      <alignment/>
    </xf>
    <xf numFmtId="164" fontId="13" fillId="0" borderId="19" xfId="57" applyNumberFormat="1" applyFont="1" applyFill="1" applyBorder="1" applyAlignment="1">
      <alignment horizontal="center" vertical="center"/>
      <protection/>
    </xf>
    <xf numFmtId="164" fontId="2" fillId="0" borderId="32" xfId="0" applyNumberFormat="1" applyFont="1" applyFill="1" applyBorder="1" applyAlignment="1">
      <alignment horizontal="center" vertical="top" wrapText="1"/>
    </xf>
    <xf numFmtId="0" fontId="13" fillId="38" borderId="19" xfId="77" applyFont="1" applyFill="1" applyBorder="1" applyAlignment="1">
      <alignment vertical="center" wrapText="1"/>
      <protection/>
    </xf>
    <xf numFmtId="0" fontId="13" fillId="38" borderId="19" xfId="77" applyFont="1" applyFill="1" applyBorder="1" applyAlignment="1">
      <alignment vertical="top" wrapText="1"/>
      <protection/>
    </xf>
    <xf numFmtId="164" fontId="13" fillId="38" borderId="19" xfId="76" applyNumberFormat="1" applyFont="1" applyFill="1" applyBorder="1" applyAlignment="1">
      <alignment horizontal="center" vertical="center" wrapText="1"/>
      <protection/>
    </xf>
    <xf numFmtId="164" fontId="0" fillId="38" borderId="19" xfId="76" applyNumberFormat="1" applyFont="1" applyFill="1" applyBorder="1" applyAlignment="1">
      <alignment horizontal="center" vertical="center" wrapText="1"/>
      <protection/>
    </xf>
    <xf numFmtId="164" fontId="13" fillId="38" borderId="19" xfId="77" applyNumberFormat="1" applyFont="1" applyFill="1" applyBorder="1" applyAlignment="1">
      <alignment horizontal="center" vertical="center"/>
      <protection/>
    </xf>
    <xf numFmtId="165" fontId="13" fillId="0" borderId="36" xfId="0" applyNumberFormat="1" applyFont="1" applyFill="1" applyBorder="1" applyAlignment="1">
      <alignment horizontal="center"/>
    </xf>
    <xf numFmtId="164" fontId="13" fillId="0" borderId="19" xfId="74" applyNumberFormat="1" applyFont="1" applyFill="1" applyBorder="1" applyAlignment="1">
      <alignment horizontal="center" vertical="center" wrapText="1"/>
      <protection/>
    </xf>
    <xf numFmtId="164" fontId="13" fillId="0" borderId="0" xfId="61" applyNumberFormat="1" applyFont="1" applyFill="1" applyBorder="1" applyAlignment="1">
      <alignment horizontal="center" vertical="center"/>
      <protection/>
    </xf>
    <xf numFmtId="164" fontId="13" fillId="0" borderId="38" xfId="56" applyNumberFormat="1" applyFont="1" applyFill="1" applyBorder="1" applyAlignment="1">
      <alignment horizontal="center" vertical="center" wrapText="1"/>
      <protection/>
    </xf>
    <xf numFmtId="164" fontId="13" fillId="0" borderId="17" xfId="56" applyNumberFormat="1" applyFont="1" applyFill="1" applyBorder="1" applyAlignment="1">
      <alignment horizontal="center" vertical="center" wrapText="1"/>
      <protection/>
    </xf>
    <xf numFmtId="164" fontId="13" fillId="38" borderId="0" xfId="61" applyNumberFormat="1" applyFont="1" applyFill="1" applyBorder="1" applyAlignment="1">
      <alignment horizontal="center" vertical="center"/>
      <protection/>
    </xf>
    <xf numFmtId="164" fontId="13" fillId="0" borderId="38" xfId="61" applyNumberFormat="1" applyFont="1" applyFill="1" applyBorder="1" applyAlignment="1">
      <alignment horizontal="center" vertical="center"/>
      <protection/>
    </xf>
    <xf numFmtId="164" fontId="13" fillId="38" borderId="19" xfId="61" applyNumberFormat="1" applyFont="1" applyFill="1" applyBorder="1" applyAlignment="1">
      <alignment horizontal="center" vertical="center"/>
      <protection/>
    </xf>
    <xf numFmtId="164" fontId="13" fillId="0" borderId="19" xfId="61" applyNumberFormat="1" applyFont="1" applyFill="1" applyBorder="1" applyAlignment="1">
      <alignment horizontal="center" vertical="center"/>
      <protection/>
    </xf>
    <xf numFmtId="165" fontId="13" fillId="0" borderId="0" xfId="0" applyNumberFormat="1" applyFont="1" applyFill="1" applyBorder="1" applyAlignment="1">
      <alignment horizontal="center"/>
    </xf>
    <xf numFmtId="0" fontId="0" fillId="34" borderId="13" xfId="0" applyFont="1" applyFill="1" applyBorder="1" applyAlignment="1">
      <alignment horizontal="center" vertical="top" wrapText="1"/>
    </xf>
    <xf numFmtId="0" fontId="13" fillId="0" borderId="0" xfId="0" applyFont="1" applyFill="1" applyBorder="1" applyAlignment="1">
      <alignment wrapText="1"/>
    </xf>
    <xf numFmtId="164" fontId="12" fillId="0" borderId="19" xfId="69" applyNumberFormat="1" applyFont="1" applyFill="1" applyBorder="1" applyAlignment="1">
      <alignment horizontal="center" vertical="center"/>
      <protection/>
    </xf>
    <xf numFmtId="164" fontId="12" fillId="38" borderId="19" xfId="69" applyNumberFormat="1" applyFont="1" applyFill="1" applyBorder="1" applyAlignment="1">
      <alignment horizontal="center" vertical="center"/>
      <protection/>
    </xf>
    <xf numFmtId="0" fontId="13" fillId="0" borderId="17" xfId="0" applyFont="1" applyFill="1" applyBorder="1" applyAlignment="1">
      <alignment wrapText="1"/>
    </xf>
    <xf numFmtId="0" fontId="0" fillId="0" borderId="0" xfId="0" applyFill="1" applyBorder="1" applyAlignment="1">
      <alignment horizontal="center"/>
    </xf>
    <xf numFmtId="0" fontId="13" fillId="0" borderId="38" xfId="0" applyFont="1" applyFill="1" applyBorder="1" applyAlignment="1">
      <alignment vertical="center"/>
    </xf>
    <xf numFmtId="14" fontId="0" fillId="38" borderId="18" xfId="0" applyNumberFormat="1" applyFont="1" applyFill="1" applyBorder="1" applyAlignment="1">
      <alignment horizontal="center" vertical="center" wrapText="1"/>
    </xf>
    <xf numFmtId="0" fontId="13" fillId="38" borderId="19" xfId="0" applyFont="1" applyFill="1" applyBorder="1" applyAlignment="1">
      <alignment vertical="center" wrapText="1"/>
    </xf>
    <xf numFmtId="0" fontId="13" fillId="38"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38" borderId="0" xfId="0" applyNumberFormat="1" applyFont="1" applyFill="1" applyBorder="1" applyAlignment="1">
      <alignment horizontal="center" vertical="center"/>
    </xf>
    <xf numFmtId="164" fontId="13" fillId="0" borderId="17" xfId="0" applyNumberFormat="1" applyFont="1" applyFill="1" applyBorder="1" applyAlignment="1">
      <alignment horizontal="center" vertical="center"/>
    </xf>
    <xf numFmtId="164" fontId="0" fillId="0" borderId="26" xfId="0" applyNumberFormat="1" applyFill="1" applyBorder="1" applyAlignment="1">
      <alignment horizontal="center" vertical="center"/>
    </xf>
    <xf numFmtId="164" fontId="0" fillId="0" borderId="24" xfId="0" applyNumberFormat="1" applyFill="1" applyBorder="1" applyAlignment="1">
      <alignment horizontal="center" vertical="center"/>
    </xf>
    <xf numFmtId="164" fontId="0" fillId="0" borderId="27" xfId="0" applyNumberFormat="1" applyFill="1" applyBorder="1" applyAlignment="1">
      <alignment horizontal="center" vertical="center"/>
    </xf>
    <xf numFmtId="164" fontId="0" fillId="0" borderId="28" xfId="0" applyNumberFormat="1" applyFill="1" applyBorder="1" applyAlignment="1">
      <alignment horizontal="center" vertical="center"/>
    </xf>
    <xf numFmtId="0" fontId="13" fillId="0" borderId="0" xfId="0" applyFont="1" applyFill="1" applyBorder="1" applyAlignment="1">
      <alignment vertical="center" wrapText="1"/>
    </xf>
    <xf numFmtId="164" fontId="0" fillId="0" borderId="19" xfId="69" applyNumberFormat="1" applyFont="1" applyFill="1" applyBorder="1" applyAlignment="1">
      <alignment horizontal="center" vertical="center"/>
      <protection/>
    </xf>
    <xf numFmtId="164" fontId="0" fillId="0" borderId="19" xfId="72" applyNumberFormat="1" applyFont="1" applyFill="1" applyBorder="1" applyAlignment="1">
      <alignment horizontal="center" vertical="center"/>
      <protection/>
    </xf>
    <xf numFmtId="164" fontId="0" fillId="0" borderId="19" xfId="63" applyNumberFormat="1" applyFont="1" applyFill="1" applyBorder="1" applyAlignment="1">
      <alignment horizontal="center" vertical="center"/>
      <protection/>
    </xf>
    <xf numFmtId="0" fontId="13" fillId="38" borderId="0" xfId="0" applyFont="1" applyFill="1" applyBorder="1" applyAlignment="1">
      <alignment vertical="center" wrapText="1"/>
    </xf>
    <xf numFmtId="164" fontId="0" fillId="38" borderId="19" xfId="69" applyNumberFormat="1" applyFont="1" applyFill="1" applyBorder="1" applyAlignment="1">
      <alignment horizontal="center" vertical="center"/>
      <protection/>
    </xf>
    <xf numFmtId="164" fontId="0" fillId="38" borderId="19" xfId="72" applyNumberFormat="1" applyFont="1" applyFill="1" applyBorder="1" applyAlignment="1">
      <alignment horizontal="center" vertical="center"/>
      <protection/>
    </xf>
    <xf numFmtId="164" fontId="0" fillId="38" borderId="19" xfId="63" applyNumberFormat="1" applyFont="1" applyFill="1" applyBorder="1" applyAlignment="1">
      <alignment horizontal="center" vertical="center"/>
      <protection/>
    </xf>
    <xf numFmtId="0" fontId="13" fillId="0" borderId="19" xfId="0" applyFont="1" applyFill="1" applyBorder="1" applyAlignment="1">
      <alignment vertical="center" wrapText="1"/>
    </xf>
    <xf numFmtId="0" fontId="13" fillId="0" borderId="38" xfId="0" applyFont="1" applyFill="1" applyBorder="1" applyAlignment="1">
      <alignment horizontal="left" vertical="center" wrapText="1"/>
    </xf>
    <xf numFmtId="14" fontId="0" fillId="38" borderId="18" xfId="0" applyNumberFormat="1" applyFont="1" applyFill="1" applyBorder="1" applyAlignment="1">
      <alignment vertical="center" wrapText="1"/>
    </xf>
    <xf numFmtId="0" fontId="13" fillId="0" borderId="38" xfId="0" applyFont="1" applyFill="1" applyBorder="1" applyAlignment="1">
      <alignment wrapText="1"/>
    </xf>
    <xf numFmtId="0" fontId="13" fillId="38" borderId="19" xfId="0" applyFont="1" applyFill="1" applyBorder="1" applyAlignment="1">
      <alignment wrapText="1"/>
    </xf>
    <xf numFmtId="0" fontId="13" fillId="0" borderId="19" xfId="0" applyFont="1" applyFill="1" applyBorder="1" applyAlignment="1">
      <alignment wrapText="1"/>
    </xf>
    <xf numFmtId="165" fontId="13" fillId="38"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13" fillId="40" borderId="19" xfId="0" applyFont="1" applyFill="1" applyBorder="1" applyAlignment="1">
      <alignment wrapText="1"/>
    </xf>
    <xf numFmtId="164" fontId="12" fillId="40" borderId="19" xfId="0" applyNumberFormat="1" applyFont="1" applyFill="1" applyBorder="1" applyAlignment="1">
      <alignment horizontal="center" vertical="center" wrapText="1"/>
    </xf>
    <xf numFmtId="164" fontId="13" fillId="40" borderId="19" xfId="0" applyNumberFormat="1" applyFont="1" applyFill="1" applyBorder="1" applyAlignment="1">
      <alignment horizontal="center" vertical="center"/>
    </xf>
    <xf numFmtId="164" fontId="12" fillId="40" borderId="19" xfId="69" applyNumberFormat="1" applyFont="1" applyFill="1" applyBorder="1" applyAlignment="1">
      <alignment horizontal="center" vertical="center" wrapText="1"/>
      <protection/>
    </xf>
    <xf numFmtId="164" fontId="13" fillId="40" borderId="19" xfId="64" applyNumberFormat="1" applyFont="1" applyFill="1" applyBorder="1" applyAlignment="1">
      <alignment horizontal="center" vertical="center"/>
      <protection/>
    </xf>
    <xf numFmtId="165" fontId="13" fillId="40" borderId="0" xfId="0" applyNumberFormat="1" applyFont="1" applyFill="1" applyBorder="1" applyAlignment="1">
      <alignment horizontal="center" vertical="center"/>
    </xf>
    <xf numFmtId="164" fontId="2" fillId="40" borderId="34" xfId="0" applyNumberFormat="1" applyFont="1" applyFill="1" applyBorder="1" applyAlignment="1">
      <alignment horizontal="center" vertical="center" wrapText="1"/>
    </xf>
    <xf numFmtId="0" fontId="0" fillId="40" borderId="0" xfId="0" applyFill="1" applyAlignment="1">
      <alignment/>
    </xf>
    <xf numFmtId="165" fontId="13" fillId="40" borderId="0" xfId="0" applyNumberFormat="1" applyFont="1" applyFill="1" applyBorder="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14" fontId="0" fillId="40" borderId="18" xfId="0" applyNumberFormat="1" applyFont="1" applyFill="1" applyBorder="1" applyAlignment="1">
      <alignment horizontal="left" vertical="center"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4" fontId="0" fillId="40" borderId="18" xfId="0" applyNumberFormat="1" applyFill="1" applyBorder="1" applyAlignment="1">
      <alignment horizontal="center" vertical="center" wrapText="1"/>
    </xf>
    <xf numFmtId="164" fontId="13" fillId="40" borderId="19" xfId="70" applyNumberFormat="1" applyFont="1" applyFill="1" applyBorder="1" applyAlignment="1">
      <alignment horizontal="center" vertical="center"/>
      <protection/>
    </xf>
    <xf numFmtId="164" fontId="0" fillId="40" borderId="19" xfId="56" applyNumberFormat="1" applyFont="1" applyFill="1" applyBorder="1" applyAlignment="1">
      <alignment horizontal="center" vertical="center" wrapText="1"/>
      <protection/>
    </xf>
    <xf numFmtId="0" fontId="13" fillId="40" borderId="19" xfId="0" applyFont="1" applyFill="1" applyBorder="1" applyAlignment="1">
      <alignment horizontal="left" vertical="center" wrapText="1"/>
    </xf>
    <xf numFmtId="0" fontId="13" fillId="40" borderId="19" xfId="0" applyFont="1" applyFill="1" applyBorder="1" applyAlignment="1">
      <alignment vertical="center" wrapText="1"/>
    </xf>
    <xf numFmtId="164" fontId="0" fillId="40" borderId="19" xfId="0" applyNumberFormat="1" applyFill="1" applyBorder="1" applyAlignment="1">
      <alignment horizontal="center" vertical="center" wrapText="1"/>
    </xf>
    <xf numFmtId="164" fontId="0" fillId="40" borderId="19" xfId="0" applyNumberFormat="1" applyFont="1" applyFill="1" applyBorder="1" applyAlignment="1">
      <alignment horizontal="center" vertical="center" wrapText="1"/>
    </xf>
    <xf numFmtId="164" fontId="13" fillId="40" borderId="19" xfId="56" applyNumberFormat="1" applyFont="1" applyFill="1" applyBorder="1" applyAlignment="1">
      <alignment horizontal="center" vertical="center"/>
      <protection/>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164" fontId="0" fillId="40" borderId="0" xfId="0" applyNumberFormat="1" applyFill="1" applyBorder="1" applyAlignment="1">
      <alignment horizontal="center" vertical="center" wrapText="1"/>
    </xf>
    <xf numFmtId="0" fontId="0" fillId="40" borderId="19" xfId="0" applyFill="1" applyBorder="1" applyAlignment="1">
      <alignment wrapText="1"/>
    </xf>
    <xf numFmtId="164" fontId="0" fillId="40" borderId="0" xfId="0" applyNumberFormat="1" applyFont="1" applyFill="1" applyBorder="1" applyAlignment="1">
      <alignment horizontal="center" vertical="center" wrapText="1"/>
    </xf>
    <xf numFmtId="165" fontId="13" fillId="40" borderId="17" xfId="0" applyNumberFormat="1" applyFont="1" applyFill="1" applyBorder="1" applyAlignment="1">
      <alignment/>
    </xf>
    <xf numFmtId="0" fontId="13" fillId="40" borderId="17" xfId="0" applyFont="1" applyFill="1" applyBorder="1" applyAlignment="1">
      <alignment vertical="center" wrapText="1"/>
    </xf>
    <xf numFmtId="0" fontId="13" fillId="40" borderId="17" xfId="0" applyFont="1" applyFill="1" applyBorder="1" applyAlignment="1">
      <alignment horizontal="left" vertical="center" wrapText="1"/>
    </xf>
    <xf numFmtId="0" fontId="0" fillId="40" borderId="19" xfId="0" applyFont="1" applyFill="1" applyBorder="1" applyAlignment="1">
      <alignment vertical="center" wrapText="1"/>
    </xf>
    <xf numFmtId="0" fontId="0" fillId="40" borderId="19" xfId="0" applyFont="1" applyFill="1" applyBorder="1" applyAlignment="1">
      <alignment horizontal="left" vertical="center" wrapText="1"/>
    </xf>
    <xf numFmtId="164" fontId="0" fillId="40" borderId="19" xfId="56" applyNumberFormat="1" applyFont="1" applyFill="1" applyBorder="1" applyAlignment="1">
      <alignment horizontal="center" vertical="center"/>
      <protection/>
    </xf>
    <xf numFmtId="165" fontId="0" fillId="40" borderId="19" xfId="0" applyNumberFormat="1" applyFont="1" applyFill="1" applyBorder="1" applyAlignment="1">
      <alignment/>
    </xf>
    <xf numFmtId="14" fontId="0" fillId="0" borderId="39" xfId="0" applyNumberFormat="1" applyFont="1" applyFill="1" applyBorder="1" applyAlignment="1">
      <alignment horizontal="center" vertical="center" wrapText="1"/>
    </xf>
    <xf numFmtId="14" fontId="0" fillId="38" borderId="39"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14" fontId="0" fillId="40" borderId="39" xfId="0" applyNumberFormat="1" applyFill="1" applyBorder="1" applyAlignment="1">
      <alignment horizontal="center" vertical="center" wrapText="1"/>
    </xf>
    <xf numFmtId="164" fontId="0" fillId="40" borderId="19" xfId="58" applyNumberFormat="1" applyFont="1" applyFill="1" applyBorder="1" applyAlignment="1">
      <alignment horizontal="center" vertical="center" wrapText="1"/>
      <protection/>
    </xf>
    <xf numFmtId="164" fontId="13" fillId="40" borderId="19" xfId="58" applyNumberFormat="1" applyFont="1" applyFill="1" applyBorder="1" applyAlignment="1">
      <alignment horizontal="center" vertical="center" wrapText="1"/>
      <protection/>
    </xf>
    <xf numFmtId="165" fontId="13" fillId="41" borderId="19" xfId="0" applyNumberFormat="1" applyFont="1" applyFill="1" applyBorder="1" applyAlignment="1">
      <alignment/>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164" fontId="13" fillId="0" borderId="0" xfId="71" applyNumberFormat="1" applyFont="1" applyFill="1" applyBorder="1" applyAlignment="1">
      <alignment horizontal="center" vertical="center"/>
      <protection/>
    </xf>
    <xf numFmtId="0" fontId="13" fillId="40" borderId="0" xfId="0" applyFont="1" applyFill="1" applyBorder="1" applyAlignment="1">
      <alignment horizontal="left" vertical="center" wrapText="1"/>
    </xf>
    <xf numFmtId="0" fontId="13" fillId="41" borderId="0" xfId="0" applyFont="1" applyFill="1" applyBorder="1" applyAlignment="1">
      <alignment horizontal="left" vertical="center" wrapText="1"/>
    </xf>
    <xf numFmtId="0" fontId="13" fillId="41" borderId="19" xfId="0" applyFont="1" applyFill="1" applyBorder="1" applyAlignment="1">
      <alignment horizontal="left" vertical="center" wrapText="1"/>
    </xf>
    <xf numFmtId="0" fontId="13" fillId="38" borderId="17" xfId="0" applyFont="1" applyFill="1" applyBorder="1" applyAlignment="1">
      <alignment horizontal="left" vertical="center" wrapText="1"/>
    </xf>
    <xf numFmtId="0" fontId="13" fillId="0" borderId="17" xfId="0" applyFont="1" applyFill="1" applyBorder="1" applyAlignment="1">
      <alignment horizontal="left" vertical="center"/>
    </xf>
    <xf numFmtId="164" fontId="51" fillId="0" borderId="19" xfId="57" applyNumberFormat="1" applyFont="1" applyFill="1" applyBorder="1" applyAlignment="1">
      <alignment horizontal="center" vertical="center"/>
      <protection/>
    </xf>
    <xf numFmtId="0" fontId="13" fillId="40" borderId="38" xfId="66" applyFont="1" applyFill="1" applyBorder="1" applyAlignment="1">
      <alignment vertical="top" wrapText="1"/>
      <protection/>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4"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164" fontId="13" fillId="40" borderId="19" xfId="71" applyNumberFormat="1" applyFont="1" applyFill="1" applyBorder="1" applyAlignment="1">
      <alignment horizontal="center" vertical="center"/>
      <protection/>
    </xf>
    <xf numFmtId="164" fontId="13" fillId="40" borderId="19" xfId="57" applyNumberFormat="1" applyFont="1" applyFill="1" applyBorder="1" applyAlignment="1">
      <alignment horizontal="center" vertical="center"/>
      <protection/>
    </xf>
    <xf numFmtId="164" fontId="16" fillId="0" borderId="42" xfId="0" applyNumberFormat="1" applyFont="1" applyFill="1" applyBorder="1" applyAlignment="1">
      <alignment horizontal="center" vertical="center"/>
    </xf>
    <xf numFmtId="164" fontId="16" fillId="0" borderId="34" xfId="0" applyNumberFormat="1" applyFont="1" applyFill="1" applyBorder="1" applyAlignment="1">
      <alignment horizontal="center" vertical="center"/>
    </xf>
    <xf numFmtId="164" fontId="16" fillId="38" borderId="34" xfId="0" applyNumberFormat="1" applyFont="1" applyFill="1" applyBorder="1" applyAlignment="1">
      <alignment horizontal="center" vertical="center"/>
    </xf>
    <xf numFmtId="164" fontId="13" fillId="40" borderId="0" xfId="0" applyNumberFormat="1" applyFont="1" applyFill="1" applyBorder="1" applyAlignment="1">
      <alignment horizontal="center" vertical="center"/>
    </xf>
    <xf numFmtId="164" fontId="16" fillId="40" borderId="34" xfId="0" applyNumberFormat="1" applyFont="1" applyFill="1" applyBorder="1" applyAlignment="1">
      <alignment horizontal="center" vertical="center"/>
    </xf>
    <xf numFmtId="14" fontId="0" fillId="0" borderId="18" xfId="0" applyNumberFormat="1" applyFont="1" applyFill="1" applyBorder="1" applyAlignment="1">
      <alignment horizontal="left" vertical="center" wrapText="1"/>
    </xf>
    <xf numFmtId="0" fontId="13" fillId="0" borderId="44" xfId="0" applyFont="1" applyFill="1" applyBorder="1" applyAlignment="1">
      <alignment horizontal="left" vertical="center"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13" fillId="40" borderId="19" xfId="74" applyNumberFormat="1" applyFont="1" applyFill="1" applyBorder="1" applyAlignment="1">
      <alignment horizontal="center" vertical="center" wrapText="1"/>
      <protection/>
    </xf>
    <xf numFmtId="164" fontId="12" fillId="40" borderId="19" xfId="74" applyNumberFormat="1" applyFont="1" applyFill="1" applyBorder="1" applyAlignment="1">
      <alignment horizontal="center" vertical="center" wrapText="1"/>
      <protection/>
    </xf>
    <xf numFmtId="164" fontId="0" fillId="0" borderId="19" xfId="65" applyNumberFormat="1" applyFont="1" applyFill="1" applyBorder="1" applyAlignment="1">
      <alignment horizontal="center" vertical="center"/>
      <protection/>
    </xf>
    <xf numFmtId="164" fontId="12" fillId="0" borderId="19" xfId="65"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5" applyNumberFormat="1" applyFont="1" applyFill="1" applyBorder="1" applyAlignment="1">
      <alignment horizontal="right" vertical="center"/>
      <protection/>
    </xf>
    <xf numFmtId="164" fontId="0" fillId="38" borderId="38" xfId="65"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5" applyNumberFormat="1" applyFont="1" applyFill="1" applyBorder="1" applyAlignment="1">
      <alignment horizontal="center" vertical="center"/>
      <protection/>
    </xf>
    <xf numFmtId="164" fontId="12" fillId="40" borderId="19" xfId="65"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164" fontId="13" fillId="40" borderId="19" xfId="56" applyNumberFormat="1" applyFont="1" applyFill="1" applyBorder="1" applyAlignment="1">
      <alignment horizontal="center" vertical="center" wrapText="1"/>
      <protection/>
    </xf>
    <xf numFmtId="164" fontId="13" fillId="40" borderId="0" xfId="61" applyNumberFormat="1" applyFont="1" applyFill="1" applyBorder="1" applyAlignment="1">
      <alignment horizontal="center" vertical="center"/>
      <protection/>
    </xf>
    <xf numFmtId="7" fontId="0" fillId="40" borderId="0" xfId="44" applyNumberFormat="1" applyFont="1" applyFill="1" applyBorder="1" applyAlignment="1">
      <alignment horizontal="center"/>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64" fontId="0" fillId="0" borderId="19" xfId="61" applyNumberFormat="1" applyFont="1" applyFill="1" applyBorder="1" applyAlignment="1">
      <alignment horizontal="center" vertical="center"/>
      <protection/>
    </xf>
    <xf numFmtId="164" fontId="0" fillId="38" borderId="19" xfId="61" applyNumberFormat="1" applyFont="1" applyFill="1" applyBorder="1" applyAlignment="1">
      <alignment horizontal="center" vertical="center"/>
      <protection/>
    </xf>
    <xf numFmtId="164" fontId="0" fillId="40" borderId="19" xfId="61" applyNumberFormat="1" applyFont="1" applyFill="1" applyBorder="1" applyAlignment="1">
      <alignment horizontal="center" vertical="center"/>
      <protection/>
    </xf>
    <xf numFmtId="14" fontId="0" fillId="0" borderId="43" xfId="0" applyNumberFormat="1" applyFont="1" applyFill="1" applyBorder="1" applyAlignment="1">
      <alignment horizontal="left" vertical="center" wrapText="1"/>
    </xf>
    <xf numFmtId="14" fontId="0" fillId="0" borderId="39" xfId="0" applyNumberFormat="1" applyFill="1" applyBorder="1" applyAlignment="1">
      <alignment horizontal="left" vertical="center" wrapText="1"/>
    </xf>
    <xf numFmtId="14" fontId="0" fillId="38" borderId="39" xfId="0" applyNumberFormat="1" applyFill="1" applyBorder="1" applyAlignment="1">
      <alignment horizontal="left" vertical="center" wrapText="1"/>
    </xf>
    <xf numFmtId="14" fontId="0" fillId="40" borderId="39" xfId="0" applyNumberFormat="1" applyFill="1" applyBorder="1" applyAlignment="1">
      <alignment horizontal="left" vertical="center" wrapText="1"/>
    </xf>
    <xf numFmtId="14" fontId="0" fillId="0" borderId="39" xfId="0" applyNumberFormat="1" applyFont="1" applyFill="1" applyBorder="1" applyAlignment="1">
      <alignment horizontal="left" vertical="center" wrapText="1"/>
    </xf>
    <xf numFmtId="14" fontId="0" fillId="38" borderId="39" xfId="0" applyNumberFormat="1"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38" xfId="0" applyFont="1" applyFill="1" applyBorder="1" applyAlignment="1">
      <alignment horizontal="left" vertical="center"/>
    </xf>
    <xf numFmtId="0" fontId="13" fillId="0" borderId="19" xfId="0" applyFont="1" applyFill="1" applyBorder="1" applyAlignment="1">
      <alignment horizontal="left" vertical="center"/>
    </xf>
    <xf numFmtId="0" fontId="0" fillId="40" borderId="45" xfId="0" applyFill="1" applyBorder="1" applyAlignment="1">
      <alignment vertical="top" wrapText="1"/>
    </xf>
    <xf numFmtId="0" fontId="0" fillId="40" borderId="25" xfId="0" applyFill="1" applyBorder="1" applyAlignment="1">
      <alignment wrapText="1"/>
    </xf>
    <xf numFmtId="14" fontId="0" fillId="0" borderId="41" xfId="0" applyNumberFormat="1" applyBorder="1" applyAlignment="1">
      <alignment wrapText="1"/>
    </xf>
    <xf numFmtId="0" fontId="0" fillId="0" borderId="32" xfId="0" applyFont="1" applyBorder="1" applyAlignment="1">
      <alignment wrapText="1"/>
    </xf>
    <xf numFmtId="0" fontId="0" fillId="0" borderId="32" xfId="0" applyFont="1" applyBorder="1" applyAlignment="1">
      <alignment vertical="center" wrapText="1"/>
    </xf>
    <xf numFmtId="0" fontId="52" fillId="33" borderId="0" xfId="52" applyFont="1" applyFill="1" applyAlignment="1" applyProtection="1">
      <alignment/>
      <protection/>
    </xf>
    <xf numFmtId="0" fontId="13" fillId="38" borderId="0" xfId="0" applyFont="1" applyFill="1" applyBorder="1" applyAlignment="1">
      <alignment horizontal="left" vertical="top" wrapText="1"/>
    </xf>
    <xf numFmtId="164" fontId="12" fillId="42" borderId="38" xfId="0" applyNumberFormat="1" applyFont="1" applyFill="1" applyBorder="1" applyAlignment="1">
      <alignment horizontal="center" vertical="center" wrapText="1"/>
    </xf>
    <xf numFmtId="0" fontId="51" fillId="40" borderId="19" xfId="0" applyFont="1" applyFill="1" applyBorder="1" applyAlignment="1">
      <alignment vertical="center" wrapText="1"/>
    </xf>
    <xf numFmtId="164" fontId="51" fillId="40" borderId="19" xfId="0" applyNumberFormat="1" applyFont="1" applyFill="1" applyBorder="1" applyAlignment="1">
      <alignment horizontal="center" vertical="center"/>
    </xf>
    <xf numFmtId="164" fontId="51" fillId="40" borderId="19" xfId="64" applyNumberFormat="1" applyFont="1" applyFill="1" applyBorder="1" applyAlignment="1">
      <alignment horizontal="center" vertical="center"/>
      <protection/>
    </xf>
    <xf numFmtId="164" fontId="51" fillId="40" borderId="19" xfId="0" applyNumberFormat="1" applyFont="1" applyFill="1" applyBorder="1" applyAlignment="1">
      <alignment horizontal="center" vertical="center" wrapText="1"/>
    </xf>
    <xf numFmtId="164" fontId="51" fillId="40" borderId="19" xfId="56" applyNumberFormat="1" applyFont="1" applyFill="1" applyBorder="1" applyAlignment="1">
      <alignment horizontal="center" vertical="center"/>
      <protection/>
    </xf>
    <xf numFmtId="14" fontId="51" fillId="0" borderId="18" xfId="0" applyNumberFormat="1" applyFont="1" applyFill="1" applyBorder="1" applyAlignment="1">
      <alignment horizontal="left" vertical="center" wrapText="1"/>
    </xf>
    <xf numFmtId="0" fontId="51" fillId="0" borderId="19" xfId="0" applyFont="1" applyFill="1" applyBorder="1" applyAlignment="1">
      <alignment horizontal="left" vertical="center" wrapText="1"/>
    </xf>
    <xf numFmtId="164" fontId="51" fillId="0" borderId="19" xfId="65" applyNumberFormat="1" applyFont="1" applyFill="1" applyBorder="1" applyAlignment="1">
      <alignment horizontal="center" vertical="center"/>
      <protection/>
    </xf>
    <xf numFmtId="164" fontId="51" fillId="0" borderId="19" xfId="65" applyNumberFormat="1" applyFont="1" applyFill="1" applyBorder="1" applyAlignment="1">
      <alignment horizontal="right" vertical="center"/>
      <protection/>
    </xf>
    <xf numFmtId="164" fontId="51" fillId="0" borderId="19" xfId="0" applyNumberFormat="1" applyFont="1" applyFill="1" applyBorder="1" applyAlignment="1">
      <alignment horizontal="right" vertical="center" wrapText="1"/>
    </xf>
    <xf numFmtId="165" fontId="51" fillId="0" borderId="19" xfId="0" applyNumberFormat="1" applyFont="1" applyFill="1" applyBorder="1" applyAlignment="1">
      <alignment/>
    </xf>
    <xf numFmtId="164" fontId="53" fillId="0" borderId="22" xfId="0" applyNumberFormat="1" applyFont="1" applyFill="1" applyBorder="1" applyAlignment="1">
      <alignment horizontal="center" vertical="center" wrapText="1"/>
    </xf>
    <xf numFmtId="164" fontId="0" fillId="0" borderId="19" xfId="65" applyNumberFormat="1" applyFont="1" applyFill="1" applyBorder="1" applyAlignment="1">
      <alignment horizontal="right" vertical="center"/>
      <protection/>
    </xf>
    <xf numFmtId="0" fontId="0" fillId="0" borderId="19" xfId="0" applyFont="1" applyFill="1" applyBorder="1" applyAlignment="1">
      <alignment vertical="center" wrapText="1"/>
    </xf>
    <xf numFmtId="164" fontId="0" fillId="0" borderId="19" xfId="0" applyNumberFormat="1" applyFont="1" applyFill="1" applyBorder="1" applyAlignment="1">
      <alignment horizontal="center" vertical="center"/>
    </xf>
    <xf numFmtId="164" fontId="0" fillId="42" borderId="38" xfId="64" applyNumberFormat="1" applyFont="1" applyFill="1" applyBorder="1" applyAlignment="1">
      <alignment horizontal="center" vertical="center"/>
      <protection/>
    </xf>
    <xf numFmtId="164" fontId="0" fillId="0" borderId="19" xfId="64" applyNumberFormat="1" applyFont="1" applyFill="1" applyBorder="1" applyAlignment="1">
      <alignment horizontal="center" vertical="center"/>
      <protection/>
    </xf>
    <xf numFmtId="0" fontId="0" fillId="38" borderId="19" xfId="0" applyFont="1" applyFill="1" applyBorder="1" applyAlignment="1">
      <alignment horizontal="left" vertical="center" wrapText="1"/>
    </xf>
    <xf numFmtId="164" fontId="0" fillId="38" borderId="19" xfId="64" applyNumberFormat="1" applyFont="1" applyFill="1" applyBorder="1" applyAlignment="1">
      <alignment horizontal="center" vertical="center"/>
      <protection/>
    </xf>
    <xf numFmtId="0" fontId="2" fillId="34" borderId="46"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4" borderId="4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 Walker" xfId="56"/>
    <cellStyle name="Normal_A Walker_1" xfId="57"/>
    <cellStyle name="Normal_B Emery" xfId="58"/>
    <cellStyle name="Normal_C Bolt" xfId="59"/>
    <cellStyle name="Normal_C Elliott" xfId="60"/>
    <cellStyle name="Normal_C Elliott_1" xfId="61"/>
    <cellStyle name="Normal_Data Table" xfId="62"/>
    <cellStyle name="Normal_I Prosser" xfId="63"/>
    <cellStyle name="Normal_I Prosser_1" xfId="64"/>
    <cellStyle name="Normal_J Chittleburgh" xfId="65"/>
    <cellStyle name="Normal_J Lazarus" xfId="66"/>
    <cellStyle name="Normal_J May" xfId="67"/>
    <cellStyle name="Normal_J Thomas" xfId="68"/>
    <cellStyle name="Normal_L Rollason" xfId="69"/>
    <cellStyle name="Normal_L Rollason_1" xfId="70"/>
    <cellStyle name="Normal_M Beswick" xfId="71"/>
    <cellStyle name="Normal_M Lee" xfId="72"/>
    <cellStyle name="Normal_M Lee_1" xfId="73"/>
    <cellStyle name="Normal_P Bucks" xfId="74"/>
    <cellStyle name="Normal_R Goldson" xfId="75"/>
    <cellStyle name="Normal_T Barlow" xfId="76"/>
    <cellStyle name="Normal_T Barlow_1" xfId="77"/>
    <cellStyle name="Note" xfId="78"/>
    <cellStyle name="Output" xfId="79"/>
    <cellStyle name="Percent" xfId="80"/>
    <cellStyle name="PSChar" xfId="81"/>
    <cellStyle name="Style 1" xfId="82"/>
    <cellStyle name="Title" xfId="83"/>
    <cellStyle name="Total" xfId="84"/>
    <cellStyle name="Warning Text" xfId="85"/>
  </cellStyles>
  <dxfs count="12">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79</v>
      </c>
    </row>
    <row r="3" ht="12.75">
      <c r="B3" s="2" t="s">
        <v>73</v>
      </c>
    </row>
    <row r="5" ht="12.75">
      <c r="B5" s="1" t="s">
        <v>3</v>
      </c>
    </row>
    <row r="7" ht="12.75">
      <c r="B7" s="1" t="s">
        <v>4</v>
      </c>
    </row>
    <row r="8" ht="12.75">
      <c r="B8" s="1" t="s">
        <v>5</v>
      </c>
    </row>
    <row r="9" ht="12.75">
      <c r="B9" s="1" t="s">
        <v>7</v>
      </c>
    </row>
    <row r="10" ht="12.75">
      <c r="B10" s="1" t="s">
        <v>8</v>
      </c>
    </row>
    <row r="13" ht="12.75">
      <c r="B13" s="1" t="s">
        <v>6</v>
      </c>
    </row>
    <row r="15" ht="12.75">
      <c r="B15" s="2" t="s">
        <v>82</v>
      </c>
    </row>
    <row r="16" ht="12.75">
      <c r="B16" s="2"/>
    </row>
    <row r="17" ht="12.75">
      <c r="B17" s="2" t="s">
        <v>74</v>
      </c>
    </row>
    <row r="18" ht="12.75">
      <c r="B18" s="1" t="s">
        <v>14</v>
      </c>
    </row>
    <row r="19" ht="12.75">
      <c r="B19" s="1" t="s">
        <v>12</v>
      </c>
    </row>
    <row r="20" ht="12.75">
      <c r="B20" s="1" t="s">
        <v>13</v>
      </c>
    </row>
    <row r="23" ht="12.75">
      <c r="B23" s="2" t="s">
        <v>75</v>
      </c>
    </row>
    <row r="24" spans="2:8" ht="12.75">
      <c r="B24" s="1" t="s">
        <v>76</v>
      </c>
      <c r="G24" s="1" t="s">
        <v>77</v>
      </c>
      <c r="H24" s="1" t="s">
        <v>78</v>
      </c>
    </row>
    <row r="27" ht="12.75">
      <c r="B27" s="1" t="s">
        <v>2</v>
      </c>
    </row>
    <row r="29" ht="12.75">
      <c r="B29" s="2" t="s">
        <v>80</v>
      </c>
    </row>
    <row r="31" ht="12.75">
      <c r="B31" s="1" t="s">
        <v>83</v>
      </c>
    </row>
    <row r="32" ht="12.75">
      <c r="B32" s="1" t="s">
        <v>84</v>
      </c>
    </row>
    <row r="33" ht="12.75">
      <c r="B33" s="1" t="s">
        <v>9</v>
      </c>
    </row>
    <row r="34" ht="12.75">
      <c r="B34" s="1" t="s">
        <v>10</v>
      </c>
    </row>
    <row r="35" ht="12.75">
      <c r="B35" s="1" t="s">
        <v>11</v>
      </c>
    </row>
    <row r="38" ht="12.75">
      <c r="B38" s="1" t="s">
        <v>81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35"/>
  <sheetViews>
    <sheetView zoomScalePageLayoutView="0" workbookViewId="0" topLeftCell="A16">
      <selection activeCell="D30" sqref="D30"/>
    </sheetView>
  </sheetViews>
  <sheetFormatPr defaultColWidth="9.140625" defaultRowHeight="12.75"/>
  <cols>
    <col min="1" max="1" width="1.421875" style="1" customWidth="1"/>
    <col min="2" max="2" width="10.57421875" style="1" customWidth="1"/>
    <col min="3" max="3" width="16.00390625" style="1" customWidth="1"/>
    <col min="4" max="4" width="47.5742187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103</v>
      </c>
      <c r="E2" s="39" t="s">
        <v>58</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38.25">
      <c r="B6" s="5"/>
      <c r="C6" s="12"/>
      <c r="D6" s="6"/>
      <c r="E6" s="7" t="s">
        <v>48</v>
      </c>
      <c r="F6" s="9" t="s">
        <v>49</v>
      </c>
      <c r="G6" s="9" t="s">
        <v>97</v>
      </c>
      <c r="H6" s="277" t="s">
        <v>1</v>
      </c>
      <c r="I6" s="12" t="s">
        <v>52</v>
      </c>
      <c r="J6" s="31" t="s">
        <v>55</v>
      </c>
    </row>
    <row r="7" spans="2:10" s="4" customFormat="1" ht="25.5">
      <c r="B7" s="331">
        <v>40805</v>
      </c>
      <c r="C7" s="335" t="s">
        <v>117</v>
      </c>
      <c r="D7" s="334" t="s">
        <v>369</v>
      </c>
      <c r="E7" s="336"/>
      <c r="F7" s="338"/>
      <c r="G7" s="336"/>
      <c r="H7" s="337">
        <v>166.44</v>
      </c>
      <c r="I7" s="339"/>
      <c r="J7" s="340">
        <f>SUM(E7:I7)</f>
        <v>166.44</v>
      </c>
    </row>
    <row r="8" spans="2:10" s="4" customFormat="1" ht="25.5">
      <c r="B8" s="331">
        <v>40808</v>
      </c>
      <c r="C8" s="335" t="s">
        <v>138</v>
      </c>
      <c r="D8" s="334" t="s">
        <v>139</v>
      </c>
      <c r="E8" s="336"/>
      <c r="F8" s="338">
        <v>142.37</v>
      </c>
      <c r="G8" s="336"/>
      <c r="H8" s="337"/>
      <c r="I8" s="339"/>
      <c r="J8" s="340">
        <f>SUM(E8:I8)</f>
        <v>142.37</v>
      </c>
    </row>
    <row r="9" spans="2:10" s="4" customFormat="1" ht="38.25">
      <c r="B9" s="331">
        <v>40813</v>
      </c>
      <c r="C9" s="335" t="s">
        <v>152</v>
      </c>
      <c r="D9" s="334" t="s">
        <v>149</v>
      </c>
      <c r="E9" s="336"/>
      <c r="F9" s="338"/>
      <c r="G9" s="336">
        <v>9</v>
      </c>
      <c r="H9" s="337"/>
      <c r="I9" s="339"/>
      <c r="J9" s="340">
        <f>SUM(E9:I9)</f>
        <v>9</v>
      </c>
    </row>
    <row r="10" spans="2:10" s="4" customFormat="1" ht="38.25">
      <c r="B10" s="331">
        <v>40813</v>
      </c>
      <c r="C10" s="335" t="s">
        <v>153</v>
      </c>
      <c r="D10" s="334" t="s">
        <v>150</v>
      </c>
      <c r="E10" s="336"/>
      <c r="F10" s="338"/>
      <c r="G10" s="336">
        <v>4</v>
      </c>
      <c r="H10" s="337"/>
      <c r="I10" s="339"/>
      <c r="J10" s="340">
        <v>4</v>
      </c>
    </row>
    <row r="11" spans="2:10" s="4" customFormat="1" ht="38.25">
      <c r="B11" s="331">
        <v>40814</v>
      </c>
      <c r="C11" s="335" t="s">
        <v>154</v>
      </c>
      <c r="D11" s="334" t="s">
        <v>151</v>
      </c>
      <c r="E11" s="336"/>
      <c r="F11" s="338"/>
      <c r="G11" s="336">
        <v>15</v>
      </c>
      <c r="H11" s="337"/>
      <c r="I11" s="339"/>
      <c r="J11" s="340">
        <v>15</v>
      </c>
    </row>
    <row r="12" spans="2:10" s="4" customFormat="1" ht="38.25">
      <c r="B12" s="331">
        <v>40816</v>
      </c>
      <c r="C12" s="335" t="s">
        <v>155</v>
      </c>
      <c r="D12" s="334" t="s">
        <v>370</v>
      </c>
      <c r="E12" s="336"/>
      <c r="F12" s="338"/>
      <c r="G12" s="336">
        <v>8</v>
      </c>
      <c r="H12" s="337"/>
      <c r="I12" s="339"/>
      <c r="J12" s="340">
        <v>8</v>
      </c>
    </row>
    <row r="13" spans="2:10" s="4" customFormat="1" ht="25.5">
      <c r="B13" s="331">
        <v>40822</v>
      </c>
      <c r="C13" s="335" t="s">
        <v>374</v>
      </c>
      <c r="D13" s="349" t="s">
        <v>372</v>
      </c>
      <c r="E13" s="440"/>
      <c r="F13" s="441"/>
      <c r="G13" s="440">
        <v>20</v>
      </c>
      <c r="H13" s="337"/>
      <c r="I13" s="339"/>
      <c r="J13" s="340">
        <v>20</v>
      </c>
    </row>
    <row r="14" spans="2:10" s="4" customFormat="1" ht="25.5">
      <c r="B14" s="331">
        <v>40822</v>
      </c>
      <c r="C14" s="335" t="s">
        <v>373</v>
      </c>
      <c r="D14" s="334" t="s">
        <v>140</v>
      </c>
      <c r="E14" s="336"/>
      <c r="F14" s="338"/>
      <c r="G14" s="336">
        <v>26</v>
      </c>
      <c r="H14" s="337"/>
      <c r="I14" s="339"/>
      <c r="J14" s="340">
        <v>26</v>
      </c>
    </row>
    <row r="15" spans="2:10" s="4" customFormat="1" ht="25.5">
      <c r="B15" s="331">
        <v>40822</v>
      </c>
      <c r="C15" s="335" t="s">
        <v>157</v>
      </c>
      <c r="D15" s="334" t="s">
        <v>156</v>
      </c>
      <c r="E15" s="336">
        <v>126</v>
      </c>
      <c r="F15" s="338"/>
      <c r="G15" s="336"/>
      <c r="H15" s="337"/>
      <c r="I15" s="339"/>
      <c r="J15" s="340">
        <v>126</v>
      </c>
    </row>
    <row r="16" spans="2:10" s="4" customFormat="1" ht="25.5">
      <c r="B16" s="331">
        <v>40822</v>
      </c>
      <c r="C16" s="335" t="s">
        <v>158</v>
      </c>
      <c r="D16" s="334" t="s">
        <v>159</v>
      </c>
      <c r="E16" s="323"/>
      <c r="F16" s="338"/>
      <c r="G16" s="336">
        <v>20.3</v>
      </c>
      <c r="H16" s="337"/>
      <c r="I16" s="339"/>
      <c r="J16" s="340">
        <f>SUM(E16:I16)</f>
        <v>20.3</v>
      </c>
    </row>
    <row r="17" spans="2:10" s="4" customFormat="1" ht="14.25" customHeight="1">
      <c r="B17" s="341">
        <v>40822</v>
      </c>
      <c r="C17" s="335" t="s">
        <v>109</v>
      </c>
      <c r="D17" s="334" t="s">
        <v>141</v>
      </c>
      <c r="E17" s="336"/>
      <c r="F17" s="338"/>
      <c r="G17" s="336">
        <v>3.9</v>
      </c>
      <c r="H17" s="337"/>
      <c r="I17" s="339"/>
      <c r="J17" s="340">
        <f>SUM(E17:I17)</f>
        <v>3.9</v>
      </c>
    </row>
    <row r="18" spans="2:10" s="4" customFormat="1" ht="14.25" customHeight="1">
      <c r="B18" s="331">
        <v>40822</v>
      </c>
      <c r="C18" s="335" t="s">
        <v>109</v>
      </c>
      <c r="D18" s="334" t="s">
        <v>142</v>
      </c>
      <c r="E18" s="342"/>
      <c r="F18" s="338"/>
      <c r="G18" s="336">
        <v>3.41</v>
      </c>
      <c r="H18" s="343"/>
      <c r="I18" s="339"/>
      <c r="J18" s="340">
        <f>SUM(E18:I18)</f>
        <v>3.41</v>
      </c>
    </row>
    <row r="19" spans="2:10" s="4" customFormat="1" ht="29.25" customHeight="1">
      <c r="B19" s="331">
        <v>40822</v>
      </c>
      <c r="C19" s="335" t="s">
        <v>109</v>
      </c>
      <c r="D19" s="334" t="s">
        <v>371</v>
      </c>
      <c r="E19" s="336"/>
      <c r="F19" s="338"/>
      <c r="G19" s="336"/>
      <c r="H19" s="337">
        <v>124.7</v>
      </c>
      <c r="I19" s="339"/>
      <c r="J19" s="340">
        <v>124.7</v>
      </c>
    </row>
    <row r="20" spans="2:10" s="4" customFormat="1" ht="14.25" customHeight="1">
      <c r="B20" s="331">
        <v>40822</v>
      </c>
      <c r="C20" s="335" t="s">
        <v>109</v>
      </c>
      <c r="D20" s="334" t="s">
        <v>143</v>
      </c>
      <c r="E20" s="336"/>
      <c r="F20" s="338"/>
      <c r="G20" s="336">
        <v>11.7</v>
      </c>
      <c r="H20" s="344"/>
      <c r="I20" s="339"/>
      <c r="J20" s="340">
        <v>11.7</v>
      </c>
    </row>
    <row r="21" spans="2:10" s="4" customFormat="1" ht="14.25" customHeight="1">
      <c r="B21" s="331">
        <v>40823</v>
      </c>
      <c r="C21" s="335" t="s">
        <v>109</v>
      </c>
      <c r="D21" s="334" t="s">
        <v>141</v>
      </c>
      <c r="E21" s="336"/>
      <c r="F21" s="338"/>
      <c r="G21" s="336">
        <v>4.38</v>
      </c>
      <c r="H21" s="337"/>
      <c r="I21" s="339"/>
      <c r="J21" s="340">
        <v>4.38</v>
      </c>
    </row>
    <row r="22" spans="2:10" s="4" customFormat="1" ht="14.25" customHeight="1">
      <c r="B22" s="331">
        <v>40825</v>
      </c>
      <c r="C22" s="335" t="s">
        <v>109</v>
      </c>
      <c r="D22" s="334" t="s">
        <v>144</v>
      </c>
      <c r="E22" s="336"/>
      <c r="F22" s="338"/>
      <c r="G22" s="336">
        <v>21.93</v>
      </c>
      <c r="H22" s="337"/>
      <c r="I22" s="339"/>
      <c r="J22" s="340">
        <v>21.93</v>
      </c>
    </row>
    <row r="23" spans="2:10" s="4" customFormat="1" ht="25.5">
      <c r="B23" s="331">
        <v>40825</v>
      </c>
      <c r="C23" s="335" t="s">
        <v>160</v>
      </c>
      <c r="D23" s="334" t="s">
        <v>145</v>
      </c>
      <c r="E23" s="336"/>
      <c r="F23" s="338"/>
      <c r="G23" s="336">
        <v>20</v>
      </c>
      <c r="H23" s="337"/>
      <c r="I23" s="339"/>
      <c r="J23" s="340">
        <v>20</v>
      </c>
    </row>
    <row r="24" spans="2:10" s="4" customFormat="1" ht="25.5">
      <c r="B24" s="331">
        <v>40833</v>
      </c>
      <c r="C24" s="335" t="s">
        <v>109</v>
      </c>
      <c r="D24" s="334" t="s">
        <v>119</v>
      </c>
      <c r="E24" s="336"/>
      <c r="F24" s="338"/>
      <c r="G24" s="336"/>
      <c r="H24" s="337">
        <v>80</v>
      </c>
      <c r="I24" s="339"/>
      <c r="J24" s="340">
        <f aca="true" t="shared" si="0" ref="J24:J31">SUM(E24:I24)</f>
        <v>80</v>
      </c>
    </row>
    <row r="25" spans="2:10" s="4" customFormat="1" ht="25.5">
      <c r="B25" s="341">
        <v>40833</v>
      </c>
      <c r="C25" s="348" t="s">
        <v>161</v>
      </c>
      <c r="D25" s="349" t="s">
        <v>165</v>
      </c>
      <c r="E25" s="337"/>
      <c r="F25" s="350">
        <v>152.09</v>
      </c>
      <c r="G25" s="337"/>
      <c r="H25" s="337"/>
      <c r="I25" s="351"/>
      <c r="J25" s="340">
        <f t="shared" si="0"/>
        <v>152.09</v>
      </c>
    </row>
    <row r="26" spans="2:10" ht="25.5">
      <c r="B26" s="341">
        <v>40833</v>
      </c>
      <c r="C26" s="348" t="s">
        <v>162</v>
      </c>
      <c r="D26" s="349" t="s">
        <v>164</v>
      </c>
      <c r="E26" s="337"/>
      <c r="F26" s="350">
        <v>-5.66</v>
      </c>
      <c r="G26" s="337"/>
      <c r="H26" s="337"/>
      <c r="I26" s="351"/>
      <c r="J26" s="340">
        <f t="shared" si="0"/>
        <v>-5.66</v>
      </c>
    </row>
    <row r="27" spans="2:10" ht="25.5">
      <c r="B27" s="341">
        <v>40833</v>
      </c>
      <c r="C27" s="348" t="s">
        <v>163</v>
      </c>
      <c r="D27" s="349" t="s">
        <v>166</v>
      </c>
      <c r="E27" s="337"/>
      <c r="F27" s="350">
        <v>64.08</v>
      </c>
      <c r="G27" s="337"/>
      <c r="H27" s="337"/>
      <c r="I27" s="351"/>
      <c r="J27" s="340">
        <f t="shared" si="0"/>
        <v>64.08</v>
      </c>
    </row>
    <row r="28" spans="2:10" ht="38.25">
      <c r="B28" s="331">
        <v>40837</v>
      </c>
      <c r="C28" s="335" t="s">
        <v>146</v>
      </c>
      <c r="D28" s="334" t="s">
        <v>167</v>
      </c>
      <c r="E28" s="336"/>
      <c r="F28" s="338">
        <v>25.79</v>
      </c>
      <c r="G28" s="336"/>
      <c r="H28" s="337"/>
      <c r="I28" s="339"/>
      <c r="J28" s="340">
        <f t="shared" si="0"/>
        <v>25.79</v>
      </c>
    </row>
    <row r="29" spans="2:10" ht="38.25">
      <c r="B29" s="331">
        <v>40837</v>
      </c>
      <c r="C29" s="335" t="s">
        <v>147</v>
      </c>
      <c r="D29" s="334" t="s">
        <v>168</v>
      </c>
      <c r="E29" s="336"/>
      <c r="F29" s="338">
        <v>7.03</v>
      </c>
      <c r="G29" s="336"/>
      <c r="H29" s="337"/>
      <c r="I29" s="339"/>
      <c r="J29" s="340">
        <f t="shared" si="0"/>
        <v>7.03</v>
      </c>
    </row>
    <row r="30" spans="2:10" ht="38.25">
      <c r="B30" s="331">
        <v>40837</v>
      </c>
      <c r="C30" s="335" t="s">
        <v>146</v>
      </c>
      <c r="D30" s="334" t="s">
        <v>169</v>
      </c>
      <c r="E30" s="336"/>
      <c r="F30" s="338">
        <v>17.3</v>
      </c>
      <c r="G30" s="336"/>
      <c r="H30" s="316"/>
      <c r="I30" s="339"/>
      <c r="J30" s="340">
        <f t="shared" si="0"/>
        <v>17.3</v>
      </c>
    </row>
    <row r="31" spans="2:10" ht="25.5">
      <c r="B31" s="331">
        <v>40870</v>
      </c>
      <c r="C31" s="346" t="s">
        <v>117</v>
      </c>
      <c r="D31" s="347" t="s">
        <v>148</v>
      </c>
      <c r="E31" s="336"/>
      <c r="F31" s="338"/>
      <c r="G31" s="336"/>
      <c r="H31" s="316">
        <v>93.44</v>
      </c>
      <c r="I31" s="345"/>
      <c r="J31" s="340">
        <f t="shared" si="0"/>
        <v>93.44</v>
      </c>
    </row>
    <row r="32" spans="2:10" ht="12.75">
      <c r="B32" s="327"/>
      <c r="C32" s="375"/>
      <c r="D32" s="375"/>
      <c r="E32" s="134">
        <f aca="true" t="shared" si="1" ref="E32:J32">SUM(E7:E31)</f>
        <v>126</v>
      </c>
      <c r="F32" s="134">
        <f t="shared" si="1"/>
        <v>403</v>
      </c>
      <c r="G32" s="134">
        <f t="shared" si="1"/>
        <v>167.62</v>
      </c>
      <c r="H32" s="134">
        <f t="shared" si="1"/>
        <v>464.58</v>
      </c>
      <c r="I32" s="134">
        <f t="shared" si="1"/>
        <v>0</v>
      </c>
      <c r="J32" s="213">
        <f t="shared" si="1"/>
        <v>1161.2</v>
      </c>
    </row>
    <row r="33" spans="2:10" ht="13.5" thickBot="1">
      <c r="B33" s="328"/>
      <c r="C33" s="374"/>
      <c r="D33" s="364"/>
      <c r="E33" s="178"/>
      <c r="F33" s="179"/>
      <c r="G33" s="179"/>
      <c r="H33" s="180"/>
      <c r="I33" s="179"/>
      <c r="J33" s="189"/>
    </row>
    <row r="35" ht="12.75">
      <c r="B35" s="1" t="s">
        <v>90</v>
      </c>
    </row>
  </sheetData>
  <sheetProtection/>
  <mergeCells count="1">
    <mergeCell ref="E5:H5"/>
  </mergeCells>
  <conditionalFormatting sqref="A7:J31">
    <cfRule type="expression" priority="1" dxfId="0">
      <formula>MOD(ROW(),2)=1</formula>
    </cfRule>
  </conditionalFormatting>
  <dataValidations count="2">
    <dataValidation type="list" allowBlank="1" showInputMessage="1" showErrorMessage="1" sqref="E2">
      <formula1>"Executive director, Non Executive Director, Chief Executive, Chairman"</formula1>
    </dataValidation>
    <dataValidation type="list" allowBlank="1" showInputMessage="1" showErrorMessage="1" sqref="D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J22"/>
  <sheetViews>
    <sheetView zoomScalePageLayoutView="0" workbookViewId="0" topLeftCell="A1">
      <selection activeCell="D30" sqref="D30"/>
    </sheetView>
  </sheetViews>
  <sheetFormatPr defaultColWidth="9.140625" defaultRowHeight="12.75"/>
  <cols>
    <col min="1" max="1" width="1.421875" style="1" customWidth="1"/>
    <col min="2" max="2" width="10.57421875" style="1" customWidth="1"/>
    <col min="3" max="3" width="13.421875" style="1" customWidth="1"/>
    <col min="4" max="4" width="47.5742187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67</v>
      </c>
      <c r="E2" s="39" t="s">
        <v>66</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38.25" customHeight="1">
      <c r="B6" s="5"/>
      <c r="C6" s="12"/>
      <c r="D6" s="6"/>
      <c r="E6" s="7" t="s">
        <v>48</v>
      </c>
      <c r="F6" s="9" t="s">
        <v>49</v>
      </c>
      <c r="G6" s="9" t="s">
        <v>97</v>
      </c>
      <c r="H6" s="277" t="s">
        <v>1</v>
      </c>
      <c r="I6" s="12" t="s">
        <v>52</v>
      </c>
      <c r="J6" s="31" t="s">
        <v>55</v>
      </c>
    </row>
    <row r="7" spans="2:10" s="4" customFormat="1" ht="25.5">
      <c r="B7" s="188">
        <v>40821</v>
      </c>
      <c r="C7" s="304" t="s">
        <v>216</v>
      </c>
      <c r="D7" s="287" t="s">
        <v>217</v>
      </c>
      <c r="E7" s="170"/>
      <c r="F7" s="260">
        <v>98.25</v>
      </c>
      <c r="G7" s="170"/>
      <c r="H7" s="127"/>
      <c r="I7" s="288"/>
      <c r="J7" s="381">
        <f aca="true" t="shared" si="0" ref="J7:J17">SUM(E7:I7)</f>
        <v>98.25</v>
      </c>
    </row>
    <row r="8" spans="2:10" s="4" customFormat="1" ht="25.5">
      <c r="B8" s="188">
        <v>40833</v>
      </c>
      <c r="C8" s="311" t="s">
        <v>109</v>
      </c>
      <c r="D8" s="287" t="s">
        <v>119</v>
      </c>
      <c r="E8" s="170"/>
      <c r="F8" s="260"/>
      <c r="G8" s="170"/>
      <c r="H8" s="127">
        <v>80</v>
      </c>
      <c r="I8" s="288"/>
      <c r="J8" s="382">
        <f>SUM(E8:I8)</f>
        <v>80</v>
      </c>
    </row>
    <row r="9" spans="2:10" s="4" customFormat="1" ht="25.5">
      <c r="B9" s="246">
        <v>40833</v>
      </c>
      <c r="C9" s="312" t="s">
        <v>218</v>
      </c>
      <c r="D9" s="286" t="s">
        <v>219</v>
      </c>
      <c r="E9" s="236"/>
      <c r="F9" s="238">
        <v>95.41</v>
      </c>
      <c r="G9" s="236"/>
      <c r="H9" s="207"/>
      <c r="I9" s="289"/>
      <c r="J9" s="383">
        <f t="shared" si="0"/>
        <v>95.41</v>
      </c>
    </row>
    <row r="10" spans="2:10" s="4" customFormat="1" ht="25.5">
      <c r="B10" s="188">
        <v>40841</v>
      </c>
      <c r="C10" s="311" t="s">
        <v>221</v>
      </c>
      <c r="D10" s="287" t="s">
        <v>222</v>
      </c>
      <c r="E10" s="170"/>
      <c r="F10" s="260">
        <v>39.46</v>
      </c>
      <c r="G10" s="170"/>
      <c r="H10" s="127"/>
      <c r="I10" s="288"/>
      <c r="J10" s="382">
        <f>SUM(E10:I10)</f>
        <v>39.46</v>
      </c>
    </row>
    <row r="11" spans="2:10" s="4" customFormat="1" ht="25.5">
      <c r="B11" s="246">
        <v>40841</v>
      </c>
      <c r="C11" s="312" t="s">
        <v>220</v>
      </c>
      <c r="D11" s="286" t="s">
        <v>223</v>
      </c>
      <c r="E11" s="236"/>
      <c r="F11" s="238">
        <v>-10.95</v>
      </c>
      <c r="G11" s="236"/>
      <c r="H11" s="207"/>
      <c r="I11" s="289"/>
      <c r="J11" s="383">
        <f t="shared" si="0"/>
        <v>-10.95</v>
      </c>
    </row>
    <row r="12" spans="2:10" s="4" customFormat="1" ht="25.5">
      <c r="B12" s="313">
        <v>40843</v>
      </c>
      <c r="C12" s="334" t="s">
        <v>224</v>
      </c>
      <c r="D12" s="366" t="s">
        <v>225</v>
      </c>
      <c r="E12" s="336"/>
      <c r="F12" s="380">
        <v>47.8</v>
      </c>
      <c r="G12" s="336"/>
      <c r="H12" s="337"/>
      <c r="I12" s="384"/>
      <c r="J12" s="385">
        <f t="shared" si="0"/>
        <v>47.8</v>
      </c>
    </row>
    <row r="13" spans="2:10" s="4" customFormat="1" ht="25.5">
      <c r="B13" s="188">
        <v>40843</v>
      </c>
      <c r="C13" s="311" t="s">
        <v>226</v>
      </c>
      <c r="D13" s="287" t="s">
        <v>227</v>
      </c>
      <c r="E13" s="170"/>
      <c r="F13" s="260">
        <v>37.04</v>
      </c>
      <c r="G13" s="170"/>
      <c r="H13" s="127"/>
      <c r="I13" s="288"/>
      <c r="J13" s="382">
        <f t="shared" si="0"/>
        <v>37.04</v>
      </c>
    </row>
    <row r="14" spans="2:10" s="4" customFormat="1" ht="23.25" customHeight="1">
      <c r="B14" s="313">
        <v>40843</v>
      </c>
      <c r="C14" s="334" t="s">
        <v>228</v>
      </c>
      <c r="D14" s="366" t="s">
        <v>225</v>
      </c>
      <c r="E14" s="336"/>
      <c r="F14" s="338">
        <v>34.8</v>
      </c>
      <c r="G14" s="336"/>
      <c r="H14" s="380"/>
      <c r="I14" s="384"/>
      <c r="J14" s="385">
        <f t="shared" si="0"/>
        <v>34.8</v>
      </c>
    </row>
    <row r="15" spans="2:10" s="4" customFormat="1" ht="25.5">
      <c r="B15" s="246">
        <v>40844</v>
      </c>
      <c r="C15" s="312" t="s">
        <v>229</v>
      </c>
      <c r="D15" s="286" t="s">
        <v>230</v>
      </c>
      <c r="E15" s="236"/>
      <c r="F15" s="238">
        <v>31.17</v>
      </c>
      <c r="G15" s="236"/>
      <c r="H15" s="207"/>
      <c r="I15" s="289"/>
      <c r="J15" s="383">
        <f t="shared" si="0"/>
        <v>31.17</v>
      </c>
    </row>
    <row r="16" spans="2:10" s="4" customFormat="1" ht="25.5">
      <c r="B16" s="188">
        <v>40849</v>
      </c>
      <c r="C16" s="311" t="s">
        <v>231</v>
      </c>
      <c r="D16" s="287" t="s">
        <v>232</v>
      </c>
      <c r="E16" s="170"/>
      <c r="F16" s="229">
        <v>129.09</v>
      </c>
      <c r="G16" s="170"/>
      <c r="H16" s="371"/>
      <c r="I16" s="288"/>
      <c r="J16" s="382">
        <f t="shared" si="0"/>
        <v>129.09</v>
      </c>
    </row>
    <row r="17" spans="2:10" s="4" customFormat="1" ht="25.5">
      <c r="B17" s="188">
        <v>40875</v>
      </c>
      <c r="C17" s="311" t="s">
        <v>233</v>
      </c>
      <c r="D17" s="287" t="s">
        <v>234</v>
      </c>
      <c r="E17" s="170"/>
      <c r="F17" s="260">
        <v>70.33</v>
      </c>
      <c r="G17" s="170"/>
      <c r="H17" s="127"/>
      <c r="I17" s="288"/>
      <c r="J17" s="382">
        <f t="shared" si="0"/>
        <v>70.33</v>
      </c>
    </row>
    <row r="18" spans="2:10" s="4" customFormat="1" ht="25.5">
      <c r="B18" s="188">
        <v>40876</v>
      </c>
      <c r="C18" s="311" t="s">
        <v>109</v>
      </c>
      <c r="D18" s="287" t="s">
        <v>384</v>
      </c>
      <c r="E18" s="170"/>
      <c r="F18" s="260">
        <v>40</v>
      </c>
      <c r="G18" s="170"/>
      <c r="H18" s="127"/>
      <c r="I18" s="288"/>
      <c r="J18" s="382">
        <v>40</v>
      </c>
    </row>
    <row r="19" spans="2:10" ht="12.75">
      <c r="B19" s="327"/>
      <c r="C19" s="375"/>
      <c r="D19" s="375"/>
      <c r="E19" s="137">
        <f>SUM(E7:E17)</f>
        <v>0</v>
      </c>
      <c r="F19" s="137">
        <f>SUM(F7:F18)</f>
        <v>612.4000000000001</v>
      </c>
      <c r="G19" s="137">
        <f>SUM(G7:G17)</f>
        <v>0</v>
      </c>
      <c r="H19" s="137">
        <f>SUM(H7:H17)</f>
        <v>80</v>
      </c>
      <c r="I19" s="137">
        <f>SUM(I7:I17)</f>
        <v>0</v>
      </c>
      <c r="J19" s="261">
        <f>SUM(J7:J18)</f>
        <v>692.4000000000001</v>
      </c>
    </row>
    <row r="20" spans="2:10" ht="13.5" thickBot="1">
      <c r="B20" s="328"/>
      <c r="C20" s="374"/>
      <c r="D20" s="364"/>
      <c r="E20" s="178"/>
      <c r="F20" s="179"/>
      <c r="G20" s="179"/>
      <c r="H20" s="180"/>
      <c r="I20" s="179"/>
      <c r="J20" s="189"/>
    </row>
    <row r="22" ht="12.75">
      <c r="B22" s="1" t="s">
        <v>90</v>
      </c>
    </row>
  </sheetData>
  <sheetProtection/>
  <mergeCells count="1">
    <mergeCell ref="E5:H5"/>
  </mergeCells>
  <conditionalFormatting sqref="B7:J18">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5" t="s">
        <v>65</v>
      </c>
      <c r="E2" s="76" t="s">
        <v>66</v>
      </c>
      <c r="F2" s="40"/>
      <c r="H2" s="2" t="s">
        <v>96</v>
      </c>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6.25" customHeight="1">
      <c r="B6" s="5"/>
      <c r="C6" s="12"/>
      <c r="D6" s="6"/>
      <c r="E6" s="7" t="s">
        <v>48</v>
      </c>
      <c r="F6" s="9" t="s">
        <v>49</v>
      </c>
      <c r="G6" s="9" t="s">
        <v>97</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5" t="s">
        <v>72</v>
      </c>
      <c r="E2" s="76" t="s">
        <v>60</v>
      </c>
      <c r="F2" s="77"/>
      <c r="H2" s="2" t="s">
        <v>95</v>
      </c>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5.5">
      <c r="B6" s="5"/>
      <c r="C6" s="12"/>
      <c r="D6" s="6"/>
      <c r="E6" s="7" t="s">
        <v>48</v>
      </c>
      <c r="F6" s="9" t="s">
        <v>49</v>
      </c>
      <c r="G6" s="9" t="s">
        <v>97</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98</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7.75" customHeight="1">
      <c r="B6" s="5"/>
      <c r="C6" s="12"/>
      <c r="D6" s="6"/>
      <c r="E6" s="7" t="s">
        <v>48</v>
      </c>
      <c r="F6" s="9" t="s">
        <v>49</v>
      </c>
      <c r="G6" s="9" t="s">
        <v>97</v>
      </c>
      <c r="H6" s="57" t="s">
        <v>1</v>
      </c>
      <c r="I6" s="12" t="s">
        <v>52</v>
      </c>
      <c r="J6" s="31" t="s">
        <v>55</v>
      </c>
    </row>
    <row r="7" spans="2:10" ht="38.25">
      <c r="B7" s="386">
        <v>40833</v>
      </c>
      <c r="C7" s="387" t="s">
        <v>109</v>
      </c>
      <c r="D7" s="304" t="s">
        <v>119</v>
      </c>
      <c r="E7" s="233"/>
      <c r="F7" s="233"/>
      <c r="G7" s="202"/>
      <c r="H7" s="234">
        <v>80</v>
      </c>
      <c r="I7" s="267"/>
      <c r="J7" s="144">
        <f>SUM(E7:I7)</f>
        <v>80</v>
      </c>
    </row>
    <row r="8" spans="2:10" ht="12.75">
      <c r="B8" s="214"/>
      <c r="C8" s="262"/>
      <c r="D8" s="263"/>
      <c r="E8" s="264"/>
      <c r="F8" s="264"/>
      <c r="G8" s="205"/>
      <c r="H8" s="265"/>
      <c r="I8" s="266"/>
      <c r="J8" s="208">
        <f>SUM(E8:I8)</f>
        <v>0</v>
      </c>
    </row>
    <row r="9" spans="2:10" ht="12.75">
      <c r="B9" s="327"/>
      <c r="C9" s="375"/>
      <c r="D9" s="373"/>
      <c r="E9" s="134">
        <f aca="true" t="shared" si="0" ref="E9:J9">SUM(E7:E8)</f>
        <v>0</v>
      </c>
      <c r="F9" s="134">
        <f t="shared" si="0"/>
        <v>0</v>
      </c>
      <c r="G9" s="134">
        <f t="shared" si="0"/>
        <v>0</v>
      </c>
      <c r="H9" s="134">
        <f t="shared" si="0"/>
        <v>80</v>
      </c>
      <c r="I9" s="134">
        <f t="shared" si="0"/>
        <v>0</v>
      </c>
      <c r="J9" s="213">
        <f t="shared" si="0"/>
        <v>80</v>
      </c>
    </row>
    <row r="10" spans="2:10" ht="13.5" thickBot="1">
      <c r="B10" s="328"/>
      <c r="C10" s="374"/>
      <c r="D10" s="364"/>
      <c r="E10" s="22"/>
      <c r="F10" s="20"/>
      <c r="G10" s="20"/>
      <c r="H10" s="23"/>
      <c r="I10" s="20"/>
      <c r="J10" s="24"/>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37">
      <selection activeCell="D30" sqref="D30"/>
    </sheetView>
  </sheetViews>
  <sheetFormatPr defaultColWidth="9.140625" defaultRowHeight="12.75"/>
  <cols>
    <col min="1" max="1" width="1.421875" style="1" customWidth="1"/>
    <col min="2" max="2" width="12.140625" style="1" customWidth="1"/>
    <col min="3" max="3" width="12.281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68</v>
      </c>
      <c r="E2" s="39" t="s">
        <v>60</v>
      </c>
      <c r="F2" s="40"/>
    </row>
    <row r="3" spans="2:6" ht="12.75">
      <c r="B3" s="2" t="s">
        <v>44</v>
      </c>
      <c r="D3" s="3" t="str">
        <f>'R Price'!D3</f>
        <v>2011-12</v>
      </c>
      <c r="E3" s="3" t="str">
        <f>'R Price'!E3</f>
        <v>Quarter 3</v>
      </c>
      <c r="F3" s="3" t="str">
        <f>'R Price'!F3</f>
        <v>1 October 2011 - 31 December 2011</v>
      </c>
    </row>
    <row r="4" ht="13.5" thickBot="1"/>
    <row r="5" spans="2:10" ht="25.5">
      <c r="B5" s="26" t="s">
        <v>45</v>
      </c>
      <c r="C5" s="388" t="s">
        <v>46</v>
      </c>
      <c r="D5" s="10" t="s">
        <v>47</v>
      </c>
      <c r="E5" s="456" t="s">
        <v>51</v>
      </c>
      <c r="F5" s="457"/>
      <c r="G5" s="457"/>
      <c r="H5" s="458"/>
      <c r="I5" s="11" t="s">
        <v>50</v>
      </c>
      <c r="J5" s="30" t="s">
        <v>54</v>
      </c>
    </row>
    <row r="6" spans="2:10" s="4" customFormat="1" ht="26.25" customHeight="1">
      <c r="B6" s="5"/>
      <c r="C6" s="12"/>
      <c r="D6" s="6"/>
      <c r="E6" s="7" t="s">
        <v>48</v>
      </c>
      <c r="F6" s="9" t="s">
        <v>49</v>
      </c>
      <c r="G6" s="9" t="s">
        <v>97</v>
      </c>
      <c r="H6" s="277" t="s">
        <v>1</v>
      </c>
      <c r="I6" s="12" t="s">
        <v>52</v>
      </c>
      <c r="J6" s="31" t="s">
        <v>55</v>
      </c>
    </row>
    <row r="7" spans="2:10" ht="25.5">
      <c r="B7" s="329">
        <v>40650</v>
      </c>
      <c r="C7" s="311" t="s">
        <v>237</v>
      </c>
      <c r="D7" s="311" t="s">
        <v>238</v>
      </c>
      <c r="E7" s="122"/>
      <c r="F7" s="268">
        <v>17.15</v>
      </c>
      <c r="G7" s="268"/>
      <c r="H7" s="122"/>
      <c r="I7" s="256"/>
      <c r="J7" s="144">
        <f aca="true" t="shared" si="0" ref="J7:J42">SUM(E7:I7)</f>
        <v>17.15</v>
      </c>
    </row>
    <row r="8" spans="2:10" ht="25.5">
      <c r="B8" s="329" t="s">
        <v>239</v>
      </c>
      <c r="C8" s="311" t="s">
        <v>109</v>
      </c>
      <c r="D8" s="311" t="s">
        <v>240</v>
      </c>
      <c r="E8" s="122"/>
      <c r="F8" s="268"/>
      <c r="G8" s="268">
        <v>9</v>
      </c>
      <c r="H8" s="122"/>
      <c r="I8" s="256"/>
      <c r="J8" s="144">
        <f t="shared" si="0"/>
        <v>9</v>
      </c>
    </row>
    <row r="9" spans="2:10" ht="25.5">
      <c r="B9" s="329">
        <v>40652</v>
      </c>
      <c r="C9" s="311" t="s">
        <v>242</v>
      </c>
      <c r="D9" s="311" t="s">
        <v>241</v>
      </c>
      <c r="E9" s="122"/>
      <c r="F9" s="268">
        <v>26.15</v>
      </c>
      <c r="G9" s="268"/>
      <c r="H9" s="122"/>
      <c r="I9" s="256"/>
      <c r="J9" s="144">
        <f t="shared" si="0"/>
        <v>26.15</v>
      </c>
    </row>
    <row r="10" spans="2:10" ht="25.5">
      <c r="B10" s="341">
        <v>40666</v>
      </c>
      <c r="C10" s="334" t="s">
        <v>237</v>
      </c>
      <c r="D10" s="334" t="s">
        <v>243</v>
      </c>
      <c r="E10" s="315"/>
      <c r="F10" s="390">
        <v>26.15</v>
      </c>
      <c r="G10" s="390"/>
      <c r="H10" s="315"/>
      <c r="I10" s="339"/>
      <c r="J10" s="340">
        <f t="shared" si="0"/>
        <v>26.15</v>
      </c>
    </row>
    <row r="11" spans="2:10" ht="25.5">
      <c r="B11" s="284">
        <v>40666</v>
      </c>
      <c r="C11" s="312" t="s">
        <v>109</v>
      </c>
      <c r="D11" s="312" t="s">
        <v>244</v>
      </c>
      <c r="E11" s="205"/>
      <c r="F11" s="215"/>
      <c r="G11" s="215">
        <v>7</v>
      </c>
      <c r="H11" s="205"/>
      <c r="I11" s="257"/>
      <c r="J11" s="208">
        <f t="shared" si="0"/>
        <v>7</v>
      </c>
    </row>
    <row r="12" spans="2:10" ht="25.5">
      <c r="B12" s="329">
        <v>40667</v>
      </c>
      <c r="C12" s="311" t="s">
        <v>242</v>
      </c>
      <c r="D12" s="311" t="s">
        <v>245</v>
      </c>
      <c r="E12" s="122"/>
      <c r="F12" s="268">
        <v>20.2</v>
      </c>
      <c r="G12" s="268"/>
      <c r="H12" s="122"/>
      <c r="I12" s="256"/>
      <c r="J12" s="144">
        <f t="shared" si="0"/>
        <v>20.2</v>
      </c>
    </row>
    <row r="13" spans="2:10" ht="25.5">
      <c r="B13" s="284">
        <v>40678</v>
      </c>
      <c r="C13" s="312" t="s">
        <v>237</v>
      </c>
      <c r="D13" s="312" t="s">
        <v>246</v>
      </c>
      <c r="E13" s="205"/>
      <c r="F13" s="215">
        <v>26.15</v>
      </c>
      <c r="G13" s="215"/>
      <c r="H13" s="205"/>
      <c r="I13" s="257"/>
      <c r="J13" s="208">
        <f t="shared" si="0"/>
        <v>26.15</v>
      </c>
    </row>
    <row r="14" spans="2:10" ht="25.5">
      <c r="B14" s="329">
        <v>40678</v>
      </c>
      <c r="C14" s="311" t="s">
        <v>109</v>
      </c>
      <c r="D14" s="311" t="s">
        <v>247</v>
      </c>
      <c r="E14" s="122"/>
      <c r="F14" s="268"/>
      <c r="G14" s="268">
        <v>9</v>
      </c>
      <c r="H14" s="122"/>
      <c r="I14" s="256"/>
      <c r="J14" s="144">
        <f t="shared" si="0"/>
        <v>9</v>
      </c>
    </row>
    <row r="15" spans="2:10" ht="25.5">
      <c r="B15" s="329">
        <v>40680</v>
      </c>
      <c r="C15" s="311" t="s">
        <v>242</v>
      </c>
      <c r="D15" s="311" t="s">
        <v>248</v>
      </c>
      <c r="E15" s="122"/>
      <c r="F15" s="268">
        <v>26.15</v>
      </c>
      <c r="G15" s="268"/>
      <c r="H15" s="122"/>
      <c r="I15" s="256"/>
      <c r="J15" s="144">
        <f t="shared" si="0"/>
        <v>26.15</v>
      </c>
    </row>
    <row r="16" spans="2:10" ht="25.5">
      <c r="B16" s="341">
        <v>40682</v>
      </c>
      <c r="C16" s="334" t="s">
        <v>249</v>
      </c>
      <c r="D16" s="334" t="s">
        <v>250</v>
      </c>
      <c r="E16" s="315"/>
      <c r="F16" s="390">
        <v>62</v>
      </c>
      <c r="G16" s="390"/>
      <c r="H16" s="315"/>
      <c r="I16" s="339"/>
      <c r="J16" s="340">
        <f t="shared" si="0"/>
        <v>62</v>
      </c>
    </row>
    <row r="17" spans="2:10" ht="25.5">
      <c r="B17" s="284">
        <v>40682</v>
      </c>
      <c r="C17" s="312" t="s">
        <v>109</v>
      </c>
      <c r="D17" s="312" t="s">
        <v>251</v>
      </c>
      <c r="E17" s="205"/>
      <c r="F17" s="215"/>
      <c r="G17" s="215">
        <v>3.5</v>
      </c>
      <c r="H17" s="205"/>
      <c r="I17" s="257"/>
      <c r="J17" s="208">
        <f t="shared" si="0"/>
        <v>3.5</v>
      </c>
    </row>
    <row r="18" spans="2:10" ht="25.5">
      <c r="B18" s="341">
        <v>40686</v>
      </c>
      <c r="C18" s="334" t="s">
        <v>249</v>
      </c>
      <c r="D18" s="334" t="s">
        <v>252</v>
      </c>
      <c r="E18" s="315"/>
      <c r="F18" s="390">
        <v>83.25</v>
      </c>
      <c r="G18" s="390"/>
      <c r="H18" s="315"/>
      <c r="I18" s="339"/>
      <c r="J18" s="340">
        <f t="shared" si="0"/>
        <v>83.25</v>
      </c>
    </row>
    <row r="19" spans="2:10" ht="25.5">
      <c r="B19" s="329">
        <v>40701</v>
      </c>
      <c r="C19" s="311" t="s">
        <v>249</v>
      </c>
      <c r="D19" s="311" t="s">
        <v>253</v>
      </c>
      <c r="E19" s="122"/>
      <c r="F19" s="268">
        <v>30.38</v>
      </c>
      <c r="G19" s="268"/>
      <c r="H19" s="122"/>
      <c r="I19" s="256"/>
      <c r="J19" s="144">
        <f t="shared" si="0"/>
        <v>30.38</v>
      </c>
    </row>
    <row r="20" spans="2:10" ht="25.5">
      <c r="B20" s="329">
        <v>40703</v>
      </c>
      <c r="C20" s="311" t="s">
        <v>242</v>
      </c>
      <c r="D20" s="311" t="s">
        <v>254</v>
      </c>
      <c r="E20" s="122"/>
      <c r="F20" s="268">
        <v>12.2</v>
      </c>
      <c r="G20" s="268"/>
      <c r="H20" s="122"/>
      <c r="I20" s="256"/>
      <c r="J20" s="144">
        <f t="shared" si="0"/>
        <v>12.2</v>
      </c>
    </row>
    <row r="21" spans="2:10" ht="25.5">
      <c r="B21" s="284">
        <v>40713</v>
      </c>
      <c r="C21" s="312" t="s">
        <v>249</v>
      </c>
      <c r="D21" s="312" t="s">
        <v>255</v>
      </c>
      <c r="E21" s="205"/>
      <c r="F21" s="215">
        <v>14.85</v>
      </c>
      <c r="G21" s="215"/>
      <c r="H21" s="205"/>
      <c r="I21" s="257"/>
      <c r="J21" s="208">
        <f t="shared" si="0"/>
        <v>14.85</v>
      </c>
    </row>
    <row r="22" spans="2:10" ht="25.5">
      <c r="B22" s="329">
        <v>40718</v>
      </c>
      <c r="C22" s="311" t="s">
        <v>242</v>
      </c>
      <c r="D22" s="312" t="s">
        <v>256</v>
      </c>
      <c r="E22" s="122"/>
      <c r="F22" s="268">
        <v>12.7</v>
      </c>
      <c r="G22" s="268"/>
      <c r="H22" s="122"/>
      <c r="I22" s="256"/>
      <c r="J22" s="144">
        <f t="shared" si="0"/>
        <v>12.7</v>
      </c>
    </row>
    <row r="23" spans="2:10" ht="25.5">
      <c r="B23" s="284">
        <v>40722</v>
      </c>
      <c r="C23" s="312" t="s">
        <v>249</v>
      </c>
      <c r="D23" s="312" t="s">
        <v>257</v>
      </c>
      <c r="E23" s="205"/>
      <c r="F23" s="215">
        <v>21.1</v>
      </c>
      <c r="G23" s="215"/>
      <c r="H23" s="205"/>
      <c r="I23" s="257"/>
      <c r="J23" s="208">
        <f t="shared" si="0"/>
        <v>21.1</v>
      </c>
    </row>
    <row r="24" spans="2:10" ht="25.5">
      <c r="B24" s="341">
        <v>40725</v>
      </c>
      <c r="C24" s="334" t="s">
        <v>242</v>
      </c>
      <c r="D24" s="334" t="s">
        <v>263</v>
      </c>
      <c r="E24" s="315"/>
      <c r="F24" s="390">
        <v>60.75</v>
      </c>
      <c r="G24" s="390"/>
      <c r="H24" s="315"/>
      <c r="I24" s="339"/>
      <c r="J24" s="340">
        <f t="shared" si="0"/>
        <v>60.75</v>
      </c>
    </row>
    <row r="25" spans="2:10" ht="25.5">
      <c r="B25" s="329">
        <v>40742</v>
      </c>
      <c r="C25" s="311" t="s">
        <v>249</v>
      </c>
      <c r="D25" s="311" t="s">
        <v>258</v>
      </c>
      <c r="E25" s="122"/>
      <c r="F25" s="268">
        <v>50.8</v>
      </c>
      <c r="G25" s="268"/>
      <c r="H25" s="122"/>
      <c r="I25" s="256"/>
      <c r="J25" s="144">
        <f t="shared" si="0"/>
        <v>50.8</v>
      </c>
    </row>
    <row r="26" spans="2:10" ht="25.5">
      <c r="B26" s="329" t="s">
        <v>259</v>
      </c>
      <c r="C26" s="311" t="s">
        <v>109</v>
      </c>
      <c r="D26" s="311" t="s">
        <v>260</v>
      </c>
      <c r="E26" s="122"/>
      <c r="F26" s="268"/>
      <c r="G26" s="268">
        <v>7</v>
      </c>
      <c r="H26" s="122"/>
      <c r="I26" s="256"/>
      <c r="J26" s="144">
        <f t="shared" si="0"/>
        <v>7</v>
      </c>
    </row>
    <row r="27" spans="2:10" ht="25.5">
      <c r="B27" s="284">
        <v>40766</v>
      </c>
      <c r="C27" s="312" t="s">
        <v>249</v>
      </c>
      <c r="D27" s="312" t="s">
        <v>261</v>
      </c>
      <c r="E27" s="205"/>
      <c r="F27" s="215">
        <v>10.55</v>
      </c>
      <c r="G27" s="215"/>
      <c r="H27" s="205"/>
      <c r="I27" s="257"/>
      <c r="J27" s="208">
        <f t="shared" si="0"/>
        <v>10.55</v>
      </c>
    </row>
    <row r="28" spans="2:10" ht="25.5">
      <c r="B28" s="341">
        <v>40766</v>
      </c>
      <c r="C28" s="334" t="s">
        <v>109</v>
      </c>
      <c r="D28" s="334" t="s">
        <v>262</v>
      </c>
      <c r="E28" s="315"/>
      <c r="F28" s="390"/>
      <c r="G28" s="390">
        <v>3.5</v>
      </c>
      <c r="H28" s="315"/>
      <c r="I28" s="339"/>
      <c r="J28" s="340">
        <f t="shared" si="0"/>
        <v>3.5</v>
      </c>
    </row>
    <row r="29" spans="2:10" ht="25.5">
      <c r="B29" s="329">
        <v>40767</v>
      </c>
      <c r="C29" s="311" t="s">
        <v>235</v>
      </c>
      <c r="D29" s="311" t="s">
        <v>264</v>
      </c>
      <c r="E29" s="122"/>
      <c r="F29" s="268">
        <v>23.65</v>
      </c>
      <c r="G29" s="268"/>
      <c r="H29" s="122"/>
      <c r="I29" s="256"/>
      <c r="J29" s="144">
        <f t="shared" si="0"/>
        <v>23.65</v>
      </c>
    </row>
    <row r="30" spans="2:10" ht="25.5">
      <c r="B30" s="329">
        <v>40778</v>
      </c>
      <c r="C30" s="312" t="s">
        <v>265</v>
      </c>
      <c r="D30" s="311" t="s">
        <v>266</v>
      </c>
      <c r="E30" s="122"/>
      <c r="F30" s="268">
        <v>25.4</v>
      </c>
      <c r="G30" s="268"/>
      <c r="H30" s="122"/>
      <c r="I30" s="256"/>
      <c r="J30" s="144">
        <f t="shared" si="0"/>
        <v>25.4</v>
      </c>
    </row>
    <row r="31" spans="2:10" ht="27.75" customHeight="1">
      <c r="B31" s="329">
        <v>40778</v>
      </c>
      <c r="C31" s="311" t="s">
        <v>109</v>
      </c>
      <c r="D31" s="311" t="s">
        <v>267</v>
      </c>
      <c r="E31" s="122"/>
      <c r="F31" s="268"/>
      <c r="G31" s="268">
        <v>1.75</v>
      </c>
      <c r="H31" s="122"/>
      <c r="I31" s="256"/>
      <c r="J31" s="144">
        <f t="shared" si="0"/>
        <v>1.75</v>
      </c>
    </row>
    <row r="32" spans="2:10" ht="25.5">
      <c r="B32" s="341">
        <v>40785</v>
      </c>
      <c r="C32" s="334" t="s">
        <v>265</v>
      </c>
      <c r="D32" s="334" t="s">
        <v>268</v>
      </c>
      <c r="E32" s="315"/>
      <c r="F32" s="390">
        <v>29.05</v>
      </c>
      <c r="G32" s="390"/>
      <c r="H32" s="315"/>
      <c r="I32" s="339"/>
      <c r="J32" s="340">
        <f t="shared" si="0"/>
        <v>29.05</v>
      </c>
    </row>
    <row r="33" spans="2:10" ht="38.25">
      <c r="B33" s="284">
        <v>40785</v>
      </c>
      <c r="C33" s="312" t="s">
        <v>109</v>
      </c>
      <c r="D33" s="312" t="s">
        <v>269</v>
      </c>
      <c r="E33" s="205"/>
      <c r="F33" s="215"/>
      <c r="G33" s="215">
        <v>4.2</v>
      </c>
      <c r="H33" s="205"/>
      <c r="I33" s="257"/>
      <c r="J33" s="208">
        <f t="shared" si="0"/>
        <v>4.2</v>
      </c>
    </row>
    <row r="34" spans="2:10" ht="25.5">
      <c r="B34" s="341">
        <v>40788</v>
      </c>
      <c r="C34" s="334" t="s">
        <v>265</v>
      </c>
      <c r="D34" s="334" t="s">
        <v>268</v>
      </c>
      <c r="E34" s="315"/>
      <c r="F34" s="390">
        <v>22.08</v>
      </c>
      <c r="G34" s="390"/>
      <c r="H34" s="315"/>
      <c r="I34" s="339"/>
      <c r="J34" s="340">
        <f t="shared" si="0"/>
        <v>22.08</v>
      </c>
    </row>
    <row r="35" spans="2:10" ht="25.5">
      <c r="B35" s="329">
        <v>40792</v>
      </c>
      <c r="C35" s="312" t="s">
        <v>249</v>
      </c>
      <c r="D35" s="311" t="s">
        <v>270</v>
      </c>
      <c r="E35" s="122"/>
      <c r="F35" s="268">
        <v>38.6</v>
      </c>
      <c r="G35" s="268"/>
      <c r="H35" s="122"/>
      <c r="I35" s="256"/>
      <c r="J35" s="144">
        <f t="shared" si="0"/>
        <v>38.6</v>
      </c>
    </row>
    <row r="36" spans="2:10" ht="38.25">
      <c r="B36" s="329" t="s">
        <v>271</v>
      </c>
      <c r="C36" s="311" t="s">
        <v>109</v>
      </c>
      <c r="D36" s="311" t="s">
        <v>273</v>
      </c>
      <c r="E36" s="122"/>
      <c r="F36" s="268"/>
      <c r="G36" s="268">
        <v>3.5</v>
      </c>
      <c r="H36" s="122"/>
      <c r="I36" s="256"/>
      <c r="J36" s="144">
        <f t="shared" si="0"/>
        <v>3.5</v>
      </c>
    </row>
    <row r="37" spans="2:10" ht="38.25">
      <c r="B37" s="284">
        <v>40805</v>
      </c>
      <c r="C37" s="312" t="s">
        <v>236</v>
      </c>
      <c r="D37" s="312" t="s">
        <v>272</v>
      </c>
      <c r="E37" s="205"/>
      <c r="F37" s="215"/>
      <c r="G37" s="215">
        <v>16</v>
      </c>
      <c r="H37" s="205"/>
      <c r="I37" s="257"/>
      <c r="J37" s="208">
        <f t="shared" si="0"/>
        <v>16</v>
      </c>
    </row>
    <row r="38" spans="2:10" ht="25.5">
      <c r="B38" s="341">
        <v>40805</v>
      </c>
      <c r="C38" s="334" t="s">
        <v>109</v>
      </c>
      <c r="D38" s="334" t="s">
        <v>274</v>
      </c>
      <c r="E38" s="315"/>
      <c r="F38" s="390"/>
      <c r="G38" s="390">
        <v>7</v>
      </c>
      <c r="H38" s="315"/>
      <c r="I38" s="339"/>
      <c r="J38" s="340">
        <f t="shared" si="0"/>
        <v>7</v>
      </c>
    </row>
    <row r="39" spans="2:10" ht="25.5">
      <c r="B39" s="329">
        <v>40805</v>
      </c>
      <c r="C39" s="311" t="s">
        <v>249</v>
      </c>
      <c r="D39" s="311" t="s">
        <v>275</v>
      </c>
      <c r="E39" s="122"/>
      <c r="F39" s="268">
        <v>23.65</v>
      </c>
      <c r="G39" s="268"/>
      <c r="H39" s="122"/>
      <c r="I39" s="256"/>
      <c r="J39" s="144">
        <f t="shared" si="0"/>
        <v>23.65</v>
      </c>
    </row>
    <row r="40" spans="2:10" ht="25.5">
      <c r="B40" s="341">
        <v>40808</v>
      </c>
      <c r="C40" s="334" t="s">
        <v>242</v>
      </c>
      <c r="D40" s="334" t="s">
        <v>276</v>
      </c>
      <c r="E40" s="391"/>
      <c r="F40" s="390">
        <v>12.7</v>
      </c>
      <c r="G40" s="315"/>
      <c r="H40" s="315"/>
      <c r="I40" s="339"/>
      <c r="J40" s="340">
        <f t="shared" si="0"/>
        <v>12.7</v>
      </c>
    </row>
    <row r="41" spans="2:10" ht="38.25">
      <c r="B41" s="112">
        <v>40833</v>
      </c>
      <c r="C41" s="311" t="s">
        <v>109</v>
      </c>
      <c r="D41" s="287" t="s">
        <v>119</v>
      </c>
      <c r="E41" s="122"/>
      <c r="F41" s="229"/>
      <c r="G41" s="171"/>
      <c r="H41" s="127">
        <v>80</v>
      </c>
      <c r="I41" s="211"/>
      <c r="J41" s="121">
        <f t="shared" si="0"/>
        <v>80</v>
      </c>
    </row>
    <row r="42" spans="2:10" ht="25.5">
      <c r="B42" s="112">
        <v>40833</v>
      </c>
      <c r="C42" s="311" t="s">
        <v>277</v>
      </c>
      <c r="D42" s="311" t="s">
        <v>278</v>
      </c>
      <c r="E42" s="122"/>
      <c r="F42" s="268">
        <v>84.35</v>
      </c>
      <c r="G42" s="268"/>
      <c r="H42" s="122"/>
      <c r="I42" s="256"/>
      <c r="J42" s="144">
        <f t="shared" si="0"/>
        <v>84.35</v>
      </c>
    </row>
    <row r="43" spans="2:10" ht="12.75">
      <c r="B43" s="327"/>
      <c r="C43" s="375"/>
      <c r="D43" s="373"/>
      <c r="E43" s="134">
        <f aca="true" t="shared" si="1" ref="E43:J43">SUM(E7:E42)</f>
        <v>0</v>
      </c>
      <c r="F43" s="134">
        <f t="shared" si="1"/>
        <v>760.0100000000001</v>
      </c>
      <c r="G43" s="134">
        <f t="shared" si="1"/>
        <v>71.45</v>
      </c>
      <c r="H43" s="134">
        <f t="shared" si="1"/>
        <v>80</v>
      </c>
      <c r="I43" s="134">
        <f t="shared" si="1"/>
        <v>0</v>
      </c>
      <c r="J43" s="261">
        <f t="shared" si="1"/>
        <v>911.46</v>
      </c>
    </row>
    <row r="44" spans="2:10" ht="13.5" thickBot="1">
      <c r="B44" s="328"/>
      <c r="C44" s="389"/>
      <c r="D44" s="364"/>
      <c r="E44" s="22"/>
      <c r="F44" s="20"/>
      <c r="G44" s="20"/>
      <c r="H44" s="23"/>
      <c r="I44" s="20"/>
      <c r="J44" s="24"/>
    </row>
    <row r="46" ht="12.75">
      <c r="B46" s="1" t="s">
        <v>90</v>
      </c>
    </row>
  </sheetData>
  <sheetProtection/>
  <mergeCells count="1">
    <mergeCell ref="E5:H5"/>
  </mergeCells>
  <conditionalFormatting sqref="B7:J42">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321" customWidth="1"/>
  </cols>
  <sheetData>
    <row r="1" ht="12.75">
      <c r="B1" s="2" t="s">
        <v>42</v>
      </c>
    </row>
    <row r="2" spans="2:6" ht="12.75">
      <c r="B2" s="3" t="s">
        <v>43</v>
      </c>
      <c r="D2" s="38" t="s">
        <v>53</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1:10" s="323" customFormat="1" ht="27.75" customHeight="1">
      <c r="A6" s="4"/>
      <c r="B6" s="5"/>
      <c r="C6" s="12"/>
      <c r="D6" s="6"/>
      <c r="E6" s="7" t="s">
        <v>48</v>
      </c>
      <c r="F6" s="9" t="s">
        <v>49</v>
      </c>
      <c r="G6" s="9" t="s">
        <v>97</v>
      </c>
      <c r="H6" s="277" t="s">
        <v>1</v>
      </c>
      <c r="I6" s="12" t="s">
        <v>52</v>
      </c>
      <c r="J6" s="31" t="s">
        <v>55</v>
      </c>
    </row>
    <row r="7" spans="2:10" ht="25.5">
      <c r="B7" s="246">
        <v>40666</v>
      </c>
      <c r="C7" s="399" t="s">
        <v>279</v>
      </c>
      <c r="D7" s="304" t="s">
        <v>280</v>
      </c>
      <c r="E7" s="395"/>
      <c r="F7" s="396">
        <v>27.4</v>
      </c>
      <c r="G7" s="397"/>
      <c r="H7" s="397"/>
      <c r="I7" s="398"/>
      <c r="J7" s="208">
        <f>SUM(E7:I7)</f>
        <v>27.4</v>
      </c>
    </row>
    <row r="8" spans="2:10" ht="25.5">
      <c r="B8" s="313">
        <v>40666</v>
      </c>
      <c r="C8" s="334" t="s">
        <v>281</v>
      </c>
      <c r="D8" s="334" t="s">
        <v>282</v>
      </c>
      <c r="E8" s="400">
        <v>152.32</v>
      </c>
      <c r="F8" s="401"/>
      <c r="G8" s="402"/>
      <c r="H8" s="402"/>
      <c r="I8" s="339"/>
      <c r="J8" s="340">
        <f>SUM(E8:I8)</f>
        <v>152.32</v>
      </c>
    </row>
    <row r="9" spans="2:10" ht="25.5">
      <c r="B9" s="188">
        <v>40304</v>
      </c>
      <c r="C9" s="311" t="s">
        <v>379</v>
      </c>
      <c r="D9" s="311" t="s">
        <v>283</v>
      </c>
      <c r="E9" s="393"/>
      <c r="F9" s="392">
        <v>30.2</v>
      </c>
      <c r="G9" s="394"/>
      <c r="H9" s="394"/>
      <c r="I9" s="256"/>
      <c r="J9" s="144">
        <f>SUM(E9:I9)</f>
        <v>30.2</v>
      </c>
    </row>
    <row r="10" spans="2:10" ht="25.5">
      <c r="B10" s="188">
        <v>40304</v>
      </c>
      <c r="C10" s="311" t="s">
        <v>281</v>
      </c>
      <c r="D10" s="311" t="s">
        <v>282</v>
      </c>
      <c r="E10" s="449">
        <v>226.1</v>
      </c>
      <c r="F10" s="392"/>
      <c r="G10" s="394"/>
      <c r="H10" s="394"/>
      <c r="I10" s="256"/>
      <c r="J10" s="144">
        <f aca="true" t="shared" si="0" ref="J10:J15">SUM(E10:I10)</f>
        <v>226.1</v>
      </c>
    </row>
    <row r="11" spans="2:10" ht="25.5">
      <c r="B11" s="188">
        <v>40387</v>
      </c>
      <c r="C11" s="311" t="s">
        <v>281</v>
      </c>
      <c r="D11" s="311" t="s">
        <v>380</v>
      </c>
      <c r="E11" s="449">
        <v>231</v>
      </c>
      <c r="F11" s="392"/>
      <c r="G11" s="394"/>
      <c r="H11" s="394"/>
      <c r="I11" s="256"/>
      <c r="J11" s="144">
        <f t="shared" si="0"/>
        <v>231</v>
      </c>
    </row>
    <row r="12" spans="2:10" ht="25.5">
      <c r="B12" s="188">
        <v>40387</v>
      </c>
      <c r="C12" s="311" t="s">
        <v>216</v>
      </c>
      <c r="D12" s="311" t="s">
        <v>381</v>
      </c>
      <c r="E12" s="449">
        <v>157.4</v>
      </c>
      <c r="F12" s="392"/>
      <c r="G12" s="394"/>
      <c r="H12" s="394"/>
      <c r="I12" s="256"/>
      <c r="J12" s="144">
        <f t="shared" si="0"/>
        <v>157.4</v>
      </c>
    </row>
    <row r="13" spans="2:10" ht="25.5">
      <c r="B13" s="188">
        <v>40435</v>
      </c>
      <c r="C13" s="311" t="s">
        <v>281</v>
      </c>
      <c r="D13" s="311" t="s">
        <v>282</v>
      </c>
      <c r="E13" s="449">
        <v>269</v>
      </c>
      <c r="F13" s="392"/>
      <c r="G13" s="394"/>
      <c r="H13" s="394"/>
      <c r="I13" s="256"/>
      <c r="J13" s="144">
        <f t="shared" si="0"/>
        <v>269</v>
      </c>
    </row>
    <row r="14" spans="2:10" ht="25.5">
      <c r="B14" s="188">
        <v>40520</v>
      </c>
      <c r="C14" s="311" t="s">
        <v>281</v>
      </c>
      <c r="D14" s="311" t="s">
        <v>382</v>
      </c>
      <c r="E14" s="449">
        <v>110</v>
      </c>
      <c r="F14" s="392"/>
      <c r="G14" s="394"/>
      <c r="H14" s="394"/>
      <c r="I14" s="256"/>
      <c r="J14" s="144">
        <f t="shared" si="0"/>
        <v>110</v>
      </c>
    </row>
    <row r="15" spans="2:10" ht="25.5">
      <c r="B15" s="188">
        <v>40612</v>
      </c>
      <c r="C15" s="311" t="s">
        <v>281</v>
      </c>
      <c r="D15" s="311" t="s">
        <v>383</v>
      </c>
      <c r="E15" s="449">
        <v>275.1</v>
      </c>
      <c r="F15" s="392"/>
      <c r="G15" s="394"/>
      <c r="H15" s="394"/>
      <c r="I15" s="256"/>
      <c r="J15" s="144">
        <f t="shared" si="0"/>
        <v>275.1</v>
      </c>
    </row>
    <row r="16" spans="2:10" ht="12.75">
      <c r="B16" s="442"/>
      <c r="C16" s="443"/>
      <c r="D16" s="443"/>
      <c r="E16" s="444"/>
      <c r="F16" s="445"/>
      <c r="G16" s="446"/>
      <c r="H16" s="446"/>
      <c r="I16" s="447"/>
      <c r="J16" s="448"/>
    </row>
    <row r="17" spans="2:10" ht="12.75">
      <c r="B17" s="327"/>
      <c r="C17" s="375"/>
      <c r="D17" s="373"/>
      <c r="E17" s="140">
        <f aca="true" t="shared" si="1" ref="E17:J17">SUM(E7:E16)</f>
        <v>1420.92</v>
      </c>
      <c r="F17" s="140">
        <f t="shared" si="1"/>
        <v>57.599999999999994</v>
      </c>
      <c r="G17" s="140">
        <f t="shared" si="1"/>
        <v>0</v>
      </c>
      <c r="H17" s="140">
        <f t="shared" si="1"/>
        <v>0</v>
      </c>
      <c r="I17" s="140">
        <f t="shared" si="1"/>
        <v>0</v>
      </c>
      <c r="J17" s="213">
        <f t="shared" si="1"/>
        <v>1478.52</v>
      </c>
    </row>
    <row r="18" spans="2:10" ht="13.5" thickBot="1">
      <c r="B18" s="328"/>
      <c r="C18" s="374"/>
      <c r="D18" s="364"/>
      <c r="E18" s="22"/>
      <c r="F18" s="20"/>
      <c r="G18" s="20"/>
      <c r="H18" s="23"/>
      <c r="I18" s="20"/>
      <c r="J18" s="24"/>
    </row>
    <row r="20" ht="12.75">
      <c r="B20" s="1" t="s">
        <v>90</v>
      </c>
    </row>
  </sheetData>
  <sheetProtection/>
  <mergeCells count="1">
    <mergeCell ref="E5:H5"/>
  </mergeCells>
  <conditionalFormatting sqref="A7:J9 A10 B10:J16">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69</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5.5" customHeight="1">
      <c r="B6" s="5"/>
      <c r="C6" s="12"/>
      <c r="D6" s="6"/>
      <c r="E6" s="7" t="s">
        <v>48</v>
      </c>
      <c r="F6" s="9" t="s">
        <v>49</v>
      </c>
      <c r="G6" s="9" t="s">
        <v>97</v>
      </c>
      <c r="H6" s="57" t="s">
        <v>1</v>
      </c>
      <c r="I6" s="12" t="s">
        <v>52</v>
      </c>
      <c r="J6" s="31" t="s">
        <v>55</v>
      </c>
    </row>
    <row r="7" spans="2:10" ht="12.75">
      <c r="B7" s="112"/>
      <c r="C7" s="216"/>
      <c r="D7" s="191"/>
      <c r="E7" s="122"/>
      <c r="F7" s="145"/>
      <c r="G7" s="145"/>
      <c r="H7" s="122"/>
      <c r="I7" s="190"/>
      <c r="J7" s="121">
        <f>SUM(E7:I7)</f>
        <v>0</v>
      </c>
    </row>
    <row r="8" spans="2:10" ht="12.75">
      <c r="B8" s="217"/>
      <c r="C8" s="218"/>
      <c r="D8" s="219"/>
      <c r="E8" s="205"/>
      <c r="F8" s="220"/>
      <c r="G8" s="220"/>
      <c r="H8" s="205"/>
      <c r="I8" s="221"/>
      <c r="J8" s="206">
        <f>SUM(E8:I8)</f>
        <v>0</v>
      </c>
    </row>
    <row r="9" spans="2:10" ht="12.75">
      <c r="B9" s="27"/>
      <c r="C9" s="28"/>
      <c r="D9" s="29"/>
      <c r="E9" s="135">
        <f aca="true" t="shared" si="0" ref="E9:J9">SUM(E7:E8)</f>
        <v>0</v>
      </c>
      <c r="F9" s="135">
        <f t="shared" si="0"/>
        <v>0</v>
      </c>
      <c r="G9" s="135">
        <f t="shared" si="0"/>
        <v>0</v>
      </c>
      <c r="H9" s="135">
        <f t="shared" si="0"/>
        <v>0</v>
      </c>
      <c r="I9" s="135">
        <f t="shared" si="0"/>
        <v>0</v>
      </c>
      <c r="J9" s="212">
        <f t="shared" si="0"/>
        <v>0</v>
      </c>
    </row>
    <row r="10" spans="2:10" ht="13.5" thickBot="1">
      <c r="B10" s="19"/>
      <c r="C10" s="20"/>
      <c r="D10" s="21"/>
      <c r="E10" s="22"/>
      <c r="F10" s="20"/>
      <c r="G10" s="20"/>
      <c r="H10" s="23"/>
      <c r="I10" s="20"/>
      <c r="J10" s="24"/>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71</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7.75" customHeight="1">
      <c r="B6" s="5"/>
      <c r="C6" s="12"/>
      <c r="D6" s="6"/>
      <c r="E6" s="7" t="s">
        <v>48</v>
      </c>
      <c r="F6" s="9" t="s">
        <v>49</v>
      </c>
      <c r="G6" s="9" t="s">
        <v>97</v>
      </c>
      <c r="H6" s="57" t="s">
        <v>1</v>
      </c>
      <c r="I6" s="12" t="s">
        <v>52</v>
      </c>
      <c r="J6" s="31" t="s">
        <v>55</v>
      </c>
    </row>
    <row r="7" spans="2:10" ht="12.75">
      <c r="B7" s="153"/>
      <c r="C7" s="192"/>
      <c r="D7" s="192"/>
      <c r="E7" s="127"/>
      <c r="F7" s="193"/>
      <c r="G7" s="169"/>
      <c r="H7" s="169"/>
      <c r="I7" s="193"/>
      <c r="J7" s="121">
        <f>SUM(E7:I7)</f>
        <v>0</v>
      </c>
    </row>
    <row r="8" spans="2:10" ht="12.75">
      <c r="B8" s="210"/>
      <c r="C8" s="222"/>
      <c r="D8" s="223"/>
      <c r="E8" s="207"/>
      <c r="F8" s="224"/>
      <c r="G8" s="207"/>
      <c r="H8" s="225"/>
      <c r="I8" s="226"/>
      <c r="J8" s="206">
        <f>SUM(E8:I8)</f>
        <v>0</v>
      </c>
    </row>
    <row r="9" spans="2:10" ht="14.25" customHeight="1">
      <c r="B9" s="114"/>
      <c r="C9" s="126"/>
      <c r="D9" s="115"/>
      <c r="E9" s="135">
        <f aca="true" t="shared" si="0" ref="E9:J9">SUM(E7:E8)</f>
        <v>0</v>
      </c>
      <c r="F9" s="138">
        <f t="shared" si="0"/>
        <v>0</v>
      </c>
      <c r="G9" s="138">
        <f t="shared" si="0"/>
        <v>0</v>
      </c>
      <c r="H9" s="139">
        <f t="shared" si="0"/>
        <v>0</v>
      </c>
      <c r="I9" s="138">
        <f t="shared" si="0"/>
        <v>0</v>
      </c>
      <c r="J9" s="212">
        <f t="shared" si="0"/>
        <v>0</v>
      </c>
    </row>
    <row r="10" spans="2:10" ht="13.5" thickBot="1">
      <c r="B10" s="19"/>
      <c r="C10" s="20"/>
      <c r="D10" s="21"/>
      <c r="E10" s="22"/>
      <c r="F10" s="20"/>
      <c r="G10" s="20"/>
      <c r="H10" s="23"/>
      <c r="I10" s="20"/>
      <c r="J10" s="24"/>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B1:J22"/>
  <sheetViews>
    <sheetView zoomScalePageLayoutView="0" workbookViewId="0" topLeftCell="A4">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4.42187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100</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7.75" customHeight="1">
      <c r="B6" s="5"/>
      <c r="C6" s="12"/>
      <c r="D6" s="6"/>
      <c r="E6" s="7" t="s">
        <v>48</v>
      </c>
      <c r="F6" s="9" t="s">
        <v>49</v>
      </c>
      <c r="G6" s="9" t="s">
        <v>97</v>
      </c>
      <c r="H6" s="277" t="s">
        <v>1</v>
      </c>
      <c r="I6" s="12" t="s">
        <v>52</v>
      </c>
      <c r="J6" s="31" t="s">
        <v>55</v>
      </c>
    </row>
    <row r="7" spans="2:10" s="4" customFormat="1" ht="63.75">
      <c r="B7" s="352" t="s">
        <v>284</v>
      </c>
      <c r="C7" s="287" t="s">
        <v>285</v>
      </c>
      <c r="D7" s="304" t="s">
        <v>286</v>
      </c>
      <c r="E7" s="202"/>
      <c r="F7" s="270">
        <v>270.55</v>
      </c>
      <c r="G7" s="269"/>
      <c r="H7" s="122"/>
      <c r="I7" s="211"/>
      <c r="J7" s="121">
        <f aca="true" t="shared" si="0" ref="J7:J18">SUM(E7:I7)</f>
        <v>270.55</v>
      </c>
    </row>
    <row r="8" spans="2:10" s="4" customFormat="1" ht="38.25">
      <c r="B8" s="153">
        <v>40833</v>
      </c>
      <c r="C8" s="287" t="s">
        <v>109</v>
      </c>
      <c r="D8" s="311" t="s">
        <v>119</v>
      </c>
      <c r="E8" s="122"/>
      <c r="F8" s="145"/>
      <c r="G8" s="269"/>
      <c r="H8" s="127">
        <v>80</v>
      </c>
      <c r="I8" s="211"/>
      <c r="J8" s="121">
        <f t="shared" si="0"/>
        <v>80</v>
      </c>
    </row>
    <row r="9" spans="2:10" s="4" customFormat="1" ht="25.5">
      <c r="B9" s="153">
        <v>40833</v>
      </c>
      <c r="C9" s="287" t="s">
        <v>287</v>
      </c>
      <c r="D9" s="311" t="s">
        <v>288</v>
      </c>
      <c r="E9" s="122"/>
      <c r="F9" s="145"/>
      <c r="G9" s="269">
        <v>49.41</v>
      </c>
      <c r="H9" s="122"/>
      <c r="I9" s="211"/>
      <c r="J9" s="121">
        <f t="shared" si="0"/>
        <v>49.41</v>
      </c>
    </row>
    <row r="10" spans="2:10" s="4" customFormat="1" ht="25.5">
      <c r="B10" s="378" t="s">
        <v>289</v>
      </c>
      <c r="C10" s="366" t="s">
        <v>109</v>
      </c>
      <c r="D10" s="334" t="s">
        <v>293</v>
      </c>
      <c r="E10" s="315"/>
      <c r="F10" s="403"/>
      <c r="G10" s="404">
        <v>16</v>
      </c>
      <c r="H10" s="315"/>
      <c r="I10" s="322"/>
      <c r="J10" s="320">
        <f t="shared" si="0"/>
        <v>16</v>
      </c>
    </row>
    <row r="11" spans="2:10" s="4" customFormat="1" ht="25.5">
      <c r="B11" s="153">
        <v>40883</v>
      </c>
      <c r="C11" s="287" t="s">
        <v>285</v>
      </c>
      <c r="D11" s="311" t="s">
        <v>290</v>
      </c>
      <c r="E11" s="122"/>
      <c r="F11" s="145">
        <v>42</v>
      </c>
      <c r="G11" s="269"/>
      <c r="H11" s="122"/>
      <c r="I11" s="211"/>
      <c r="J11" s="121">
        <f t="shared" si="0"/>
        <v>42</v>
      </c>
    </row>
    <row r="12" spans="2:10" s="4" customFormat="1" ht="25.5">
      <c r="B12" s="352" t="s">
        <v>291</v>
      </c>
      <c r="C12" s="287" t="s">
        <v>109</v>
      </c>
      <c r="D12" s="311" t="s">
        <v>292</v>
      </c>
      <c r="E12" s="122"/>
      <c r="F12" s="145"/>
      <c r="G12" s="269">
        <v>16</v>
      </c>
      <c r="H12" s="122"/>
      <c r="I12" s="211"/>
      <c r="J12" s="121">
        <f t="shared" si="0"/>
        <v>16</v>
      </c>
    </row>
    <row r="13" spans="2:10" s="4" customFormat="1" ht="25.5">
      <c r="B13" s="210">
        <v>40891</v>
      </c>
      <c r="C13" s="286" t="s">
        <v>285</v>
      </c>
      <c r="D13" s="312" t="s">
        <v>294</v>
      </c>
      <c r="E13" s="205"/>
      <c r="F13" s="220">
        <v>42</v>
      </c>
      <c r="G13" s="272"/>
      <c r="H13" s="205"/>
      <c r="I13" s="241"/>
      <c r="J13" s="206">
        <f t="shared" si="0"/>
        <v>42</v>
      </c>
    </row>
    <row r="14" spans="2:10" s="4" customFormat="1" ht="25.5">
      <c r="B14" s="355">
        <v>40891</v>
      </c>
      <c r="C14" s="366" t="s">
        <v>109</v>
      </c>
      <c r="D14" s="334" t="s">
        <v>295</v>
      </c>
      <c r="E14" s="315"/>
      <c r="F14" s="403"/>
      <c r="G14" s="404">
        <v>8</v>
      </c>
      <c r="H14" s="315"/>
      <c r="I14" s="322"/>
      <c r="J14" s="320">
        <f t="shared" si="0"/>
        <v>8</v>
      </c>
    </row>
    <row r="15" spans="2:10" s="4" customFormat="1" ht="25.5">
      <c r="B15" s="153">
        <v>40896</v>
      </c>
      <c r="C15" s="287" t="s">
        <v>285</v>
      </c>
      <c r="D15" s="311" t="s">
        <v>296</v>
      </c>
      <c r="E15" s="122"/>
      <c r="F15" s="145">
        <v>42</v>
      </c>
      <c r="G15" s="269"/>
      <c r="H15" s="122"/>
      <c r="I15" s="211"/>
      <c r="J15" s="121">
        <f t="shared" si="0"/>
        <v>42</v>
      </c>
    </row>
    <row r="16" spans="2:10" s="4" customFormat="1" ht="25.5">
      <c r="B16" s="378" t="s">
        <v>378</v>
      </c>
      <c r="C16" s="366" t="s">
        <v>109</v>
      </c>
      <c r="D16" s="334" t="s">
        <v>297</v>
      </c>
      <c r="E16" s="315"/>
      <c r="F16" s="403"/>
      <c r="G16" s="405">
        <v>48</v>
      </c>
      <c r="H16" s="315"/>
      <c r="I16" s="322"/>
      <c r="J16" s="320">
        <f t="shared" si="0"/>
        <v>48</v>
      </c>
    </row>
    <row r="17" spans="2:10" s="4" customFormat="1" ht="25.5">
      <c r="B17" s="353" t="s">
        <v>298</v>
      </c>
      <c r="C17" s="286" t="s">
        <v>109</v>
      </c>
      <c r="D17" s="312" t="s">
        <v>297</v>
      </c>
      <c r="E17" s="205"/>
      <c r="F17" s="220"/>
      <c r="G17" s="272">
        <v>24</v>
      </c>
      <c r="H17" s="205"/>
      <c r="I17" s="241"/>
      <c r="J17" s="206">
        <f t="shared" si="0"/>
        <v>24</v>
      </c>
    </row>
    <row r="18" spans="2:10" s="4" customFormat="1" ht="51">
      <c r="B18" s="352" t="s">
        <v>299</v>
      </c>
      <c r="C18" s="287" t="s">
        <v>285</v>
      </c>
      <c r="D18" s="311" t="s">
        <v>300</v>
      </c>
      <c r="E18" s="122"/>
      <c r="F18" s="145">
        <v>126</v>
      </c>
      <c r="G18" s="269"/>
      <c r="H18" s="122"/>
      <c r="I18" s="211"/>
      <c r="J18" s="121">
        <f t="shared" si="0"/>
        <v>126</v>
      </c>
    </row>
    <row r="19" spans="2:10" ht="12.75">
      <c r="B19" s="114"/>
      <c r="C19" s="126"/>
      <c r="D19" s="115"/>
      <c r="E19" s="134">
        <f aca="true" t="shared" si="1" ref="E19:J19">SUM(E7:E18)</f>
        <v>0</v>
      </c>
      <c r="F19" s="134">
        <f t="shared" si="1"/>
        <v>522.55</v>
      </c>
      <c r="G19" s="134">
        <f t="shared" si="1"/>
        <v>161.41</v>
      </c>
      <c r="H19" s="134">
        <f t="shared" si="1"/>
        <v>80</v>
      </c>
      <c r="I19" s="137">
        <f t="shared" si="1"/>
        <v>0</v>
      </c>
      <c r="J19" s="213">
        <f t="shared" si="1"/>
        <v>763.96</v>
      </c>
    </row>
    <row r="20" spans="2:10" ht="13.5" thickBot="1">
      <c r="B20" s="19"/>
      <c r="C20" s="20"/>
      <c r="D20" s="21"/>
      <c r="E20" s="22"/>
      <c r="F20" s="20"/>
      <c r="G20" s="20"/>
      <c r="H20" s="23"/>
      <c r="I20" s="20"/>
      <c r="J20" s="24"/>
    </row>
    <row r="22" ht="12.75">
      <c r="B22" s="1" t="s">
        <v>90</v>
      </c>
    </row>
  </sheetData>
  <sheetProtection/>
  <mergeCells count="1">
    <mergeCell ref="E5:H5"/>
  </mergeCells>
  <conditionalFormatting sqref="B7:J18">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5"/>
  <sheetViews>
    <sheetView tabSelected="1" zoomScalePageLayoutView="0" workbookViewId="0" topLeftCell="A1">
      <selection activeCell="B34" sqref="B34"/>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'R Price'!D3</f>
        <v>2011-12</v>
      </c>
      <c r="C4" s="2" t="str">
        <f>'R Price'!E3</f>
        <v>Quarter 3</v>
      </c>
    </row>
    <row r="5" spans="2:3" ht="12.75">
      <c r="B5" s="2" t="str">
        <f>'R Price'!F3</f>
        <v>1 October 2011 - 31 December 2011</v>
      </c>
      <c r="C5" s="2"/>
    </row>
    <row r="7" ht="12.75">
      <c r="B7" s="2" t="s">
        <v>89</v>
      </c>
    </row>
    <row r="9" spans="2:3" ht="12.75">
      <c r="B9" s="74" t="s">
        <v>102</v>
      </c>
      <c r="C9" s="1" t="s">
        <v>106</v>
      </c>
    </row>
    <row r="10" spans="2:4" ht="12.75">
      <c r="B10" s="74" t="s">
        <v>57</v>
      </c>
      <c r="C10" s="1" t="s">
        <v>58</v>
      </c>
      <c r="D10" s="78"/>
    </row>
    <row r="11" spans="2:4" ht="12.75">
      <c r="B11" s="74" t="s">
        <v>61</v>
      </c>
      <c r="C11" s="1" t="s">
        <v>58</v>
      </c>
      <c r="D11" s="78"/>
    </row>
    <row r="12" spans="2:3" ht="12.75">
      <c r="B12" s="74" t="s">
        <v>59</v>
      </c>
      <c r="C12" s="1" t="s">
        <v>58</v>
      </c>
    </row>
    <row r="13" spans="2:4" ht="12.75">
      <c r="B13" s="74" t="s">
        <v>62</v>
      </c>
      <c r="C13" s="1" t="s">
        <v>58</v>
      </c>
      <c r="D13" s="78"/>
    </row>
    <row r="14" spans="2:3" ht="12.75">
      <c r="B14" s="74" t="s">
        <v>63</v>
      </c>
      <c r="C14" s="1" t="s">
        <v>58</v>
      </c>
    </row>
    <row r="15" spans="2:3" ht="12.75">
      <c r="B15" s="74" t="s">
        <v>103</v>
      </c>
      <c r="C15" s="78" t="s">
        <v>58</v>
      </c>
    </row>
    <row r="16" spans="2:3" ht="12.75">
      <c r="B16" s="74" t="s">
        <v>67</v>
      </c>
      <c r="C16" s="1" t="s">
        <v>107</v>
      </c>
    </row>
    <row r="17" spans="2:3" ht="12.75">
      <c r="B17" s="74" t="s">
        <v>98</v>
      </c>
      <c r="C17" s="1" t="s">
        <v>92</v>
      </c>
    </row>
    <row r="18" spans="2:3" ht="12.75">
      <c r="B18" s="74" t="s">
        <v>68</v>
      </c>
      <c r="C18" s="1" t="s">
        <v>92</v>
      </c>
    </row>
    <row r="19" spans="2:3" ht="12.75">
      <c r="B19" s="74" t="s">
        <v>53</v>
      </c>
      <c r="C19" s="1" t="s">
        <v>92</v>
      </c>
    </row>
    <row r="20" spans="2:3" ht="12.75">
      <c r="B20" s="434" t="s">
        <v>100</v>
      </c>
      <c r="C20" s="1" t="s">
        <v>92</v>
      </c>
    </row>
    <row r="21" spans="2:3" ht="12.75">
      <c r="B21" s="434" t="s">
        <v>301</v>
      </c>
      <c r="C21" s="1" t="s">
        <v>92</v>
      </c>
    </row>
    <row r="22" spans="2:3" ht="12.75">
      <c r="B22" s="434" t="s">
        <v>340</v>
      </c>
      <c r="C22" s="1" t="s">
        <v>92</v>
      </c>
    </row>
    <row r="23" spans="2:3" ht="12.75">
      <c r="B23" s="434" t="s">
        <v>341</v>
      </c>
      <c r="C23" s="1" t="s">
        <v>92</v>
      </c>
    </row>
    <row r="24" spans="2:3" ht="12.75">
      <c r="B24" s="434" t="s">
        <v>99</v>
      </c>
      <c r="C24" s="1" t="s">
        <v>92</v>
      </c>
    </row>
    <row r="25" spans="2:3" ht="12.75">
      <c r="B25" s="434" t="s">
        <v>93</v>
      </c>
      <c r="C25" s="1" t="s">
        <v>94</v>
      </c>
    </row>
  </sheetData>
  <sheetProtection/>
  <hyperlinks>
    <hyperlink ref="B10" location="'M Beswick'!A1" display="Michael Beswick"/>
    <hyperlink ref="B13" location="'I Prosser'!A1" display="Ian Prosser"/>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5" location="'R O''Toole'!A1" display="Hospitality Received"/>
    <hyperlink ref="B20" location="'R O''Toole'!A1" display="Mike Lloyd"/>
    <hyperlink ref="B24" location="'S Walker'!A1" display="Steve Walker"/>
    <hyperlink ref="B17" location="'T Barlow'!A1" display="Tracey Barlow"/>
    <hyperlink ref="B9" location="'R Price'!A1" display="Richard Price"/>
    <hyperlink ref="B15" location="'C Ross'!A1" display="Cathryn Ross"/>
    <hyperlink ref="B21" location="'R O''Toole'!A1" display="Mike Fairbairn"/>
    <hyperlink ref="B22" location="'S Nelson'!A1" display="Stephen Nelson"/>
    <hyperlink ref="B23" location="'R O''Toole'!A1" display="Ray O'Toole"/>
    <hyperlink ref="B20:B25" location="'R O''Toole'!A1" display="Mike Lloyd"/>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6" customWidth="1"/>
    <col min="11" max="16384" width="9.140625" style="1" customWidth="1"/>
  </cols>
  <sheetData>
    <row r="1" ht="12.75">
      <c r="B1" s="2" t="s">
        <v>42</v>
      </c>
    </row>
    <row r="2" spans="2:6" ht="12.75">
      <c r="B2" s="3" t="s">
        <v>43</v>
      </c>
      <c r="D2" s="75" t="s">
        <v>70</v>
      </c>
      <c r="E2" s="76"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89" t="s">
        <v>54</v>
      </c>
    </row>
    <row r="6" spans="2:10" s="4" customFormat="1" ht="25.5">
      <c r="B6" s="5"/>
      <c r="C6" s="12"/>
      <c r="D6" s="6"/>
      <c r="E6" s="7" t="s">
        <v>48</v>
      </c>
      <c r="F6" s="9" t="s">
        <v>49</v>
      </c>
      <c r="G6" s="9" t="s">
        <v>97</v>
      </c>
      <c r="H6" s="57" t="s">
        <v>1</v>
      </c>
      <c r="I6" s="12" t="s">
        <v>52</v>
      </c>
      <c r="J6" s="90" t="s">
        <v>55</v>
      </c>
    </row>
    <row r="7" spans="2:10" s="4" customFormat="1" ht="12.75">
      <c r="B7" s="81"/>
      <c r="C7" s="79"/>
      <c r="D7" s="80"/>
      <c r="E7" s="82"/>
      <c r="F7" s="83"/>
      <c r="G7" s="83"/>
      <c r="H7" s="84"/>
      <c r="I7" s="91"/>
      <c r="J7" s="87"/>
    </row>
    <row r="8" spans="2:10" ht="12.75" customHeight="1">
      <c r="B8" s="109"/>
      <c r="C8" s="110"/>
      <c r="D8" s="111"/>
      <c r="E8" s="85"/>
      <c r="F8" s="104"/>
      <c r="G8" s="105"/>
      <c r="H8" s="102"/>
      <c r="I8" s="103"/>
      <c r="J8" s="106">
        <f>SUM(E8:H8)</f>
        <v>0</v>
      </c>
    </row>
    <row r="9" spans="2:10" ht="12.75">
      <c r="B9" s="27"/>
      <c r="C9" s="28"/>
      <c r="D9" s="29"/>
      <c r="E9" s="107">
        <f aca="true" t="shared" si="0" ref="E9:J9">SUM(E8:E8)</f>
        <v>0</v>
      </c>
      <c r="F9" s="107">
        <f t="shared" si="0"/>
        <v>0</v>
      </c>
      <c r="G9" s="107">
        <f t="shared" si="0"/>
        <v>0</v>
      </c>
      <c r="H9" s="107">
        <f t="shared" si="0"/>
        <v>0</v>
      </c>
      <c r="I9" s="107">
        <f t="shared" si="0"/>
        <v>0</v>
      </c>
      <c r="J9" s="101">
        <f t="shared" si="0"/>
        <v>0</v>
      </c>
    </row>
    <row r="10" spans="2:10" ht="13.5" thickBot="1">
      <c r="B10" s="19"/>
      <c r="C10" s="20"/>
      <c r="D10" s="21"/>
      <c r="E10" s="22"/>
      <c r="F10" s="20"/>
      <c r="G10" s="20"/>
      <c r="H10" s="23"/>
      <c r="I10" s="20"/>
      <c r="J10" s="88"/>
    </row>
    <row r="12" ht="12.75">
      <c r="B12"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pageSetUpPr fitToPage="1"/>
  </sheetPr>
  <dimension ref="B1:J27"/>
  <sheetViews>
    <sheetView zoomScalePageLayoutView="0" workbookViewId="0" topLeftCell="A16">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375</v>
      </c>
      <c r="E2" s="39" t="s">
        <v>60</v>
      </c>
      <c r="F2" s="40"/>
    </row>
    <row r="3" spans="2:6" ht="12.75">
      <c r="B3" s="2" t="s">
        <v>44</v>
      </c>
      <c r="D3" s="3" t="str">
        <f>'R Price'!D3</f>
        <v>2011-12</v>
      </c>
      <c r="E3" s="3" t="str">
        <f>'R Price'!E3</f>
        <v>Quarter 3</v>
      </c>
      <c r="F3" s="3" t="str">
        <f>'R Price'!F3</f>
        <v>1 October 2011 - 31 December 2011</v>
      </c>
    </row>
    <row r="4" ht="13.5" thickBot="1"/>
    <row r="5" spans="2:10" ht="12.75">
      <c r="B5" s="406" t="s">
        <v>45</v>
      </c>
      <c r="C5" s="407" t="s">
        <v>46</v>
      </c>
      <c r="D5" s="408" t="s">
        <v>47</v>
      </c>
      <c r="E5" s="459" t="s">
        <v>51</v>
      </c>
      <c r="F5" s="460"/>
      <c r="G5" s="460"/>
      <c r="H5" s="461"/>
      <c r="I5" s="407" t="s">
        <v>50</v>
      </c>
      <c r="J5" s="409" t="s">
        <v>54</v>
      </c>
    </row>
    <row r="6" spans="2:10" s="4" customFormat="1" ht="27.75" customHeight="1">
      <c r="B6" s="410"/>
      <c r="C6" s="411"/>
      <c r="D6" s="412"/>
      <c r="E6" s="413" t="s">
        <v>48</v>
      </c>
      <c r="F6" s="414" t="s">
        <v>49</v>
      </c>
      <c r="G6" s="414" t="s">
        <v>97</v>
      </c>
      <c r="H6" s="415" t="s">
        <v>1</v>
      </c>
      <c r="I6" s="411" t="s">
        <v>52</v>
      </c>
      <c r="J6" s="416" t="s">
        <v>55</v>
      </c>
    </row>
    <row r="7" spans="2:10" s="4" customFormat="1" ht="66" customHeight="1">
      <c r="B7" s="420" t="s">
        <v>303</v>
      </c>
      <c r="C7" s="304" t="s">
        <v>302</v>
      </c>
      <c r="D7" s="304" t="s">
        <v>304</v>
      </c>
      <c r="E7" s="202"/>
      <c r="F7" s="270">
        <v>216</v>
      </c>
      <c r="G7" s="273"/>
      <c r="H7" s="202"/>
      <c r="I7" s="310"/>
      <c r="J7" s="121">
        <f aca="true" t="shared" si="0" ref="J7:J23">SUM(E7:I7)</f>
        <v>216</v>
      </c>
    </row>
    <row r="8" spans="2:10" s="4" customFormat="1" ht="76.5">
      <c r="B8" s="421" t="s">
        <v>303</v>
      </c>
      <c r="C8" s="311" t="s">
        <v>109</v>
      </c>
      <c r="D8" s="311" t="s">
        <v>308</v>
      </c>
      <c r="E8" s="122"/>
      <c r="F8" s="145"/>
      <c r="G8" s="417">
        <v>23.5</v>
      </c>
      <c r="H8" s="122"/>
      <c r="I8" s="310"/>
      <c r="J8" s="121">
        <f t="shared" si="0"/>
        <v>23.5</v>
      </c>
    </row>
    <row r="9" spans="2:10" s="4" customFormat="1" ht="38.25">
      <c r="B9" s="422">
        <v>40805</v>
      </c>
      <c r="C9" s="312" t="s">
        <v>305</v>
      </c>
      <c r="D9" s="312" t="s">
        <v>319</v>
      </c>
      <c r="E9" s="205"/>
      <c r="F9" s="220"/>
      <c r="G9" s="274">
        <v>14</v>
      </c>
      <c r="H9" s="205"/>
      <c r="I9" s="309"/>
      <c r="J9" s="206">
        <f t="shared" si="0"/>
        <v>14</v>
      </c>
    </row>
    <row r="10" spans="2:10" s="4" customFormat="1" ht="38.25">
      <c r="B10" s="421">
        <v>40805</v>
      </c>
      <c r="C10" s="311" t="s">
        <v>109</v>
      </c>
      <c r="D10" s="311" t="s">
        <v>306</v>
      </c>
      <c r="E10" s="122"/>
      <c r="F10" s="145"/>
      <c r="G10" s="417"/>
      <c r="H10" s="127">
        <v>110.44</v>
      </c>
      <c r="I10" s="310"/>
      <c r="J10" s="121">
        <f t="shared" si="0"/>
        <v>110.44</v>
      </c>
    </row>
    <row r="11" spans="2:10" s="4" customFormat="1" ht="38.25">
      <c r="B11" s="421">
        <v>40833</v>
      </c>
      <c r="C11" s="311" t="s">
        <v>109</v>
      </c>
      <c r="D11" s="287" t="s">
        <v>119</v>
      </c>
      <c r="E11" s="122"/>
      <c r="F11" s="145"/>
      <c r="G11" s="417"/>
      <c r="H11" s="127">
        <v>80</v>
      </c>
      <c r="I11" s="310"/>
      <c r="J11" s="121">
        <f t="shared" si="0"/>
        <v>80</v>
      </c>
    </row>
    <row r="12" spans="2:10" s="4" customFormat="1" ht="25.5">
      <c r="B12" s="421">
        <v>40833</v>
      </c>
      <c r="C12" s="311" t="s">
        <v>307</v>
      </c>
      <c r="D12" s="311" t="s">
        <v>309</v>
      </c>
      <c r="E12" s="122"/>
      <c r="F12" s="145">
        <v>27.98</v>
      </c>
      <c r="G12" s="417"/>
      <c r="H12" s="122"/>
      <c r="I12" s="310"/>
      <c r="J12" s="121">
        <f t="shared" si="0"/>
        <v>27.98</v>
      </c>
    </row>
    <row r="13" spans="2:10" s="4" customFormat="1" ht="38.25">
      <c r="B13" s="421">
        <v>40849</v>
      </c>
      <c r="C13" s="311" t="s">
        <v>109</v>
      </c>
      <c r="D13" s="311" t="s">
        <v>311</v>
      </c>
      <c r="E13" s="122"/>
      <c r="F13" s="145"/>
      <c r="G13" s="417"/>
      <c r="H13" s="127">
        <v>137.74</v>
      </c>
      <c r="I13" s="310"/>
      <c r="J13" s="121">
        <f t="shared" si="0"/>
        <v>137.74</v>
      </c>
    </row>
    <row r="14" spans="2:10" s="323" customFormat="1" ht="25.5">
      <c r="B14" s="423">
        <v>40849</v>
      </c>
      <c r="C14" s="334" t="s">
        <v>302</v>
      </c>
      <c r="D14" s="334" t="s">
        <v>310</v>
      </c>
      <c r="E14" s="315"/>
      <c r="F14" s="403">
        <v>31</v>
      </c>
      <c r="G14" s="419"/>
      <c r="H14" s="315"/>
      <c r="I14" s="319"/>
      <c r="J14" s="320">
        <f t="shared" si="0"/>
        <v>31</v>
      </c>
    </row>
    <row r="15" spans="2:10" s="4" customFormat="1" ht="38.25">
      <c r="B15" s="421">
        <v>40849</v>
      </c>
      <c r="C15" s="311" t="s">
        <v>109</v>
      </c>
      <c r="D15" s="311" t="s">
        <v>312</v>
      </c>
      <c r="E15" s="122"/>
      <c r="F15" s="145"/>
      <c r="G15" s="417">
        <v>10.5</v>
      </c>
      <c r="H15" s="122"/>
      <c r="I15" s="310"/>
      <c r="J15" s="121">
        <f t="shared" si="0"/>
        <v>10.5</v>
      </c>
    </row>
    <row r="16" spans="2:10" s="4" customFormat="1" ht="25.5">
      <c r="B16" s="421">
        <v>40855</v>
      </c>
      <c r="C16" s="311" t="s">
        <v>302</v>
      </c>
      <c r="D16" s="311" t="s">
        <v>377</v>
      </c>
      <c r="E16" s="122"/>
      <c r="F16" s="145">
        <v>55</v>
      </c>
      <c r="G16" s="417"/>
      <c r="H16" s="122"/>
      <c r="I16" s="310"/>
      <c r="J16" s="121">
        <f t="shared" si="0"/>
        <v>55</v>
      </c>
    </row>
    <row r="17" spans="2:10" s="4" customFormat="1" ht="38.25">
      <c r="B17" s="422">
        <v>40855</v>
      </c>
      <c r="C17" s="312" t="s">
        <v>109</v>
      </c>
      <c r="D17" s="312" t="s">
        <v>313</v>
      </c>
      <c r="E17" s="205"/>
      <c r="F17" s="220"/>
      <c r="G17" s="418">
        <v>4</v>
      </c>
      <c r="H17" s="205"/>
      <c r="I17" s="309"/>
      <c r="J17" s="206">
        <f t="shared" si="0"/>
        <v>4</v>
      </c>
    </row>
    <row r="18" spans="2:10" s="4" customFormat="1" ht="51">
      <c r="B18" s="423">
        <v>40870</v>
      </c>
      <c r="C18" s="334" t="s">
        <v>302</v>
      </c>
      <c r="D18" s="334" t="s">
        <v>320</v>
      </c>
      <c r="E18" s="315"/>
      <c r="F18" s="403">
        <v>161</v>
      </c>
      <c r="G18" s="419"/>
      <c r="H18" s="315"/>
      <c r="I18" s="319"/>
      <c r="J18" s="320">
        <f t="shared" si="0"/>
        <v>161</v>
      </c>
    </row>
    <row r="19" spans="2:10" s="4" customFormat="1" ht="25.5">
      <c r="B19" s="424" t="s">
        <v>315</v>
      </c>
      <c r="C19" s="311" t="s">
        <v>109</v>
      </c>
      <c r="D19" s="312" t="s">
        <v>314</v>
      </c>
      <c r="E19" s="122"/>
      <c r="F19" s="145"/>
      <c r="G19" s="417">
        <v>19.5</v>
      </c>
      <c r="H19" s="122"/>
      <c r="I19" s="310"/>
      <c r="J19" s="121">
        <f t="shared" si="0"/>
        <v>19.5</v>
      </c>
    </row>
    <row r="20" spans="2:10" s="4" customFormat="1" ht="38.25">
      <c r="B20" s="421">
        <v>40870</v>
      </c>
      <c r="C20" s="311" t="s">
        <v>109</v>
      </c>
      <c r="D20" s="311" t="s">
        <v>321</v>
      </c>
      <c r="E20" s="122"/>
      <c r="F20" s="145"/>
      <c r="G20" s="417"/>
      <c r="H20" s="127">
        <v>106.44</v>
      </c>
      <c r="I20" s="310"/>
      <c r="J20" s="121">
        <f t="shared" si="0"/>
        <v>106.44</v>
      </c>
    </row>
    <row r="21" spans="2:10" s="4" customFormat="1" ht="25.5">
      <c r="B21" s="425" t="s">
        <v>317</v>
      </c>
      <c r="C21" s="312" t="s">
        <v>302</v>
      </c>
      <c r="D21" s="312" t="s">
        <v>316</v>
      </c>
      <c r="E21" s="205"/>
      <c r="F21" s="220">
        <v>56</v>
      </c>
      <c r="G21" s="418"/>
      <c r="H21" s="205"/>
      <c r="I21" s="309"/>
      <c r="J21" s="206">
        <f t="shared" si="0"/>
        <v>56</v>
      </c>
    </row>
    <row r="22" spans="2:10" s="4" customFormat="1" ht="38.25">
      <c r="B22" s="423" t="s">
        <v>317</v>
      </c>
      <c r="C22" s="334" t="s">
        <v>109</v>
      </c>
      <c r="D22" s="334" t="s">
        <v>318</v>
      </c>
      <c r="E22" s="315"/>
      <c r="F22" s="403"/>
      <c r="G22" s="419">
        <v>10.5</v>
      </c>
      <c r="H22" s="315"/>
      <c r="I22" s="319"/>
      <c r="J22" s="320">
        <f t="shared" si="0"/>
        <v>10.5</v>
      </c>
    </row>
    <row r="23" spans="2:10" s="4" customFormat="1" ht="25.5">
      <c r="B23" s="421">
        <v>40897</v>
      </c>
      <c r="C23" s="311" t="s">
        <v>302</v>
      </c>
      <c r="D23" s="311" t="s">
        <v>376</v>
      </c>
      <c r="E23" s="122"/>
      <c r="F23" s="145">
        <v>86.5</v>
      </c>
      <c r="G23" s="275"/>
      <c r="H23" s="122"/>
      <c r="I23" s="310"/>
      <c r="J23" s="121">
        <f t="shared" si="0"/>
        <v>86.5</v>
      </c>
    </row>
    <row r="24" spans="2:10" ht="12.75">
      <c r="B24" s="359"/>
      <c r="C24" s="360"/>
      <c r="D24" s="361"/>
      <c r="E24" s="135">
        <f aca="true" t="shared" si="1" ref="E24:J24">SUM(E7:E23)</f>
        <v>0</v>
      </c>
      <c r="F24" s="135">
        <f t="shared" si="1"/>
        <v>633.48</v>
      </c>
      <c r="G24" s="135">
        <f t="shared" si="1"/>
        <v>82</v>
      </c>
      <c r="H24" s="135">
        <f t="shared" si="1"/>
        <v>434.62</v>
      </c>
      <c r="I24" s="138">
        <f t="shared" si="1"/>
        <v>0</v>
      </c>
      <c r="J24" s="212">
        <f t="shared" si="1"/>
        <v>1150.1000000000001</v>
      </c>
    </row>
    <row r="25" spans="2:10" ht="13.5" thickBot="1">
      <c r="B25" s="328"/>
      <c r="C25" s="374"/>
      <c r="D25" s="364"/>
      <c r="E25" s="22"/>
      <c r="F25" s="20"/>
      <c r="G25" s="20"/>
      <c r="H25" s="23"/>
      <c r="I25" s="20"/>
      <c r="J25" s="24"/>
    </row>
    <row r="27" ht="12.75">
      <c r="B27" s="1" t="s">
        <v>90</v>
      </c>
    </row>
  </sheetData>
  <sheetProtection/>
  <mergeCells count="1">
    <mergeCell ref="E5:H5"/>
  </mergeCells>
  <conditionalFormatting sqref="B7:J23">
    <cfRule type="expression" priority="1" dxfId="0">
      <formula>MOD(ROW(),2)=1</formula>
    </cfRule>
  </conditionalFormatting>
  <dataValidations count="1">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J11"/>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340</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7.75" customHeight="1">
      <c r="B6" s="5"/>
      <c r="C6" s="12"/>
      <c r="D6" s="6"/>
      <c r="E6" s="7" t="s">
        <v>48</v>
      </c>
      <c r="F6" s="9" t="s">
        <v>49</v>
      </c>
      <c r="G6" s="9" t="s">
        <v>97</v>
      </c>
      <c r="H6" s="57" t="s">
        <v>1</v>
      </c>
      <c r="I6" s="12" t="s">
        <v>52</v>
      </c>
      <c r="J6" s="31" t="s">
        <v>55</v>
      </c>
    </row>
    <row r="7" spans="2:10" s="4" customFormat="1" ht="38.25">
      <c r="B7" s="421">
        <v>40833</v>
      </c>
      <c r="C7" s="287" t="s">
        <v>109</v>
      </c>
      <c r="D7" s="426" t="s">
        <v>119</v>
      </c>
      <c r="E7" s="122"/>
      <c r="F7" s="145"/>
      <c r="G7" s="269"/>
      <c r="H7" s="127">
        <v>80</v>
      </c>
      <c r="I7" s="276"/>
      <c r="J7" s="121">
        <f>SUM(E7:I7)</f>
        <v>80</v>
      </c>
    </row>
    <row r="8" spans="2:10" ht="12.75">
      <c r="B8" s="327"/>
      <c r="C8" s="375"/>
      <c r="D8" s="373"/>
      <c r="E8" s="134">
        <f aca="true" t="shared" si="0" ref="E8:J8">SUM(E7:E7)</f>
        <v>0</v>
      </c>
      <c r="F8" s="134">
        <f t="shared" si="0"/>
        <v>0</v>
      </c>
      <c r="G8" s="134">
        <f t="shared" si="0"/>
        <v>0</v>
      </c>
      <c r="H8" s="134">
        <f t="shared" si="0"/>
        <v>80</v>
      </c>
      <c r="I8" s="137">
        <f t="shared" si="0"/>
        <v>0</v>
      </c>
      <c r="J8" s="213">
        <f t="shared" si="0"/>
        <v>80</v>
      </c>
    </row>
    <row r="9" spans="2:10" ht="13.5" thickBot="1">
      <c r="B9" s="328"/>
      <c r="C9" s="374"/>
      <c r="D9" s="364"/>
      <c r="E9" s="22"/>
      <c r="F9" s="20"/>
      <c r="G9" s="20"/>
      <c r="H9" s="23"/>
      <c r="I9" s="20"/>
      <c r="J9" s="24"/>
    </row>
    <row r="11" ht="12.75">
      <c r="B11" s="1" t="s">
        <v>90</v>
      </c>
    </row>
  </sheetData>
  <sheetProtection/>
  <mergeCells count="1">
    <mergeCell ref="E5:H5"/>
  </mergeCells>
  <dataValidations count="2">
    <dataValidation type="list" allowBlank="1" showInputMessage="1" showErrorMessage="1" sqref="D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AD13"/>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341</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30" s="4" customFormat="1" ht="27.75" customHeight="1">
      <c r="B6" s="5"/>
      <c r="C6" s="12"/>
      <c r="D6" s="6"/>
      <c r="E6" s="7" t="s">
        <v>48</v>
      </c>
      <c r="F6" s="9" t="s">
        <v>49</v>
      </c>
      <c r="G6" s="9" t="s">
        <v>97</v>
      </c>
      <c r="H6" s="277" t="s">
        <v>1</v>
      </c>
      <c r="I6" s="12" t="s">
        <v>52</v>
      </c>
      <c r="J6" s="31" t="s">
        <v>55</v>
      </c>
      <c r="M6" s="1"/>
      <c r="N6" s="1"/>
      <c r="O6" s="1"/>
      <c r="P6" s="1"/>
      <c r="Q6" s="1"/>
      <c r="R6" s="1"/>
      <c r="S6" s="1"/>
      <c r="T6" s="1"/>
      <c r="U6" s="1"/>
      <c r="V6" s="1"/>
      <c r="W6" s="1"/>
      <c r="X6" s="1"/>
      <c r="Y6" s="1"/>
      <c r="Z6" s="1"/>
      <c r="AA6" s="1"/>
      <c r="AB6" s="1"/>
      <c r="AC6" s="1"/>
      <c r="AD6" s="1"/>
    </row>
    <row r="7" spans="2:30" s="4" customFormat="1" ht="38.25">
      <c r="B7" s="421">
        <v>40806</v>
      </c>
      <c r="C7" s="427" t="s">
        <v>109</v>
      </c>
      <c r="D7" s="287" t="s">
        <v>385</v>
      </c>
      <c r="E7" s="122"/>
      <c r="F7" s="145"/>
      <c r="G7" s="269"/>
      <c r="H7" s="127">
        <v>110.44</v>
      </c>
      <c r="I7" s="211"/>
      <c r="J7" s="121">
        <f>SUM(E7:I7)</f>
        <v>110.44</v>
      </c>
      <c r="M7" s="1"/>
      <c r="N7" s="1"/>
      <c r="O7" s="1"/>
      <c r="P7" s="1"/>
      <c r="Q7" s="1"/>
      <c r="R7" s="1"/>
      <c r="S7" s="1"/>
      <c r="T7" s="1"/>
      <c r="U7" s="1"/>
      <c r="V7" s="1"/>
      <c r="W7" s="1"/>
      <c r="X7" s="1"/>
      <c r="Y7" s="1"/>
      <c r="Z7" s="1"/>
      <c r="AA7" s="1"/>
      <c r="AB7" s="1"/>
      <c r="AC7" s="1"/>
      <c r="AD7" s="1"/>
    </row>
    <row r="8" spans="2:30" s="4" customFormat="1" ht="38.25">
      <c r="B8" s="421">
        <v>40849</v>
      </c>
      <c r="C8" s="428" t="s">
        <v>109</v>
      </c>
      <c r="D8" s="287" t="s">
        <v>386</v>
      </c>
      <c r="E8" s="122"/>
      <c r="F8" s="145"/>
      <c r="G8" s="269"/>
      <c r="H8" s="127">
        <v>98.29</v>
      </c>
      <c r="I8" s="211"/>
      <c r="J8" s="121">
        <f>SUM(E8:I8)</f>
        <v>98.29</v>
      </c>
      <c r="M8" s="1"/>
      <c r="N8" s="1"/>
      <c r="O8" s="1"/>
      <c r="P8" s="1"/>
      <c r="Q8" s="1"/>
      <c r="R8" s="1"/>
      <c r="S8" s="1"/>
      <c r="T8" s="1"/>
      <c r="U8" s="1"/>
      <c r="V8" s="1"/>
      <c r="W8" s="1"/>
      <c r="X8" s="1"/>
      <c r="Y8" s="1"/>
      <c r="Z8" s="1"/>
      <c r="AA8" s="1"/>
      <c r="AB8" s="1"/>
      <c r="AC8" s="1"/>
      <c r="AD8" s="1"/>
    </row>
    <row r="9" spans="2:30" s="4" customFormat="1" ht="38.25">
      <c r="B9" s="421">
        <v>40870</v>
      </c>
      <c r="C9" s="370" t="s">
        <v>109</v>
      </c>
      <c r="D9" s="287" t="s">
        <v>387</v>
      </c>
      <c r="E9" s="122"/>
      <c r="F9" s="271"/>
      <c r="G9" s="269"/>
      <c r="H9" s="127">
        <v>106.44</v>
      </c>
      <c r="I9" s="211"/>
      <c r="J9" s="121">
        <f>SUM(E9:I9)</f>
        <v>106.44</v>
      </c>
      <c r="M9" s="1"/>
      <c r="N9" s="1"/>
      <c r="O9" s="1"/>
      <c r="P9" s="1"/>
      <c r="Q9" s="1"/>
      <c r="R9" s="1"/>
      <c r="S9" s="1"/>
      <c r="T9" s="1"/>
      <c r="U9" s="1"/>
      <c r="V9" s="1"/>
      <c r="W9" s="1"/>
      <c r="X9" s="1"/>
      <c r="Y9" s="1"/>
      <c r="Z9" s="1"/>
      <c r="AA9" s="1"/>
      <c r="AB9" s="1"/>
      <c r="AC9" s="1"/>
      <c r="AD9" s="1"/>
    </row>
    <row r="10" spans="2:10" ht="12.75">
      <c r="B10" s="327"/>
      <c r="C10" s="375"/>
      <c r="D10" s="373"/>
      <c r="E10" s="134">
        <f aca="true" t="shared" si="0" ref="E10:J10">SUM(E7:E9)</f>
        <v>0</v>
      </c>
      <c r="F10" s="134">
        <f t="shared" si="0"/>
        <v>0</v>
      </c>
      <c r="G10" s="134">
        <f t="shared" si="0"/>
        <v>0</v>
      </c>
      <c r="H10" s="134">
        <f t="shared" si="0"/>
        <v>315.17</v>
      </c>
      <c r="I10" s="137">
        <f t="shared" si="0"/>
        <v>0</v>
      </c>
      <c r="J10" s="213">
        <f t="shared" si="0"/>
        <v>315.17</v>
      </c>
    </row>
    <row r="11" spans="2:10" ht="13.5" thickBot="1">
      <c r="B11" s="328"/>
      <c r="C11" s="374"/>
      <c r="D11" s="364"/>
      <c r="E11" s="22"/>
      <c r="F11" s="20"/>
      <c r="G11" s="20"/>
      <c r="H11" s="23"/>
      <c r="I11" s="20"/>
      <c r="J11" s="24"/>
    </row>
    <row r="12" ht="12.75">
      <c r="B12" s="15"/>
    </row>
    <row r="13" ht="12.75">
      <c r="B13" s="1" t="s">
        <v>90</v>
      </c>
    </row>
  </sheetData>
  <sheetProtection/>
  <mergeCells count="1">
    <mergeCell ref="E5:H5"/>
  </mergeCells>
  <conditionalFormatting sqref="B7:J9">
    <cfRule type="expression" priority="1" dxfId="0">
      <formula>MOD(ROW(),2)=1</formula>
    </cfRule>
  </conditionalFormatting>
  <dataValidations count="2">
    <dataValidation type="list" allowBlank="1" showInputMessage="1" showErrorMessage="1" sqref="D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6.00390625" style="1" customWidth="1"/>
    <col min="4" max="4" width="45.57421875" style="1" customWidth="1"/>
    <col min="5" max="8" width="11.140625" style="1" customWidth="1"/>
    <col min="9" max="9" width="14.421875" style="1" customWidth="1"/>
    <col min="10" max="10" width="9.00390625" style="1" customWidth="1"/>
    <col min="11" max="16384" width="9.140625" style="1" customWidth="1"/>
  </cols>
  <sheetData>
    <row r="1" ht="12.75">
      <c r="B1" s="2" t="s">
        <v>42</v>
      </c>
    </row>
    <row r="2" spans="2:6" ht="12.75">
      <c r="B2" s="3" t="s">
        <v>43</v>
      </c>
      <c r="D2" s="38" t="s">
        <v>99</v>
      </c>
      <c r="E2" s="39" t="s">
        <v>60</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25" t="s">
        <v>47</v>
      </c>
      <c r="E5" s="456" t="s">
        <v>51</v>
      </c>
      <c r="F5" s="457"/>
      <c r="G5" s="457"/>
      <c r="H5" s="458"/>
      <c r="I5" s="11" t="s">
        <v>50</v>
      </c>
      <c r="J5" s="30" t="s">
        <v>54</v>
      </c>
    </row>
    <row r="6" spans="2:10" s="4" customFormat="1" ht="27.75" customHeight="1">
      <c r="B6" s="5"/>
      <c r="C6" s="12"/>
      <c r="D6" s="6"/>
      <c r="E6" s="7" t="s">
        <v>48</v>
      </c>
      <c r="F6" s="9" t="s">
        <v>49</v>
      </c>
      <c r="G6" s="9" t="s">
        <v>97</v>
      </c>
      <c r="H6" s="277" t="s">
        <v>1</v>
      </c>
      <c r="I6" s="12" t="s">
        <v>52</v>
      </c>
      <c r="J6" s="31" t="s">
        <v>55</v>
      </c>
    </row>
    <row r="7" spans="2:10" ht="25.5">
      <c r="B7" s="153">
        <v>40806</v>
      </c>
      <c r="C7" s="427" t="s">
        <v>109</v>
      </c>
      <c r="D7" s="287" t="s">
        <v>306</v>
      </c>
      <c r="E7" s="122"/>
      <c r="F7" s="145"/>
      <c r="G7" s="269"/>
      <c r="H7" s="127">
        <v>110.44</v>
      </c>
      <c r="I7" s="211"/>
      <c r="J7" s="121">
        <f>SUM(E7:I7)</f>
        <v>110.44</v>
      </c>
    </row>
    <row r="8" spans="2:10" ht="38.25">
      <c r="B8" s="112">
        <v>40833</v>
      </c>
      <c r="C8" s="428" t="s">
        <v>109</v>
      </c>
      <c r="D8" s="287" t="s">
        <v>119</v>
      </c>
      <c r="E8" s="122"/>
      <c r="F8" s="229"/>
      <c r="G8" s="171"/>
      <c r="H8" s="127">
        <v>80</v>
      </c>
      <c r="I8" s="211"/>
      <c r="J8" s="121">
        <f>SUM(E8:I8)</f>
        <v>80</v>
      </c>
    </row>
    <row r="9" spans="2:10" ht="38.25">
      <c r="B9" s="153">
        <v>40870</v>
      </c>
      <c r="C9" s="370" t="s">
        <v>109</v>
      </c>
      <c r="D9" s="287" t="s">
        <v>321</v>
      </c>
      <c r="E9" s="122"/>
      <c r="F9" s="271"/>
      <c r="G9" s="269"/>
      <c r="H9" s="127">
        <v>106.44</v>
      </c>
      <c r="I9" s="211"/>
      <c r="J9" s="121">
        <f>SUM(E9:I9)</f>
        <v>106.44</v>
      </c>
    </row>
    <row r="10" spans="2:10" ht="12.75">
      <c r="B10" s="327"/>
      <c r="C10" s="375"/>
      <c r="D10" s="429"/>
      <c r="E10" s="134">
        <f aca="true" t="shared" si="0" ref="E10:J10">SUM(E7:E9)</f>
        <v>0</v>
      </c>
      <c r="F10" s="134">
        <f t="shared" si="0"/>
        <v>0</v>
      </c>
      <c r="G10" s="134">
        <f t="shared" si="0"/>
        <v>0</v>
      </c>
      <c r="H10" s="134">
        <f t="shared" si="0"/>
        <v>296.88</v>
      </c>
      <c r="I10" s="134">
        <f t="shared" si="0"/>
        <v>0</v>
      </c>
      <c r="J10" s="212">
        <f t="shared" si="0"/>
        <v>296.88</v>
      </c>
    </row>
    <row r="11" spans="2:10" ht="13.5" thickBot="1">
      <c r="B11" s="328"/>
      <c r="C11" s="374"/>
      <c r="D11" s="430"/>
      <c r="E11" s="22"/>
      <c r="F11" s="20"/>
      <c r="G11" s="20"/>
      <c r="H11" s="23"/>
      <c r="I11" s="20"/>
      <c r="J11" s="24"/>
    </row>
    <row r="13" ht="12.75">
      <c r="B13" s="1" t="s">
        <v>90</v>
      </c>
    </row>
  </sheetData>
  <sheetProtection/>
  <mergeCells count="1">
    <mergeCell ref="E5:H5"/>
  </mergeCells>
  <conditionalFormatting sqref="B7:J9">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5.xml><?xml version="1.0" encoding="utf-8"?>
<worksheet xmlns="http://schemas.openxmlformats.org/spreadsheetml/2006/main" xmlns:r="http://schemas.openxmlformats.org/officeDocument/2006/relationships">
  <sheetPr>
    <pageSetUpPr fitToPage="1"/>
  </sheetPr>
  <dimension ref="B1:D23"/>
  <sheetViews>
    <sheetView zoomScalePageLayoutView="0" workbookViewId="0" topLeftCell="A1">
      <selection activeCell="D30" sqref="D30"/>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89</v>
      </c>
    </row>
    <row r="3" spans="2:4" ht="12.75">
      <c r="B3" s="2" t="s">
        <v>91</v>
      </c>
      <c r="D3" s="3" t="str">
        <f>'R Price'!D3</f>
        <v>2011-12</v>
      </c>
    </row>
    <row r="4" ht="13.5" thickBot="1"/>
    <row r="5" spans="2:4" ht="12.75">
      <c r="B5" s="26" t="s">
        <v>88</v>
      </c>
      <c r="C5" s="25" t="s">
        <v>86</v>
      </c>
      <c r="D5" s="30" t="s">
        <v>87</v>
      </c>
    </row>
    <row r="6" spans="2:4" s="4" customFormat="1" ht="12.75">
      <c r="B6" s="198"/>
      <c r="C6" s="199" t="s">
        <v>85</v>
      </c>
      <c r="D6" s="200"/>
    </row>
    <row r="7" spans="2:4" ht="25.5">
      <c r="B7" s="431">
        <v>40835</v>
      </c>
      <c r="C7" s="239" t="s">
        <v>322</v>
      </c>
      <c r="D7" s="432" t="s">
        <v>326</v>
      </c>
    </row>
    <row r="8" spans="2:4" ht="12.75">
      <c r="B8" s="431">
        <v>40829</v>
      </c>
      <c r="C8" s="113" t="s">
        <v>328</v>
      </c>
      <c r="D8" s="432" t="s">
        <v>327</v>
      </c>
    </row>
    <row r="9" spans="2:4" ht="25.5">
      <c r="B9" s="431">
        <v>40836</v>
      </c>
      <c r="C9" s="239" t="s">
        <v>323</v>
      </c>
      <c r="D9" s="432" t="s">
        <v>329</v>
      </c>
    </row>
    <row r="10" spans="2:4" ht="25.5">
      <c r="B10" s="431">
        <v>40843</v>
      </c>
      <c r="C10" s="239" t="s">
        <v>323</v>
      </c>
      <c r="D10" s="432" t="s">
        <v>330</v>
      </c>
    </row>
    <row r="11" spans="2:4" ht="25.5">
      <c r="B11" s="431">
        <v>40847</v>
      </c>
      <c r="C11" s="239" t="s">
        <v>333</v>
      </c>
      <c r="D11" s="432" t="s">
        <v>331</v>
      </c>
    </row>
    <row r="12" spans="2:4" ht="12.75">
      <c r="B12" s="431">
        <v>40856</v>
      </c>
      <c r="C12" s="239" t="s">
        <v>332</v>
      </c>
      <c r="D12" s="432" t="s">
        <v>334</v>
      </c>
    </row>
    <row r="13" spans="2:4" ht="12.75">
      <c r="B13" s="431">
        <v>40868</v>
      </c>
      <c r="C13" s="239" t="s">
        <v>324</v>
      </c>
      <c r="D13" s="432" t="s">
        <v>335</v>
      </c>
    </row>
    <row r="14" spans="2:4" ht="25.5">
      <c r="B14" s="431">
        <v>40882</v>
      </c>
      <c r="C14" s="113" t="s">
        <v>336</v>
      </c>
      <c r="D14" s="432" t="s">
        <v>337</v>
      </c>
    </row>
    <row r="15" spans="2:4" ht="12.75">
      <c r="B15" s="431">
        <v>40885</v>
      </c>
      <c r="C15" s="239" t="s">
        <v>325</v>
      </c>
      <c r="D15" s="432" t="s">
        <v>338</v>
      </c>
    </row>
    <row r="16" spans="2:4" ht="12.75">
      <c r="B16" s="197"/>
      <c r="C16" s="113"/>
      <c r="D16" s="433"/>
    </row>
    <row r="17" spans="2:4" ht="12.75">
      <c r="B17" s="197"/>
      <c r="C17" s="113"/>
      <c r="D17" s="196"/>
    </row>
    <row r="18" spans="2:4" ht="12.75">
      <c r="B18" s="197"/>
      <c r="C18" s="113"/>
      <c r="D18" s="196"/>
    </row>
    <row r="19" spans="2:4" ht="12.75">
      <c r="B19" s="197"/>
      <c r="C19" s="113"/>
      <c r="D19" s="196"/>
    </row>
    <row r="20" spans="2:4" ht="12.75">
      <c r="B20" s="197"/>
      <c r="C20" s="113"/>
      <c r="D20" s="196"/>
    </row>
    <row r="21" spans="2:4" ht="12.75">
      <c r="B21" s="197"/>
      <c r="C21" s="113"/>
      <c r="D21" s="196"/>
    </row>
    <row r="22" spans="2:4" ht="12.75">
      <c r="B22" s="197"/>
      <c r="C22" s="113"/>
      <c r="D22" s="196"/>
    </row>
    <row r="23" spans="2:4" ht="13.5" thickBot="1">
      <c r="B23" s="19"/>
      <c r="C23" s="20"/>
      <c r="D23" s="24"/>
    </row>
  </sheetData>
  <sheetProtection/>
  <printOptions/>
  <pageMargins left="0.75" right="0.75" top="1" bottom="1" header="0.5" footer="0.5"/>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7">
      <selection activeCell="D30" sqref="D30"/>
    </sheetView>
  </sheetViews>
  <sheetFormatPr defaultColWidth="9.140625" defaultRowHeight="12.75"/>
  <cols>
    <col min="1" max="1" width="1.1484375" style="1" customWidth="1"/>
    <col min="2" max="2" width="13.28125" style="93" customWidth="1"/>
    <col min="3" max="3" width="19.140625" style="96" customWidth="1"/>
    <col min="4" max="4" width="59.7109375" style="1" customWidth="1"/>
    <col min="5" max="8" width="11.57421875" style="1" customWidth="1"/>
    <col min="9" max="9" width="14.7109375" style="1" customWidth="1"/>
    <col min="10" max="10" width="10.140625" style="1" customWidth="1"/>
    <col min="11" max="16384" width="9.140625" style="321" customWidth="1"/>
  </cols>
  <sheetData>
    <row r="1" ht="12.75">
      <c r="B1" s="142" t="s">
        <v>42</v>
      </c>
    </row>
    <row r="2" spans="2:6" ht="12.75">
      <c r="B2" s="120" t="s">
        <v>43</v>
      </c>
      <c r="D2" s="38" t="s">
        <v>102</v>
      </c>
      <c r="E2" s="39" t="s">
        <v>56</v>
      </c>
      <c r="F2" s="40"/>
    </row>
    <row r="3" spans="2:6" ht="12.75">
      <c r="B3" s="142" t="s">
        <v>44</v>
      </c>
      <c r="D3" s="3" t="s">
        <v>101</v>
      </c>
      <c r="E3" s="3" t="s">
        <v>104</v>
      </c>
      <c r="F3" s="3" t="s">
        <v>105</v>
      </c>
    </row>
    <row r="4" ht="13.5" thickBot="1"/>
    <row r="5" spans="2:10" ht="12.75">
      <c r="B5" s="26" t="s">
        <v>45</v>
      </c>
      <c r="C5" s="25" t="s">
        <v>46</v>
      </c>
      <c r="D5" s="10" t="s">
        <v>47</v>
      </c>
      <c r="E5" s="456" t="s">
        <v>51</v>
      </c>
      <c r="F5" s="457"/>
      <c r="G5" s="457"/>
      <c r="H5" s="458"/>
      <c r="I5" s="11" t="s">
        <v>50</v>
      </c>
      <c r="J5" s="30" t="s">
        <v>54</v>
      </c>
    </row>
    <row r="6" spans="1:10" s="323" customFormat="1" ht="27.75" customHeight="1">
      <c r="A6" s="4"/>
      <c r="B6" s="141"/>
      <c r="C6" s="100"/>
      <c r="D6" s="6"/>
      <c r="E6" s="7" t="s">
        <v>48</v>
      </c>
      <c r="F6" s="9" t="s">
        <v>49</v>
      </c>
      <c r="G6" s="9" t="s">
        <v>97</v>
      </c>
      <c r="H6" s="8" t="s">
        <v>0</v>
      </c>
      <c r="I6" s="12" t="s">
        <v>52</v>
      </c>
      <c r="J6" s="31" t="s">
        <v>55</v>
      </c>
    </row>
    <row r="7" spans="2:10" ht="25.5">
      <c r="B7" s="209">
        <v>40800</v>
      </c>
      <c r="C7" s="304" t="s">
        <v>172</v>
      </c>
      <c r="D7" s="287" t="s">
        <v>350</v>
      </c>
      <c r="E7" s="201"/>
      <c r="F7" s="227">
        <v>195.79</v>
      </c>
      <c r="G7" s="201"/>
      <c r="H7" s="201"/>
      <c r="I7" s="259"/>
      <c r="J7" s="144">
        <f aca="true" t="shared" si="0" ref="J7:J21">E7+F7+G7+H7+I7</f>
        <v>195.79</v>
      </c>
    </row>
    <row r="8" spans="2:10" ht="25.5">
      <c r="B8" s="153">
        <v>40814</v>
      </c>
      <c r="C8" s="311" t="s">
        <v>173</v>
      </c>
      <c r="D8" s="287" t="s">
        <v>174</v>
      </c>
      <c r="E8" s="127"/>
      <c r="F8" s="228">
        <v>92.21</v>
      </c>
      <c r="G8" s="127"/>
      <c r="H8" s="127"/>
      <c r="I8" s="256"/>
      <c r="J8" s="144">
        <f t="shared" si="0"/>
        <v>92.21</v>
      </c>
    </row>
    <row r="9" spans="2:10" ht="25.5">
      <c r="B9" s="153">
        <v>40819</v>
      </c>
      <c r="C9" s="311" t="s">
        <v>175</v>
      </c>
      <c r="D9" s="287" t="s">
        <v>342</v>
      </c>
      <c r="E9" s="127"/>
      <c r="F9" s="228">
        <v>67.93</v>
      </c>
      <c r="G9" s="127"/>
      <c r="H9" s="127"/>
      <c r="I9" s="256"/>
      <c r="J9" s="144">
        <f t="shared" si="0"/>
        <v>67.93</v>
      </c>
    </row>
    <row r="10" spans="1:10" ht="25.5">
      <c r="A10" s="321"/>
      <c r="B10" s="355">
        <v>40820</v>
      </c>
      <c r="C10" s="334" t="s">
        <v>176</v>
      </c>
      <c r="D10" s="366" t="s">
        <v>203</v>
      </c>
      <c r="E10" s="337"/>
      <c r="F10" s="357">
        <v>136.22</v>
      </c>
      <c r="G10" s="337"/>
      <c r="H10" s="337"/>
      <c r="I10" s="339"/>
      <c r="J10" s="340">
        <f t="shared" si="0"/>
        <v>136.22</v>
      </c>
    </row>
    <row r="11" spans="2:10" ht="25.5">
      <c r="B11" s="153">
        <v>40821</v>
      </c>
      <c r="C11" s="311" t="s">
        <v>177</v>
      </c>
      <c r="D11" s="287" t="s">
        <v>204</v>
      </c>
      <c r="E11" s="127"/>
      <c r="F11" s="228">
        <v>156.98</v>
      </c>
      <c r="G11" s="127"/>
      <c r="H11" s="127"/>
      <c r="I11" s="256"/>
      <c r="J11" s="144">
        <f t="shared" si="0"/>
        <v>156.98</v>
      </c>
    </row>
    <row r="12" spans="1:10" ht="25.5">
      <c r="A12" s="321"/>
      <c r="B12" s="355">
        <v>40822</v>
      </c>
      <c r="C12" s="368" t="s">
        <v>178</v>
      </c>
      <c r="D12" s="367" t="s">
        <v>343</v>
      </c>
      <c r="E12" s="337"/>
      <c r="F12" s="357">
        <v>19.78</v>
      </c>
      <c r="G12" s="337"/>
      <c r="H12" s="337"/>
      <c r="I12" s="358"/>
      <c r="J12" s="340">
        <f t="shared" si="0"/>
        <v>19.78</v>
      </c>
    </row>
    <row r="13" spans="2:10" ht="25.5">
      <c r="B13" s="210">
        <v>40833</v>
      </c>
      <c r="C13" s="312" t="s">
        <v>179</v>
      </c>
      <c r="D13" s="286" t="s">
        <v>201</v>
      </c>
      <c r="E13" s="207"/>
      <c r="F13" s="240">
        <v>84.46</v>
      </c>
      <c r="G13" s="207"/>
      <c r="H13" s="207"/>
      <c r="I13" s="257"/>
      <c r="J13" s="208">
        <f t="shared" si="0"/>
        <v>84.46</v>
      </c>
    </row>
    <row r="14" spans="1:10" ht="25.5">
      <c r="A14" s="321"/>
      <c r="B14" s="355">
        <v>40833</v>
      </c>
      <c r="C14" s="334" t="s">
        <v>179</v>
      </c>
      <c r="D14" s="366" t="s">
        <v>185</v>
      </c>
      <c r="E14" s="337"/>
      <c r="F14" s="357">
        <v>-4.68</v>
      </c>
      <c r="G14" s="337"/>
      <c r="H14" s="337"/>
      <c r="I14" s="339"/>
      <c r="J14" s="340">
        <f t="shared" si="0"/>
        <v>-4.68</v>
      </c>
    </row>
    <row r="15" spans="2:10" ht="25.5">
      <c r="B15" s="153">
        <v>40833</v>
      </c>
      <c r="C15" s="311" t="s">
        <v>109</v>
      </c>
      <c r="D15" s="287" t="s">
        <v>119</v>
      </c>
      <c r="E15" s="127"/>
      <c r="F15" s="228"/>
      <c r="G15" s="127"/>
      <c r="H15" s="127">
        <v>80</v>
      </c>
      <c r="I15" s="256"/>
      <c r="J15" s="144">
        <f t="shared" si="0"/>
        <v>80</v>
      </c>
    </row>
    <row r="16" spans="1:10" ht="25.5">
      <c r="A16" s="321"/>
      <c r="B16" s="355">
        <v>40834</v>
      </c>
      <c r="C16" s="334" t="s">
        <v>180</v>
      </c>
      <c r="D16" s="366" t="s">
        <v>344</v>
      </c>
      <c r="E16" s="337"/>
      <c r="F16" s="357">
        <v>27.3</v>
      </c>
      <c r="G16" s="337"/>
      <c r="H16" s="337"/>
      <c r="I16" s="339"/>
      <c r="J16" s="340">
        <f t="shared" si="0"/>
        <v>27.3</v>
      </c>
    </row>
    <row r="17" spans="2:10" ht="25.5">
      <c r="B17" s="210">
        <v>40843</v>
      </c>
      <c r="C17" s="312" t="s">
        <v>181</v>
      </c>
      <c r="D17" s="286" t="s">
        <v>345</v>
      </c>
      <c r="E17" s="207"/>
      <c r="F17" s="237">
        <v>103.22</v>
      </c>
      <c r="G17" s="207"/>
      <c r="H17" s="242"/>
      <c r="I17" s="257"/>
      <c r="J17" s="208">
        <f t="shared" si="0"/>
        <v>103.22</v>
      </c>
    </row>
    <row r="18" spans="1:10" ht="25.5">
      <c r="A18" s="321"/>
      <c r="B18" s="355">
        <v>40849</v>
      </c>
      <c r="C18" s="334" t="s">
        <v>182</v>
      </c>
      <c r="D18" s="366" t="s">
        <v>347</v>
      </c>
      <c r="E18" s="337"/>
      <c r="F18" s="316">
        <v>58.14</v>
      </c>
      <c r="G18" s="337"/>
      <c r="H18" s="356"/>
      <c r="I18" s="339"/>
      <c r="J18" s="340">
        <f t="shared" si="0"/>
        <v>58.14</v>
      </c>
    </row>
    <row r="19" spans="2:10" ht="29.25" customHeight="1">
      <c r="B19" s="210">
        <v>40849</v>
      </c>
      <c r="C19" s="312" t="s">
        <v>183</v>
      </c>
      <c r="D19" s="286" t="s">
        <v>346</v>
      </c>
      <c r="E19" s="207"/>
      <c r="F19" s="237">
        <v>63.42</v>
      </c>
      <c r="G19" s="207"/>
      <c r="H19" s="242"/>
      <c r="I19" s="257"/>
      <c r="J19" s="208">
        <f t="shared" si="0"/>
        <v>63.42</v>
      </c>
    </row>
    <row r="20" spans="1:10" ht="25.5">
      <c r="A20" s="321"/>
      <c r="B20" s="355">
        <v>40850</v>
      </c>
      <c r="C20" s="334" t="s">
        <v>184</v>
      </c>
      <c r="D20" s="366" t="s">
        <v>186</v>
      </c>
      <c r="E20" s="337"/>
      <c r="F20" s="316">
        <v>195.79</v>
      </c>
      <c r="G20" s="337"/>
      <c r="H20" s="356"/>
      <c r="I20" s="339"/>
      <c r="J20" s="340">
        <f t="shared" si="0"/>
        <v>195.79</v>
      </c>
    </row>
    <row r="21" spans="2:10" ht="38.25">
      <c r="B21" s="210">
        <v>40876</v>
      </c>
      <c r="C21" s="369" t="s">
        <v>176</v>
      </c>
      <c r="D21" s="286" t="s">
        <v>202</v>
      </c>
      <c r="E21" s="207"/>
      <c r="F21" s="240">
        <v>185.66</v>
      </c>
      <c r="G21" s="207"/>
      <c r="H21" s="237"/>
      <c r="I21" s="258"/>
      <c r="J21" s="208">
        <f t="shared" si="0"/>
        <v>185.66</v>
      </c>
    </row>
    <row r="22" spans="2:10" ht="12.75">
      <c r="B22" s="359"/>
      <c r="C22" s="360"/>
      <c r="D22" s="361"/>
      <c r="E22" s="135">
        <f aca="true" t="shared" si="1" ref="E22:J22">SUM(E7:E21)</f>
        <v>0</v>
      </c>
      <c r="F22" s="135">
        <f t="shared" si="1"/>
        <v>1382.22</v>
      </c>
      <c r="G22" s="135">
        <f t="shared" si="1"/>
        <v>0</v>
      </c>
      <c r="H22" s="135">
        <f t="shared" si="1"/>
        <v>80</v>
      </c>
      <c r="I22" s="135">
        <f t="shared" si="1"/>
        <v>0</v>
      </c>
      <c r="J22" s="212">
        <f t="shared" si="1"/>
        <v>1462.22</v>
      </c>
    </row>
    <row r="23" spans="2:10" ht="13.5" thickBot="1">
      <c r="B23" s="362"/>
      <c r="C23" s="363"/>
      <c r="D23" s="364"/>
      <c r="E23" s="22"/>
      <c r="F23" s="20"/>
      <c r="G23" s="20"/>
      <c r="H23" s="23"/>
      <c r="I23" s="20"/>
      <c r="J23" s="176"/>
    </row>
    <row r="25" ht="12.75">
      <c r="B25" s="1" t="s">
        <v>90</v>
      </c>
    </row>
  </sheetData>
  <sheetProtection/>
  <mergeCells count="1">
    <mergeCell ref="E5:H5"/>
  </mergeCells>
  <conditionalFormatting sqref="A7:IV21">
    <cfRule type="expression" priority="1" dxfId="0">
      <formula>MOD(ROW(),2)=1</formula>
    </cfRule>
  </conditionalFormatting>
  <dataValidations count="2">
    <dataValidation type="list" allowBlank="1" showInputMessage="1" showErrorMessage="1" sqref="E2">
      <formula1>"Executive director, Non Executive Director, Chief Executive, Chairman"</formula1>
    </dataValidation>
    <dataValidation type="list" allowBlank="1" showInputMessage="1" showErrorMessage="1" sqref="D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showGridLines="0" zoomScalePageLayoutView="0" workbookViewId="0" topLeftCell="A16">
      <selection activeCell="D30" sqref="D30"/>
    </sheetView>
  </sheetViews>
  <sheetFormatPr defaultColWidth="9.140625" defaultRowHeight="12.75"/>
  <cols>
    <col min="1" max="1" width="1.421875" style="1" customWidth="1"/>
    <col min="2" max="2" width="9.8515625" style="1" customWidth="1"/>
    <col min="3" max="3" width="14.28125" style="96"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57</v>
      </c>
      <c r="E2" s="39" t="s">
        <v>58</v>
      </c>
      <c r="F2" s="40"/>
    </row>
    <row r="3" spans="2:6" ht="12.75">
      <c r="B3" s="2" t="s">
        <v>44</v>
      </c>
      <c r="D3" s="3" t="str">
        <f>'R Price'!D3</f>
        <v>2011-12</v>
      </c>
      <c r="E3" s="3" t="str">
        <f>'R Price'!E3</f>
        <v>Quarter 3</v>
      </c>
      <c r="F3" s="3" t="str">
        <f>'R Price'!F3</f>
        <v>1 October 2011 - 31 December 2011</v>
      </c>
    </row>
    <row r="4" ht="13.5" thickBot="1"/>
    <row r="5" spans="2:10" ht="12.75">
      <c r="B5" s="26" t="s">
        <v>45</v>
      </c>
      <c r="C5" s="97" t="s">
        <v>46</v>
      </c>
      <c r="D5" s="10" t="s">
        <v>47</v>
      </c>
      <c r="E5" s="456" t="s">
        <v>51</v>
      </c>
      <c r="F5" s="457"/>
      <c r="G5" s="457"/>
      <c r="H5" s="458"/>
      <c r="I5" s="11" t="s">
        <v>50</v>
      </c>
      <c r="J5" s="30" t="s">
        <v>54</v>
      </c>
    </row>
    <row r="6" spans="2:10" ht="38.25">
      <c r="B6" s="5"/>
      <c r="C6" s="98"/>
      <c r="D6" s="6"/>
      <c r="E6" s="7" t="s">
        <v>48</v>
      </c>
      <c r="F6" s="9" t="s">
        <v>49</v>
      </c>
      <c r="G6" s="9" t="s">
        <v>97</v>
      </c>
      <c r="H6" s="8" t="s">
        <v>1</v>
      </c>
      <c r="I6" s="12" t="s">
        <v>52</v>
      </c>
      <c r="J6" s="31" t="s">
        <v>55</v>
      </c>
    </row>
    <row r="7" spans="2:10" ht="25.5">
      <c r="B7" s="153">
        <v>40795</v>
      </c>
      <c r="C7" s="304" t="s">
        <v>109</v>
      </c>
      <c r="D7" s="287" t="s">
        <v>348</v>
      </c>
      <c r="E7" s="127"/>
      <c r="F7" s="146"/>
      <c r="G7" s="146">
        <v>36</v>
      </c>
      <c r="H7" s="127"/>
      <c r="I7" s="211"/>
      <c r="J7" s="121">
        <f aca="true" t="shared" si="0" ref="J7:J26">E7+F7+G7+H7+I7</f>
        <v>36</v>
      </c>
    </row>
    <row r="8" spans="2:10" ht="38.25">
      <c r="B8" s="153">
        <v>40795</v>
      </c>
      <c r="C8" s="311" t="s">
        <v>190</v>
      </c>
      <c r="D8" s="287" t="s">
        <v>349</v>
      </c>
      <c r="E8" s="127">
        <v>84.98</v>
      </c>
      <c r="F8" s="365"/>
      <c r="G8" s="146"/>
      <c r="H8" s="127"/>
      <c r="I8" s="211"/>
      <c r="J8" s="121">
        <f t="shared" si="0"/>
        <v>84.98</v>
      </c>
    </row>
    <row r="9" spans="2:10" ht="25.5">
      <c r="B9" s="153">
        <v>40801</v>
      </c>
      <c r="C9" s="311" t="s">
        <v>109</v>
      </c>
      <c r="D9" s="287" t="s">
        <v>348</v>
      </c>
      <c r="E9" s="127"/>
      <c r="F9" s="146"/>
      <c r="G9" s="146">
        <v>18.8</v>
      </c>
      <c r="H9" s="127"/>
      <c r="I9" s="211"/>
      <c r="J9" s="121">
        <f t="shared" si="0"/>
        <v>18.8</v>
      </c>
    </row>
    <row r="10" spans="2:10" ht="38.25">
      <c r="B10" s="153">
        <v>40801</v>
      </c>
      <c r="C10" s="311" t="s">
        <v>190</v>
      </c>
      <c r="D10" s="287" t="s">
        <v>349</v>
      </c>
      <c r="E10" s="127">
        <v>107.98</v>
      </c>
      <c r="F10" s="146"/>
      <c r="G10" s="146"/>
      <c r="H10" s="127"/>
      <c r="I10" s="211"/>
      <c r="J10" s="121">
        <f t="shared" si="0"/>
        <v>107.98</v>
      </c>
    </row>
    <row r="11" spans="2:10" ht="25.5">
      <c r="B11" s="153">
        <v>40821</v>
      </c>
      <c r="C11" s="311" t="s">
        <v>191</v>
      </c>
      <c r="D11" s="287" t="s">
        <v>197</v>
      </c>
      <c r="E11" s="127"/>
      <c r="F11" s="146">
        <v>139.5</v>
      </c>
      <c r="G11" s="146"/>
      <c r="H11" s="127"/>
      <c r="I11" s="211"/>
      <c r="J11" s="121">
        <f t="shared" si="0"/>
        <v>139.5</v>
      </c>
    </row>
    <row r="12" spans="2:10" ht="25.5">
      <c r="B12" s="153">
        <v>40821</v>
      </c>
      <c r="C12" s="311" t="s">
        <v>109</v>
      </c>
      <c r="D12" s="287" t="s">
        <v>352</v>
      </c>
      <c r="E12" s="127"/>
      <c r="F12" s="146">
        <v>2.95</v>
      </c>
      <c r="G12" s="146"/>
      <c r="H12" s="127"/>
      <c r="I12" s="211"/>
      <c r="J12" s="121">
        <f t="shared" si="0"/>
        <v>2.95</v>
      </c>
    </row>
    <row r="13" spans="2:10" ht="25.5">
      <c r="B13" s="210">
        <v>40821</v>
      </c>
      <c r="C13" s="312" t="s">
        <v>109</v>
      </c>
      <c r="D13" s="286" t="s">
        <v>351</v>
      </c>
      <c r="E13" s="207"/>
      <c r="F13" s="243"/>
      <c r="G13" s="243"/>
      <c r="H13" s="207">
        <v>26.1</v>
      </c>
      <c r="I13" s="241"/>
      <c r="J13" s="206">
        <f t="shared" si="0"/>
        <v>26.1</v>
      </c>
    </row>
    <row r="14" spans="2:10" ht="25.5">
      <c r="B14" s="153">
        <v>40821</v>
      </c>
      <c r="C14" s="311" t="s">
        <v>109</v>
      </c>
      <c r="D14" s="287" t="s">
        <v>192</v>
      </c>
      <c r="E14" s="127"/>
      <c r="F14" s="146"/>
      <c r="G14" s="146"/>
      <c r="H14" s="127">
        <v>193.76</v>
      </c>
      <c r="I14" s="211"/>
      <c r="J14" s="121">
        <f t="shared" si="0"/>
        <v>193.76</v>
      </c>
    </row>
    <row r="15" spans="2:10" ht="25.5">
      <c r="B15" s="153">
        <v>40822</v>
      </c>
      <c r="C15" s="311" t="s">
        <v>193</v>
      </c>
      <c r="D15" s="287" t="s">
        <v>353</v>
      </c>
      <c r="E15" s="127"/>
      <c r="F15" s="146">
        <v>124.5</v>
      </c>
      <c r="G15" s="146"/>
      <c r="H15" s="127"/>
      <c r="I15" s="211"/>
      <c r="J15" s="121">
        <f t="shared" si="0"/>
        <v>124.5</v>
      </c>
    </row>
    <row r="16" spans="2:10" ht="25.5">
      <c r="B16" s="153">
        <v>40830</v>
      </c>
      <c r="C16" s="311" t="s">
        <v>109</v>
      </c>
      <c r="D16" s="287" t="s">
        <v>194</v>
      </c>
      <c r="E16" s="127"/>
      <c r="F16" s="146"/>
      <c r="G16" s="146">
        <v>29.5</v>
      </c>
      <c r="H16" s="127"/>
      <c r="I16" s="211"/>
      <c r="J16" s="121">
        <f t="shared" si="0"/>
        <v>29.5</v>
      </c>
    </row>
    <row r="17" spans="2:10" ht="25.5">
      <c r="B17" s="153">
        <v>40830</v>
      </c>
      <c r="C17" s="311" t="s">
        <v>195</v>
      </c>
      <c r="D17" s="287" t="s">
        <v>196</v>
      </c>
      <c r="E17" s="127">
        <v>170.98</v>
      </c>
      <c r="F17" s="146"/>
      <c r="G17" s="146"/>
      <c r="H17" s="127"/>
      <c r="I17" s="211"/>
      <c r="J17" s="121">
        <f t="shared" si="0"/>
        <v>170.98</v>
      </c>
    </row>
    <row r="18" spans="2:10" ht="38.25">
      <c r="B18" s="153">
        <v>40833</v>
      </c>
      <c r="C18" s="311" t="s">
        <v>171</v>
      </c>
      <c r="D18" s="287" t="s">
        <v>119</v>
      </c>
      <c r="E18" s="127"/>
      <c r="F18" s="146"/>
      <c r="G18" s="146"/>
      <c r="H18" s="127">
        <v>80</v>
      </c>
      <c r="I18" s="211"/>
      <c r="J18" s="121">
        <f t="shared" si="0"/>
        <v>80</v>
      </c>
    </row>
    <row r="19" spans="2:10" ht="30" customHeight="1">
      <c r="B19" s="210">
        <v>40877</v>
      </c>
      <c r="C19" s="312" t="s">
        <v>206</v>
      </c>
      <c r="D19" s="435" t="s">
        <v>205</v>
      </c>
      <c r="E19" s="207"/>
      <c r="F19" s="243">
        <v>131.5</v>
      </c>
      <c r="G19" s="243"/>
      <c r="H19" s="207"/>
      <c r="I19" s="241"/>
      <c r="J19" s="206">
        <f t="shared" si="0"/>
        <v>131.5</v>
      </c>
    </row>
    <row r="20" spans="1:10" ht="38.25">
      <c r="A20" s="321"/>
      <c r="B20" s="355">
        <v>40891</v>
      </c>
      <c r="C20" s="334" t="s">
        <v>109</v>
      </c>
      <c r="D20" s="366" t="s">
        <v>207</v>
      </c>
      <c r="E20" s="337"/>
      <c r="F20" s="379"/>
      <c r="G20" s="379">
        <v>6.5</v>
      </c>
      <c r="H20" s="337"/>
      <c r="I20" s="322"/>
      <c r="J20" s="320">
        <f t="shared" si="0"/>
        <v>6.5</v>
      </c>
    </row>
    <row r="21" spans="2:10" ht="38.25">
      <c r="B21" s="153">
        <v>40891</v>
      </c>
      <c r="C21" s="311" t="s">
        <v>109</v>
      </c>
      <c r="D21" s="287" t="s">
        <v>208</v>
      </c>
      <c r="E21" s="127"/>
      <c r="F21" s="146"/>
      <c r="G21" s="146">
        <v>18.8</v>
      </c>
      <c r="H21" s="127"/>
      <c r="I21" s="211"/>
      <c r="J21" s="121">
        <f t="shared" si="0"/>
        <v>18.8</v>
      </c>
    </row>
    <row r="22" spans="2:10" ht="38.25">
      <c r="B22" s="153">
        <v>40891</v>
      </c>
      <c r="C22" s="311" t="s">
        <v>134</v>
      </c>
      <c r="D22" s="287" t="s">
        <v>209</v>
      </c>
      <c r="E22" s="127">
        <v>105.98</v>
      </c>
      <c r="F22" s="146"/>
      <c r="G22" s="146"/>
      <c r="H22" s="127"/>
      <c r="I22" s="211"/>
      <c r="J22" s="121">
        <f t="shared" si="0"/>
        <v>105.98</v>
      </c>
    </row>
    <row r="23" spans="2:10" ht="28.5" customHeight="1">
      <c r="B23" s="210" t="s">
        <v>211</v>
      </c>
      <c r="C23" s="312" t="s">
        <v>187</v>
      </c>
      <c r="D23" s="286" t="s">
        <v>188</v>
      </c>
      <c r="E23" s="207"/>
      <c r="F23" s="146">
        <v>26.6</v>
      </c>
      <c r="G23" s="243"/>
      <c r="H23" s="207"/>
      <c r="I23" s="241"/>
      <c r="J23" s="206">
        <f t="shared" si="0"/>
        <v>26.6</v>
      </c>
    </row>
    <row r="24" spans="2:10" ht="27.75" customHeight="1">
      <c r="B24" s="153" t="s">
        <v>212</v>
      </c>
      <c r="C24" s="311" t="s">
        <v>187</v>
      </c>
      <c r="D24" s="287" t="s">
        <v>210</v>
      </c>
      <c r="E24" s="127"/>
      <c r="F24" s="146"/>
      <c r="G24" s="146">
        <v>23.4</v>
      </c>
      <c r="H24" s="127"/>
      <c r="I24" s="211"/>
      <c r="J24" s="121">
        <f t="shared" si="0"/>
        <v>23.4</v>
      </c>
    </row>
    <row r="25" spans="2:10" ht="26.25" customHeight="1">
      <c r="B25" s="352" t="s">
        <v>213</v>
      </c>
      <c r="C25" s="311" t="s">
        <v>187</v>
      </c>
      <c r="D25" s="287" t="s">
        <v>188</v>
      </c>
      <c r="E25" s="127"/>
      <c r="F25" s="146">
        <v>22.8</v>
      </c>
      <c r="G25" s="146"/>
      <c r="H25" s="127"/>
      <c r="I25" s="211"/>
      <c r="J25" s="121">
        <f t="shared" si="0"/>
        <v>22.8</v>
      </c>
    </row>
    <row r="26" spans="2:10" ht="26.25" customHeight="1">
      <c r="B26" s="378" t="s">
        <v>214</v>
      </c>
      <c r="C26" s="334" t="s">
        <v>189</v>
      </c>
      <c r="D26" s="366" t="s">
        <v>215</v>
      </c>
      <c r="E26" s="337"/>
      <c r="F26" s="379"/>
      <c r="G26" s="379">
        <v>6.5</v>
      </c>
      <c r="H26" s="337"/>
      <c r="I26" s="322"/>
      <c r="J26" s="320">
        <f t="shared" si="0"/>
        <v>6.5</v>
      </c>
    </row>
    <row r="27" spans="2:10" ht="12.75">
      <c r="B27" s="148"/>
      <c r="C27" s="149"/>
      <c r="D27" s="354"/>
      <c r="E27" s="135">
        <f aca="true" t="shared" si="1" ref="E27:J27">SUM(E7:E26)</f>
        <v>469.92</v>
      </c>
      <c r="F27" s="135">
        <f t="shared" si="1"/>
        <v>447.85</v>
      </c>
      <c r="G27" s="135">
        <f t="shared" si="1"/>
        <v>139.5</v>
      </c>
      <c r="H27" s="135">
        <f t="shared" si="1"/>
        <v>299.86</v>
      </c>
      <c r="I27" s="135">
        <f t="shared" si="1"/>
        <v>0</v>
      </c>
      <c r="J27" s="147">
        <f t="shared" si="1"/>
        <v>1357.1299999999999</v>
      </c>
    </row>
    <row r="28" spans="2:10" ht="13.5" thickBot="1">
      <c r="B28" s="19"/>
      <c r="C28" s="99"/>
      <c r="D28" s="21"/>
      <c r="E28" s="22"/>
      <c r="F28" s="20"/>
      <c r="G28" s="20"/>
      <c r="H28" s="23"/>
      <c r="I28" s="20"/>
      <c r="J28" s="24"/>
    </row>
    <row r="30" ht="12.75">
      <c r="B30" s="1" t="s">
        <v>90</v>
      </c>
    </row>
    <row r="33" ht="12.75">
      <c r="C33" s="1"/>
    </row>
    <row r="34" ht="12.75">
      <c r="C34" s="1"/>
    </row>
    <row r="35" ht="12.75">
      <c r="C35" s="1"/>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sheetData>
  <sheetProtection/>
  <mergeCells count="1">
    <mergeCell ref="E5:H5"/>
  </mergeCells>
  <conditionalFormatting sqref="B7:J26">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30" sqref="D30"/>
    </sheetView>
  </sheetViews>
  <sheetFormatPr defaultColWidth="9.140625" defaultRowHeight="12.75"/>
  <cols>
    <col min="1" max="1" width="1.28515625" style="1" customWidth="1"/>
    <col min="2" max="2" width="11.8515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61</v>
      </c>
      <c r="E2" s="39" t="s">
        <v>58</v>
      </c>
      <c r="F2" s="40"/>
    </row>
    <row r="3" spans="2:6" ht="12.75">
      <c r="B3" s="2" t="s">
        <v>44</v>
      </c>
      <c r="D3" s="3" t="str">
        <f>'R Price'!D3</f>
        <v>2011-12</v>
      </c>
      <c r="E3" s="3" t="str">
        <f>'R Price'!E3</f>
        <v>Quarter 3</v>
      </c>
      <c r="F3" s="3" t="str">
        <f>'R Price'!F3</f>
        <v>1 October 2011 - 31 December 2011</v>
      </c>
    </row>
    <row r="4" spans="2:6" ht="13.5" thickBot="1">
      <c r="B4" s="2"/>
      <c r="D4" s="3"/>
      <c r="E4" s="3"/>
      <c r="F4" s="3"/>
    </row>
    <row r="5" spans="2:10" ht="12.75">
      <c r="B5" s="26" t="s">
        <v>45</v>
      </c>
      <c r="C5" s="25" t="s">
        <v>46</v>
      </c>
      <c r="D5" s="10" t="s">
        <v>47</v>
      </c>
      <c r="E5" s="456" t="s">
        <v>51</v>
      </c>
      <c r="F5" s="457"/>
      <c r="G5" s="457"/>
      <c r="H5" s="458"/>
      <c r="I5" s="11" t="s">
        <v>50</v>
      </c>
      <c r="J5" s="30" t="s">
        <v>54</v>
      </c>
    </row>
    <row r="6" spans="2:10" s="4" customFormat="1" ht="26.25" customHeight="1">
      <c r="B6" s="5"/>
      <c r="C6" s="73"/>
      <c r="D6" s="6"/>
      <c r="E6" s="7" t="s">
        <v>48</v>
      </c>
      <c r="F6" s="9" t="s">
        <v>49</v>
      </c>
      <c r="G6" s="9" t="s">
        <v>97</v>
      </c>
      <c r="H6" s="277" t="s">
        <v>1</v>
      </c>
      <c r="I6" s="12" t="s">
        <v>52</v>
      </c>
      <c r="J6" s="31" t="s">
        <v>55</v>
      </c>
    </row>
    <row r="7" spans="2:10" ht="38.25">
      <c r="B7" s="112">
        <v>40833</v>
      </c>
      <c r="C7" s="283" t="s">
        <v>109</v>
      </c>
      <c r="D7" s="278" t="s">
        <v>119</v>
      </c>
      <c r="E7" s="279"/>
      <c r="F7" s="288"/>
      <c r="G7" s="122"/>
      <c r="H7" s="128">
        <v>80</v>
      </c>
      <c r="I7" s="230"/>
      <c r="J7" s="144">
        <f>SUM(E7:I7)</f>
        <v>80</v>
      </c>
    </row>
    <row r="8" spans="2:10" ht="28.5" customHeight="1">
      <c r="B8" s="284" t="s">
        <v>110</v>
      </c>
      <c r="C8" s="285" t="s">
        <v>111</v>
      </c>
      <c r="D8" s="286" t="s">
        <v>112</v>
      </c>
      <c r="E8" s="280"/>
      <c r="F8" s="289">
        <v>51.76</v>
      </c>
      <c r="G8" s="205"/>
      <c r="H8" s="244"/>
      <c r="I8" s="237"/>
      <c r="J8" s="208">
        <f>SUM(E8:I8)</f>
        <v>51.76</v>
      </c>
    </row>
    <row r="9" spans="2:10" ht="38.25">
      <c r="B9" s="112">
        <v>40847</v>
      </c>
      <c r="C9" s="281" t="s">
        <v>108</v>
      </c>
      <c r="D9" s="287" t="s">
        <v>113</v>
      </c>
      <c r="E9" s="279"/>
      <c r="F9" s="288">
        <v>63.14</v>
      </c>
      <c r="G9" s="122"/>
      <c r="H9" s="128"/>
      <c r="I9" s="290"/>
      <c r="J9" s="144">
        <f>SUM(E9:I9)</f>
        <v>63.14</v>
      </c>
    </row>
    <row r="10" spans="2:10" ht="12.75">
      <c r="B10" s="327"/>
      <c r="C10" s="372"/>
      <c r="D10" s="373"/>
      <c r="E10" s="138">
        <f>SUM(E7:E7)</f>
        <v>0</v>
      </c>
      <c r="F10" s="138">
        <f>SUM(F7:F9)</f>
        <v>114.9</v>
      </c>
      <c r="G10" s="138">
        <f>SUM(G7:G9)</f>
        <v>0</v>
      </c>
      <c r="H10" s="138">
        <f>SUM(H7:H9)</f>
        <v>80</v>
      </c>
      <c r="I10" s="138">
        <f>SUM(I7:I9)</f>
        <v>0</v>
      </c>
      <c r="J10" s="212">
        <f>SUM(E10:I10)</f>
        <v>194.9</v>
      </c>
    </row>
    <row r="11" spans="2:10" ht="13.5" thickBot="1">
      <c r="B11" s="328"/>
      <c r="C11" s="374"/>
      <c r="D11" s="364"/>
      <c r="E11" s="291"/>
      <c r="F11" s="292"/>
      <c r="G11" s="292"/>
      <c r="H11" s="293"/>
      <c r="I11" s="292"/>
      <c r="J11" s="294"/>
    </row>
    <row r="12" spans="2:10" ht="12.75">
      <c r="B12" s="15"/>
      <c r="C12" s="15"/>
      <c r="D12" s="15"/>
      <c r="E12" s="282"/>
      <c r="F12" s="282"/>
      <c r="G12" s="282"/>
      <c r="H12" s="282"/>
      <c r="I12" s="282"/>
      <c r="J12" s="282"/>
    </row>
    <row r="13" ht="12.75">
      <c r="B13" s="1" t="s">
        <v>90</v>
      </c>
    </row>
    <row r="14" ht="12.75">
      <c r="F14" s="96"/>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selection activeCell="D30" sqref="D30"/>
    </sheetView>
  </sheetViews>
  <sheetFormatPr defaultColWidth="9.140625" defaultRowHeight="12.75"/>
  <cols>
    <col min="1" max="1" width="1.1484375" style="1" customWidth="1"/>
    <col min="2" max="2" width="10.140625" style="1" bestFit="1" customWidth="1"/>
    <col min="3" max="3" width="19.710937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59</v>
      </c>
      <c r="E2" s="39" t="s">
        <v>58</v>
      </c>
      <c r="F2" s="40"/>
    </row>
    <row r="3" spans="2:6" ht="12.75">
      <c r="B3" s="2" t="s">
        <v>44</v>
      </c>
      <c r="D3" s="3" t="str">
        <f>'R Price'!D3</f>
        <v>2011-12</v>
      </c>
      <c r="E3" s="3" t="str">
        <f>'R Price'!E3</f>
        <v>Quarter 3</v>
      </c>
      <c r="F3" s="3" t="str">
        <f>'R Price'!F3</f>
        <v>1 October 2011 - 31 December 2011</v>
      </c>
    </row>
    <row r="4" spans="2:6" ht="13.5" thickBot="1">
      <c r="B4" s="2"/>
      <c r="D4" s="3"/>
      <c r="E4" s="3"/>
      <c r="F4" s="3"/>
    </row>
    <row r="5" spans="2:10" ht="12.75">
      <c r="B5" s="26" t="s">
        <v>45</v>
      </c>
      <c r="C5" s="25" t="s">
        <v>46</v>
      </c>
      <c r="D5" s="10" t="s">
        <v>47</v>
      </c>
      <c r="E5" s="456" t="s">
        <v>51</v>
      </c>
      <c r="F5" s="457"/>
      <c r="G5" s="457"/>
      <c r="H5" s="458"/>
      <c r="I5" s="11" t="s">
        <v>50</v>
      </c>
      <c r="J5" s="30" t="s">
        <v>54</v>
      </c>
    </row>
    <row r="6" spans="2:10" s="4" customFormat="1" ht="25.5" customHeight="1">
      <c r="B6" s="5"/>
      <c r="C6" s="12"/>
      <c r="D6" s="6"/>
      <c r="E6" s="7" t="s">
        <v>48</v>
      </c>
      <c r="F6" s="9" t="s">
        <v>49</v>
      </c>
      <c r="G6" s="9" t="s">
        <v>97</v>
      </c>
      <c r="H6" s="277" t="s">
        <v>1</v>
      </c>
      <c r="I6" s="12" t="s">
        <v>52</v>
      </c>
      <c r="J6" s="31" t="s">
        <v>55</v>
      </c>
    </row>
    <row r="7" spans="2:10" ht="38.25">
      <c r="B7" s="108">
        <v>40833</v>
      </c>
      <c r="C7" s="304" t="s">
        <v>109</v>
      </c>
      <c r="D7" s="295" t="s">
        <v>119</v>
      </c>
      <c r="E7" s="296"/>
      <c r="F7" s="232"/>
      <c r="G7" s="297"/>
      <c r="H7" s="298">
        <v>80</v>
      </c>
      <c r="I7" s="259"/>
      <c r="J7" s="144">
        <f>SUM(E7:I7)</f>
        <v>80</v>
      </c>
    </row>
    <row r="8" spans="2:10" ht="42.75" customHeight="1">
      <c r="B8" s="305" t="s">
        <v>115</v>
      </c>
      <c r="C8" s="285" t="s">
        <v>355</v>
      </c>
      <c r="D8" s="299" t="s">
        <v>116</v>
      </c>
      <c r="E8" s="300"/>
      <c r="F8" s="245">
        <v>28.28</v>
      </c>
      <c r="G8" s="301"/>
      <c r="H8" s="302"/>
      <c r="I8" s="257"/>
      <c r="J8" s="208">
        <f>SUM(E8:I8)</f>
        <v>28.28</v>
      </c>
    </row>
    <row r="9" spans="2:10" ht="25.5">
      <c r="B9" s="108">
        <v>40821</v>
      </c>
      <c r="C9" s="303" t="s">
        <v>354</v>
      </c>
      <c r="D9" s="295" t="s">
        <v>114</v>
      </c>
      <c r="E9" s="296"/>
      <c r="F9" s="232">
        <v>84.2</v>
      </c>
      <c r="G9" s="297"/>
      <c r="H9" s="298"/>
      <c r="I9" s="256"/>
      <c r="J9" s="144">
        <f>SUM(E9:I9)</f>
        <v>84.2</v>
      </c>
    </row>
    <row r="10" spans="2:10" ht="12.75">
      <c r="B10" s="327"/>
      <c r="C10" s="375"/>
      <c r="D10" s="373"/>
      <c r="E10" s="134">
        <f aca="true" t="shared" si="0" ref="E10:J10">SUM(E7:E9)</f>
        <v>0</v>
      </c>
      <c r="F10" s="134">
        <f t="shared" si="0"/>
        <v>112.48</v>
      </c>
      <c r="G10" s="134">
        <f t="shared" si="0"/>
        <v>0</v>
      </c>
      <c r="H10" s="134">
        <f t="shared" si="0"/>
        <v>80</v>
      </c>
      <c r="I10" s="134">
        <f t="shared" si="0"/>
        <v>0</v>
      </c>
      <c r="J10" s="213">
        <f t="shared" si="0"/>
        <v>192.48000000000002</v>
      </c>
    </row>
    <row r="11" spans="2:10" ht="13.5" thickBot="1">
      <c r="B11" s="328"/>
      <c r="C11" s="376"/>
      <c r="D11" s="377"/>
      <c r="E11" s="178"/>
      <c r="F11" s="179"/>
      <c r="G11" s="179"/>
      <c r="H11" s="180"/>
      <c r="I11" s="179"/>
      <c r="J11" s="181"/>
    </row>
    <row r="13" ht="12.75">
      <c r="B13"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L33"/>
  <sheetViews>
    <sheetView zoomScale="85" zoomScaleNormal="85" zoomScalePageLayoutView="0" workbookViewId="0" topLeftCell="A10">
      <selection activeCell="D30" sqref="D30"/>
    </sheetView>
  </sheetViews>
  <sheetFormatPr defaultColWidth="9.140625" defaultRowHeight="12.75"/>
  <cols>
    <col min="1" max="1" width="1.421875" style="1" customWidth="1"/>
    <col min="2" max="2" width="10.57421875" style="1" customWidth="1"/>
    <col min="3" max="3" width="15.00390625" style="1" customWidth="1"/>
    <col min="4" max="4" width="42.7109375" style="4" customWidth="1"/>
    <col min="5" max="5" width="11.8515625" style="1" customWidth="1"/>
    <col min="6" max="6" width="11.8515625" style="93" customWidth="1"/>
    <col min="7" max="8" width="11.8515625" style="1" customWidth="1"/>
    <col min="9" max="9" width="14.7109375" style="1" customWidth="1"/>
    <col min="10" max="10" width="9.00390625" style="1" customWidth="1"/>
    <col min="11" max="11" width="9.140625" style="321" customWidth="1"/>
    <col min="12" max="12" width="7.140625" style="321" hidden="1" customWidth="1"/>
    <col min="13" max="14" width="9.140625" style="321" customWidth="1"/>
    <col min="15" max="15" width="20.140625" style="321" customWidth="1"/>
    <col min="16" max="16384" width="9.140625" style="321" customWidth="1"/>
  </cols>
  <sheetData>
    <row r="1" ht="12.75">
      <c r="B1" s="2" t="s">
        <v>42</v>
      </c>
    </row>
    <row r="2" spans="2:6" ht="12.75">
      <c r="B2" s="3" t="s">
        <v>43</v>
      </c>
      <c r="D2" s="123" t="s">
        <v>62</v>
      </c>
      <c r="E2" s="39" t="s">
        <v>58</v>
      </c>
      <c r="F2" s="94"/>
    </row>
    <row r="3" spans="2:6" ht="12.75">
      <c r="B3" s="2" t="s">
        <v>44</v>
      </c>
      <c r="D3" s="124" t="str">
        <f>'R Price'!D3</f>
        <v>2011-12</v>
      </c>
      <c r="E3" s="3" t="str">
        <f>'R Price'!E3</f>
        <v>Quarter 3</v>
      </c>
      <c r="F3" s="120" t="str">
        <f>'R Price'!F3</f>
        <v>1 October 2011 - 31 December 2011</v>
      </c>
    </row>
    <row r="4" ht="13.5" thickBot="1"/>
    <row r="5" spans="2:12" ht="12.75">
      <c r="B5" s="26" t="s">
        <v>45</v>
      </c>
      <c r="C5" s="25" t="s">
        <v>46</v>
      </c>
      <c r="D5" s="125" t="s">
        <v>47</v>
      </c>
      <c r="E5" s="456" t="s">
        <v>51</v>
      </c>
      <c r="F5" s="457"/>
      <c r="G5" s="457"/>
      <c r="H5" s="458"/>
      <c r="I5" s="11" t="s">
        <v>50</v>
      </c>
      <c r="J5" s="30" t="s">
        <v>54</v>
      </c>
      <c r="L5" s="324" t="s">
        <v>45</v>
      </c>
    </row>
    <row r="6" spans="1:12" s="323" customFormat="1" ht="38.25">
      <c r="A6" s="4"/>
      <c r="B6" s="5"/>
      <c r="C6" s="12"/>
      <c r="D6" s="6"/>
      <c r="E6" s="7" t="s">
        <v>48</v>
      </c>
      <c r="F6" s="9" t="s">
        <v>49</v>
      </c>
      <c r="G6" s="9" t="s">
        <v>97</v>
      </c>
      <c r="H6" s="277" t="s">
        <v>1</v>
      </c>
      <c r="I6" s="12" t="s">
        <v>52</v>
      </c>
      <c r="J6" s="31" t="s">
        <v>55</v>
      </c>
      <c r="L6" s="325"/>
    </row>
    <row r="7" spans="2:12" ht="38.25">
      <c r="B7" s="188">
        <v>40637</v>
      </c>
      <c r="C7" s="304" t="s">
        <v>109</v>
      </c>
      <c r="D7" s="304" t="s">
        <v>359</v>
      </c>
      <c r="E7" s="436"/>
      <c r="F7" s="230"/>
      <c r="G7" s="203"/>
      <c r="H7" s="452">
        <v>172.55</v>
      </c>
      <c r="I7" s="310"/>
      <c r="J7" s="204">
        <f aca="true" t="shared" si="0" ref="J7:J27">SUM(E7:I7)</f>
        <v>172.55</v>
      </c>
      <c r="L7" s="313"/>
    </row>
    <row r="8" spans="2:12" ht="25.5">
      <c r="B8" s="313">
        <v>40673</v>
      </c>
      <c r="C8" s="334" t="s">
        <v>109</v>
      </c>
      <c r="D8" s="335" t="s">
        <v>118</v>
      </c>
      <c r="E8" s="315"/>
      <c r="F8" s="316"/>
      <c r="G8" s="317"/>
      <c r="H8" s="453">
        <v>-172.55</v>
      </c>
      <c r="I8" s="319"/>
      <c r="J8" s="320">
        <f t="shared" si="0"/>
        <v>-172.55</v>
      </c>
      <c r="L8" s="313"/>
    </row>
    <row r="9" spans="2:12" ht="25.5">
      <c r="B9" s="188">
        <v>40816</v>
      </c>
      <c r="C9" s="308" t="s">
        <v>132</v>
      </c>
      <c r="D9" s="311" t="s">
        <v>131</v>
      </c>
      <c r="E9" s="122"/>
      <c r="F9" s="229">
        <v>37.37</v>
      </c>
      <c r="G9" s="158"/>
      <c r="H9" s="231"/>
      <c r="I9" s="310"/>
      <c r="J9" s="121">
        <f t="shared" si="0"/>
        <v>37.37</v>
      </c>
      <c r="L9" s="313"/>
    </row>
    <row r="10" spans="2:12" ht="38.25">
      <c r="B10" s="188">
        <v>40833</v>
      </c>
      <c r="C10" s="311" t="s">
        <v>109</v>
      </c>
      <c r="D10" s="311" t="s">
        <v>119</v>
      </c>
      <c r="E10" s="122"/>
      <c r="F10" s="229"/>
      <c r="G10" s="158"/>
      <c r="H10" s="231">
        <v>80</v>
      </c>
      <c r="I10" s="310"/>
      <c r="J10" s="121">
        <f t="shared" si="0"/>
        <v>80</v>
      </c>
      <c r="L10" s="313"/>
    </row>
    <row r="11" spans="2:12" ht="25.5">
      <c r="B11" s="313">
        <v>40833</v>
      </c>
      <c r="C11" s="314" t="s">
        <v>361</v>
      </c>
      <c r="D11" s="335" t="s">
        <v>360</v>
      </c>
      <c r="E11" s="315"/>
      <c r="F11" s="316">
        <v>82.1</v>
      </c>
      <c r="G11" s="317"/>
      <c r="H11" s="318"/>
      <c r="I11" s="319"/>
      <c r="J11" s="320">
        <f t="shared" si="0"/>
        <v>82.1</v>
      </c>
      <c r="L11" s="313"/>
    </row>
    <row r="12" spans="1:12" ht="38.25">
      <c r="A12" s="321"/>
      <c r="B12" s="313">
        <v>40843</v>
      </c>
      <c r="C12" s="335" t="s">
        <v>109</v>
      </c>
      <c r="D12" s="335" t="s">
        <v>362</v>
      </c>
      <c r="E12" s="315"/>
      <c r="F12" s="316"/>
      <c r="G12" s="317"/>
      <c r="H12" s="318">
        <v>76.44</v>
      </c>
      <c r="I12" s="319"/>
      <c r="J12" s="320">
        <f t="shared" si="0"/>
        <v>76.44</v>
      </c>
      <c r="L12" s="313"/>
    </row>
    <row r="13" spans="2:12" ht="25.5">
      <c r="B13" s="188">
        <v>40843</v>
      </c>
      <c r="C13" s="311" t="s">
        <v>124</v>
      </c>
      <c r="D13" s="450" t="s">
        <v>123</v>
      </c>
      <c r="E13" s="127"/>
      <c r="F13" s="451">
        <v>57.72</v>
      </c>
      <c r="G13" s="158"/>
      <c r="H13" s="231"/>
      <c r="I13" s="310"/>
      <c r="J13" s="121">
        <f t="shared" si="0"/>
        <v>57.72</v>
      </c>
      <c r="L13" s="313"/>
    </row>
    <row r="14" spans="2:12" ht="25.5">
      <c r="B14" s="188">
        <v>40843</v>
      </c>
      <c r="C14" s="311" t="s">
        <v>124</v>
      </c>
      <c r="D14" s="450" t="s">
        <v>125</v>
      </c>
      <c r="E14" s="127"/>
      <c r="F14" s="451">
        <v>-41.87</v>
      </c>
      <c r="G14" s="158"/>
      <c r="H14" s="231"/>
      <c r="I14" s="310"/>
      <c r="J14" s="121">
        <f t="shared" si="0"/>
        <v>-41.87</v>
      </c>
      <c r="L14" s="313"/>
    </row>
    <row r="15" spans="2:12" ht="25.5">
      <c r="B15" s="313">
        <v>40843</v>
      </c>
      <c r="C15" s="314" t="s">
        <v>122</v>
      </c>
      <c r="D15" s="335" t="s">
        <v>363</v>
      </c>
      <c r="E15" s="315"/>
      <c r="F15" s="316">
        <v>76.31</v>
      </c>
      <c r="G15" s="317"/>
      <c r="H15" s="318"/>
      <c r="I15" s="319"/>
      <c r="J15" s="320">
        <f t="shared" si="0"/>
        <v>76.31</v>
      </c>
      <c r="L15" s="313"/>
    </row>
    <row r="16" spans="2:12" ht="25.5">
      <c r="B16" s="246">
        <v>40843</v>
      </c>
      <c r="C16" s="307" t="s">
        <v>120</v>
      </c>
      <c r="D16" s="454" t="s">
        <v>121</v>
      </c>
      <c r="E16" s="207"/>
      <c r="F16" s="455">
        <v>78.76</v>
      </c>
      <c r="G16" s="247"/>
      <c r="H16" s="205"/>
      <c r="I16" s="309"/>
      <c r="J16" s="206">
        <f t="shared" si="0"/>
        <v>78.76</v>
      </c>
      <c r="L16" s="313"/>
    </row>
    <row r="17" spans="2:12" ht="12.75">
      <c r="B17" s="313"/>
      <c r="C17" s="314"/>
      <c r="D17" s="437"/>
      <c r="E17" s="438"/>
      <c r="F17" s="439"/>
      <c r="G17" s="336"/>
      <c r="H17" s="337"/>
      <c r="I17" s="319"/>
      <c r="J17" s="320"/>
      <c r="L17" s="313"/>
    </row>
    <row r="18" spans="2:12" ht="25.5">
      <c r="B18" s="188">
        <v>40844</v>
      </c>
      <c r="C18" s="308" t="s">
        <v>130</v>
      </c>
      <c r="D18" s="303" t="s">
        <v>364</v>
      </c>
      <c r="E18" s="122"/>
      <c r="F18" s="229">
        <v>126.71</v>
      </c>
      <c r="G18" s="158"/>
      <c r="H18" s="231"/>
      <c r="I18" s="310"/>
      <c r="J18" s="121">
        <f t="shared" si="0"/>
        <v>126.71</v>
      </c>
      <c r="L18" s="313"/>
    </row>
    <row r="19" spans="2:12" ht="25.5">
      <c r="B19" s="313">
        <v>40847</v>
      </c>
      <c r="C19" s="314" t="s">
        <v>365</v>
      </c>
      <c r="D19" s="335" t="s">
        <v>366</v>
      </c>
      <c r="E19" s="315"/>
      <c r="F19" s="316">
        <v>131.61</v>
      </c>
      <c r="G19" s="317"/>
      <c r="H19" s="318"/>
      <c r="I19" s="319"/>
      <c r="J19" s="320">
        <f t="shared" si="0"/>
        <v>131.61</v>
      </c>
      <c r="L19" s="313"/>
    </row>
    <row r="20" spans="2:12" ht="38.25">
      <c r="B20" s="188">
        <v>40847</v>
      </c>
      <c r="C20" s="308" t="s">
        <v>129</v>
      </c>
      <c r="D20" s="303" t="s">
        <v>366</v>
      </c>
      <c r="E20" s="122"/>
      <c r="F20" s="229">
        <v>200.6</v>
      </c>
      <c r="G20" s="158"/>
      <c r="H20" s="231"/>
      <c r="I20" s="310"/>
      <c r="J20" s="121">
        <f t="shared" si="0"/>
        <v>200.6</v>
      </c>
      <c r="L20" s="313"/>
    </row>
    <row r="21" spans="2:12" ht="25.5">
      <c r="B21" s="188">
        <v>40847</v>
      </c>
      <c r="C21" s="308" t="s">
        <v>128</v>
      </c>
      <c r="D21" s="303" t="s">
        <v>126</v>
      </c>
      <c r="E21" s="122"/>
      <c r="F21" s="229">
        <v>110.08</v>
      </c>
      <c r="G21" s="158"/>
      <c r="H21" s="231"/>
      <c r="I21" s="310"/>
      <c r="J21" s="121">
        <f t="shared" si="0"/>
        <v>110.08</v>
      </c>
      <c r="L21" s="313"/>
    </row>
    <row r="22" spans="2:12" ht="38.25">
      <c r="B22" s="188">
        <v>40847</v>
      </c>
      <c r="C22" s="308" t="s">
        <v>129</v>
      </c>
      <c r="D22" s="311" t="s">
        <v>133</v>
      </c>
      <c r="E22" s="122"/>
      <c r="F22" s="231">
        <v>-184.75</v>
      </c>
      <c r="G22" s="145"/>
      <c r="H22" s="229"/>
      <c r="I22" s="310"/>
      <c r="J22" s="121">
        <f t="shared" si="0"/>
        <v>-184.75</v>
      </c>
      <c r="L22" s="313"/>
    </row>
    <row r="23" spans="2:12" ht="25.5">
      <c r="B23" s="313">
        <v>40847</v>
      </c>
      <c r="C23" s="314" t="s">
        <v>127</v>
      </c>
      <c r="D23" s="335" t="s">
        <v>367</v>
      </c>
      <c r="E23" s="315"/>
      <c r="F23" s="318">
        <v>-87.38</v>
      </c>
      <c r="G23" s="317"/>
      <c r="H23" s="316"/>
      <c r="I23" s="319"/>
      <c r="J23" s="320">
        <f t="shared" si="0"/>
        <v>-87.38</v>
      </c>
      <c r="L23" s="313"/>
    </row>
    <row r="24" spans="1:12" ht="25.5">
      <c r="A24" s="321"/>
      <c r="B24" s="188">
        <v>40876</v>
      </c>
      <c r="C24" s="308" t="s">
        <v>134</v>
      </c>
      <c r="D24" s="303" t="s">
        <v>368</v>
      </c>
      <c r="E24" s="122"/>
      <c r="F24" s="229">
        <v>133.37</v>
      </c>
      <c r="G24" s="158"/>
      <c r="H24" s="231"/>
      <c r="I24" s="310"/>
      <c r="J24" s="121">
        <f t="shared" si="0"/>
        <v>133.37</v>
      </c>
      <c r="L24" s="313"/>
    </row>
    <row r="25" spans="2:12" ht="38.25">
      <c r="B25" s="313">
        <v>40877</v>
      </c>
      <c r="C25" s="335" t="s">
        <v>109</v>
      </c>
      <c r="D25" s="335" t="s">
        <v>358</v>
      </c>
      <c r="E25" s="315"/>
      <c r="F25" s="318"/>
      <c r="G25" s="317"/>
      <c r="H25" s="337">
        <v>70.44</v>
      </c>
      <c r="I25" s="319"/>
      <c r="J25" s="320">
        <f t="shared" si="0"/>
        <v>70.44</v>
      </c>
      <c r="L25" s="313"/>
    </row>
    <row r="26" spans="1:12" s="323" customFormat="1" ht="25.5">
      <c r="A26" s="4"/>
      <c r="B26" s="246">
        <v>40878</v>
      </c>
      <c r="C26" s="307" t="s">
        <v>357</v>
      </c>
      <c r="D26" s="285" t="s">
        <v>356</v>
      </c>
      <c r="E26" s="205"/>
      <c r="F26" s="248">
        <v>208.91</v>
      </c>
      <c r="G26" s="247"/>
      <c r="H26" s="205"/>
      <c r="I26" s="309"/>
      <c r="J26" s="206">
        <f t="shared" si="0"/>
        <v>208.91</v>
      </c>
      <c r="L26" s="313"/>
    </row>
    <row r="27" spans="1:12" ht="25.5">
      <c r="A27" s="71"/>
      <c r="B27" s="188">
        <v>40884</v>
      </c>
      <c r="C27" s="308" t="s">
        <v>135</v>
      </c>
      <c r="D27" s="303" t="s">
        <v>136</v>
      </c>
      <c r="E27" s="122"/>
      <c r="F27" s="231">
        <v>244.13</v>
      </c>
      <c r="G27" s="158"/>
      <c r="H27" s="122"/>
      <c r="I27" s="310"/>
      <c r="J27" s="121">
        <f t="shared" si="0"/>
        <v>244.13</v>
      </c>
      <c r="L27" s="313"/>
    </row>
    <row r="28" spans="2:12" ht="12.75" customHeight="1">
      <c r="B28" s="327"/>
      <c r="C28" s="375"/>
      <c r="D28" s="373"/>
      <c r="E28" s="135">
        <f aca="true" t="shared" si="1" ref="E28:J28">SUM(E7:E27)</f>
        <v>0</v>
      </c>
      <c r="F28" s="138">
        <f t="shared" si="1"/>
        <v>1173.67</v>
      </c>
      <c r="G28" s="138">
        <f t="shared" si="1"/>
        <v>0</v>
      </c>
      <c r="H28" s="139">
        <f t="shared" si="1"/>
        <v>226.88</v>
      </c>
      <c r="I28" s="138">
        <f t="shared" si="1"/>
        <v>0</v>
      </c>
      <c r="J28" s="212">
        <f t="shared" si="1"/>
        <v>1400.5500000000002</v>
      </c>
      <c r="L28" s="313"/>
    </row>
    <row r="29" spans="2:12" ht="12.75" customHeight="1" thickBot="1">
      <c r="B29" s="328"/>
      <c r="C29" s="374"/>
      <c r="D29" s="377"/>
      <c r="E29" s="22"/>
      <c r="F29" s="95"/>
      <c r="G29" s="20"/>
      <c r="H29" s="23"/>
      <c r="I29" s="20"/>
      <c r="J29" s="24"/>
      <c r="L29" s="326"/>
    </row>
    <row r="30" ht="12.75" customHeight="1">
      <c r="L30" s="313"/>
    </row>
    <row r="31" spans="2:12" ht="12.75">
      <c r="B31" s="1" t="s">
        <v>90</v>
      </c>
      <c r="L31" s="313"/>
    </row>
    <row r="32" ht="12.75">
      <c r="L32" s="327"/>
    </row>
    <row r="33" ht="13.5" thickBot="1">
      <c r="L33" s="328"/>
    </row>
  </sheetData>
  <sheetProtection/>
  <mergeCells count="1">
    <mergeCell ref="E5:H5"/>
  </mergeCells>
  <conditionalFormatting sqref="A7:A29 B7:J27">
    <cfRule type="expression" priority="3"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J15"/>
  <sheetViews>
    <sheetView zoomScalePageLayoutView="0"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2.57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63</v>
      </c>
      <c r="E2" s="39" t="s">
        <v>58</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8.5" customHeight="1">
      <c r="B6" s="5"/>
      <c r="C6" s="12"/>
      <c r="D6" s="6"/>
      <c r="E6" s="7" t="s">
        <v>48</v>
      </c>
      <c r="F6" s="9" t="s">
        <v>49</v>
      </c>
      <c r="G6" s="9" t="s">
        <v>97</v>
      </c>
      <c r="H6" s="57" t="s">
        <v>1</v>
      </c>
      <c r="I6" s="73" t="s">
        <v>52</v>
      </c>
      <c r="J6" s="31" t="s">
        <v>55</v>
      </c>
    </row>
    <row r="7" spans="2:10" ht="25.5">
      <c r="B7" s="329">
        <v>40833</v>
      </c>
      <c r="C7" s="306" t="s">
        <v>111</v>
      </c>
      <c r="D7" s="306" t="s">
        <v>198</v>
      </c>
      <c r="E7" s="202"/>
      <c r="F7" s="249">
        <v>70</v>
      </c>
      <c r="G7" s="250"/>
      <c r="H7" s="202"/>
      <c r="I7" s="211"/>
      <c r="J7" s="121">
        <f>SUM(E7:I7)</f>
        <v>70</v>
      </c>
    </row>
    <row r="8" spans="2:10" ht="25.5">
      <c r="B8" s="112">
        <v>40844</v>
      </c>
      <c r="C8" s="308" t="s">
        <v>111</v>
      </c>
      <c r="D8" s="308" t="s">
        <v>339</v>
      </c>
      <c r="E8" s="122"/>
      <c r="F8" s="253">
        <v>110.62</v>
      </c>
      <c r="G8" s="129"/>
      <c r="H8" s="122"/>
      <c r="I8" s="211"/>
      <c r="J8" s="121">
        <f>SUM(E8:I8)</f>
        <v>110.62</v>
      </c>
    </row>
    <row r="9" spans="2:10" ht="25.5">
      <c r="B9" s="235">
        <v>40849</v>
      </c>
      <c r="C9" s="307" t="s">
        <v>170</v>
      </c>
      <c r="D9" s="307" t="s">
        <v>199</v>
      </c>
      <c r="E9" s="205"/>
      <c r="F9" s="251">
        <v>64.14</v>
      </c>
      <c r="G9" s="252"/>
      <c r="H9" s="205"/>
      <c r="I9" s="241"/>
      <c r="J9" s="206">
        <f>SUM(E9:I9)</f>
        <v>64.14</v>
      </c>
    </row>
    <row r="10" spans="2:10" ht="38.25">
      <c r="B10" s="331">
        <v>40851</v>
      </c>
      <c r="C10" s="334" t="s">
        <v>109</v>
      </c>
      <c r="D10" s="314" t="s">
        <v>137</v>
      </c>
      <c r="E10" s="315"/>
      <c r="F10" s="332"/>
      <c r="G10" s="333">
        <v>29.5</v>
      </c>
      <c r="H10" s="315"/>
      <c r="I10" s="322"/>
      <c r="J10" s="320">
        <f>SUM(E10:I10)</f>
        <v>29.5</v>
      </c>
    </row>
    <row r="11" spans="2:10" ht="25.5">
      <c r="B11" s="112">
        <v>40851</v>
      </c>
      <c r="C11" s="281" t="s">
        <v>134</v>
      </c>
      <c r="D11" s="281" t="s">
        <v>200</v>
      </c>
      <c r="E11" s="330">
        <v>238.78</v>
      </c>
      <c r="F11" s="254"/>
      <c r="G11" s="255"/>
      <c r="H11" s="175"/>
      <c r="I11" s="211"/>
      <c r="J11" s="121">
        <f>SUM(E11:I11)</f>
        <v>238.78</v>
      </c>
    </row>
    <row r="12" spans="2:10" ht="12.75">
      <c r="B12" s="327"/>
      <c r="C12" s="375"/>
      <c r="D12" s="373"/>
      <c r="E12" s="134">
        <f aca="true" t="shared" si="0" ref="E12:J12">SUM(E7:E11)</f>
        <v>238.78</v>
      </c>
      <c r="F12" s="134">
        <f t="shared" si="0"/>
        <v>244.76</v>
      </c>
      <c r="G12" s="134">
        <f t="shared" si="0"/>
        <v>29.5</v>
      </c>
      <c r="H12" s="134">
        <f t="shared" si="0"/>
        <v>0</v>
      </c>
      <c r="I12" s="134">
        <f t="shared" si="0"/>
        <v>0</v>
      </c>
      <c r="J12" s="261">
        <f t="shared" si="0"/>
        <v>513.04</v>
      </c>
    </row>
    <row r="13" spans="2:10" ht="13.5" thickBot="1">
      <c r="B13" s="328"/>
      <c r="C13" s="374"/>
      <c r="D13" s="364"/>
      <c r="E13" s="22"/>
      <c r="F13" s="20"/>
      <c r="G13" s="20"/>
      <c r="H13" s="23"/>
      <c r="I13" s="20"/>
      <c r="J13" s="24"/>
    </row>
    <row r="15" ht="12.75">
      <c r="B15" s="1" t="s">
        <v>90</v>
      </c>
    </row>
  </sheetData>
  <sheetProtection/>
  <mergeCells count="1">
    <mergeCell ref="E5:H5"/>
  </mergeCells>
  <conditionalFormatting sqref="B7:J11">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58</v>
      </c>
      <c r="F2" s="40"/>
    </row>
    <row r="3" spans="2:6" ht="12.75">
      <c r="B3" s="2" t="s">
        <v>44</v>
      </c>
      <c r="D3" s="3" t="str">
        <f>'R Price'!D3</f>
        <v>2011-12</v>
      </c>
      <c r="E3" s="3" t="str">
        <f>'R Price'!E3</f>
        <v>Quarter 3</v>
      </c>
      <c r="F3" s="3" t="str">
        <f>'R Price'!F3</f>
        <v>1 October 2011 - 31 December 2011</v>
      </c>
    </row>
    <row r="4" ht="13.5" thickBot="1"/>
    <row r="5" spans="2:10" ht="12.75">
      <c r="B5" s="26" t="s">
        <v>45</v>
      </c>
      <c r="C5" s="25" t="s">
        <v>46</v>
      </c>
      <c r="D5" s="10" t="s">
        <v>47</v>
      </c>
      <c r="E5" s="456" t="s">
        <v>51</v>
      </c>
      <c r="F5" s="457"/>
      <c r="G5" s="457"/>
      <c r="H5" s="458"/>
      <c r="I5" s="11" t="s">
        <v>50</v>
      </c>
      <c r="J5" s="30" t="s">
        <v>54</v>
      </c>
    </row>
    <row r="6" spans="2:10" s="4" customFormat="1" ht="27" customHeight="1">
      <c r="B6" s="5"/>
      <c r="C6" s="12"/>
      <c r="D6" s="6"/>
      <c r="E6" s="7" t="s">
        <v>48</v>
      </c>
      <c r="F6" s="9" t="s">
        <v>49</v>
      </c>
      <c r="G6" s="9" t="s">
        <v>97</v>
      </c>
      <c r="H6" s="57" t="s">
        <v>1</v>
      </c>
      <c r="I6" s="12" t="s">
        <v>52</v>
      </c>
      <c r="J6" s="31" t="s">
        <v>55</v>
      </c>
    </row>
    <row r="7" spans="2:10" s="4" customFormat="1" ht="13.5" customHeight="1">
      <c r="B7" s="81"/>
      <c r="C7" s="152"/>
      <c r="D7" s="152"/>
      <c r="E7" s="151"/>
      <c r="F7" s="151"/>
      <c r="G7" s="151"/>
      <c r="H7" s="154"/>
      <c r="I7" s="152"/>
      <c r="J7" s="150"/>
    </row>
    <row r="8" spans="2:10" ht="13.5" customHeight="1">
      <c r="B8" s="109"/>
      <c r="C8" s="182"/>
      <c r="D8" s="182"/>
      <c r="E8" s="159"/>
      <c r="F8" s="163"/>
      <c r="G8" s="130"/>
      <c r="H8" s="184"/>
      <c r="I8" s="184"/>
      <c r="J8" s="143">
        <f aca="true" t="shared" si="0" ref="J8:J16">SUM(E8:I8)</f>
        <v>0</v>
      </c>
    </row>
    <row r="9" spans="2:10" ht="13.5" customHeight="1">
      <c r="B9" s="112"/>
      <c r="C9" s="177"/>
      <c r="D9" s="177"/>
      <c r="E9" s="160"/>
      <c r="F9" s="164"/>
      <c r="G9" s="131"/>
      <c r="H9" s="131"/>
      <c r="I9" s="164"/>
      <c r="J9" s="144">
        <f t="shared" si="0"/>
        <v>0</v>
      </c>
    </row>
    <row r="10" spans="2:10" ht="13.5" customHeight="1">
      <c r="B10" s="109"/>
      <c r="C10" s="182"/>
      <c r="D10" s="182"/>
      <c r="E10" s="159"/>
      <c r="F10" s="184"/>
      <c r="G10" s="130"/>
      <c r="H10" s="130"/>
      <c r="I10" s="184"/>
      <c r="J10" s="143">
        <f t="shared" si="0"/>
        <v>0</v>
      </c>
    </row>
    <row r="11" spans="2:10" ht="13.5" customHeight="1">
      <c r="B11" s="157"/>
      <c r="C11" s="183"/>
      <c r="D11" s="183"/>
      <c r="E11" s="162"/>
      <c r="F11" s="162"/>
      <c r="G11" s="132"/>
      <c r="H11" s="133"/>
      <c r="I11" s="133"/>
      <c r="J11" s="144">
        <f t="shared" si="0"/>
        <v>0</v>
      </c>
    </row>
    <row r="12" spans="2:10" ht="13.5" customHeight="1">
      <c r="B12" s="109"/>
      <c r="C12" s="182"/>
      <c r="D12" s="182"/>
      <c r="E12" s="163"/>
      <c r="F12" s="130"/>
      <c r="G12" s="184"/>
      <c r="H12" s="161"/>
      <c r="I12" s="184"/>
      <c r="J12" s="143">
        <f t="shared" si="0"/>
        <v>0</v>
      </c>
    </row>
    <row r="13" spans="2:10" ht="13.5" customHeight="1">
      <c r="B13" s="112"/>
      <c r="C13" s="177"/>
      <c r="D13" s="177"/>
      <c r="E13" s="164"/>
      <c r="F13" s="164"/>
      <c r="G13" s="132"/>
      <c r="H13" s="164"/>
      <c r="I13" s="164"/>
      <c r="J13" s="144">
        <f t="shared" si="0"/>
        <v>0</v>
      </c>
    </row>
    <row r="14" spans="2:10" ht="13.5" customHeight="1">
      <c r="B14" s="109"/>
      <c r="C14" s="182"/>
      <c r="D14" s="182"/>
      <c r="E14" s="163"/>
      <c r="F14" s="130"/>
      <c r="G14" s="185"/>
      <c r="H14" s="161"/>
      <c r="I14" s="184"/>
      <c r="J14" s="143">
        <f t="shared" si="0"/>
        <v>0</v>
      </c>
    </row>
    <row r="15" spans="2:10" ht="13.5" customHeight="1">
      <c r="B15" s="112"/>
      <c r="C15" s="177"/>
      <c r="D15" s="177"/>
      <c r="E15" s="164"/>
      <c r="F15" s="131"/>
      <c r="G15" s="186"/>
      <c r="H15" s="133"/>
      <c r="I15" s="164"/>
      <c r="J15" s="144">
        <f t="shared" si="0"/>
        <v>0</v>
      </c>
    </row>
    <row r="16" spans="2:10" ht="13.5" customHeight="1">
      <c r="B16" s="109"/>
      <c r="C16" s="156"/>
      <c r="D16" s="194"/>
      <c r="E16" s="172"/>
      <c r="F16" s="173"/>
      <c r="G16" s="174"/>
      <c r="H16" s="172"/>
      <c r="I16" s="195"/>
      <c r="J16" s="143">
        <f t="shared" si="0"/>
        <v>0</v>
      </c>
    </row>
    <row r="17" spans="2:10" ht="12.75" customHeight="1">
      <c r="B17" s="155"/>
      <c r="C17" s="165"/>
      <c r="D17" s="165"/>
      <c r="E17" s="166"/>
      <c r="F17" s="187"/>
      <c r="G17" s="167"/>
      <c r="H17" s="168"/>
      <c r="I17" s="168"/>
      <c r="J17" s="92"/>
    </row>
    <row r="18" spans="2:10" ht="12.75">
      <c r="B18" s="114"/>
      <c r="C18" s="126"/>
      <c r="D18" s="115"/>
      <c r="E18" s="135">
        <f aca="true" t="shared" si="1" ref="E18:J18">SUM(E8:E16)</f>
        <v>0</v>
      </c>
      <c r="F18" s="135">
        <f t="shared" si="1"/>
        <v>0</v>
      </c>
      <c r="G18" s="135">
        <f t="shared" si="1"/>
        <v>0</v>
      </c>
      <c r="H18" s="135">
        <f t="shared" si="1"/>
        <v>0</v>
      </c>
      <c r="I18" s="135">
        <f t="shared" si="1"/>
        <v>0</v>
      </c>
      <c r="J18" s="136">
        <f t="shared" si="1"/>
        <v>0</v>
      </c>
    </row>
    <row r="19" spans="2:10" ht="13.5" thickBot="1">
      <c r="B19" s="19"/>
      <c r="C19" s="20"/>
      <c r="D19" s="21"/>
      <c r="E19" s="116"/>
      <c r="F19" s="117"/>
      <c r="G19" s="117"/>
      <c r="H19" s="118"/>
      <c r="I19" s="117"/>
      <c r="J19" s="119"/>
    </row>
    <row r="21" ht="12.75">
      <c r="B21" s="1" t="s">
        <v>90</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2011-12 Q3</dc:title>
  <dc:subject/>
  <dc:creator>Office of Rail Regulation</dc:creator>
  <cp:keywords/>
  <dc:description/>
  <cp:lastModifiedBy>Angeriz-Santos, Paula</cp:lastModifiedBy>
  <cp:lastPrinted>2010-09-24T11:27:34Z</cp:lastPrinted>
  <dcterms:created xsi:type="dcterms:W3CDTF">2009-08-06T14:53:42Z</dcterms:created>
  <dcterms:modified xsi:type="dcterms:W3CDTF">2012-09-20T14:34:45Z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