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tabRatio="639" firstSheet="1" activeTab="1"/>
  </bookViews>
  <sheets>
    <sheet name="Sheet1" sheetId="1" state="hidden" r:id="rId1"/>
    <sheet name="Index" sheetId="2" r:id="rId2"/>
    <sheet name="B Emery" sheetId="3" r:id="rId3"/>
    <sheet name="M Beswick" sheetId="4" r:id="rId4"/>
    <sheet name="J Lazarus" sheetId="5" r:id="rId5"/>
    <sheet name="M Lee" sheetId="6" r:id="rId6"/>
    <sheet name="I Prosser" sheetId="7" r:id="rId7"/>
    <sheet name="L Rollason" sheetId="8" r:id="rId8"/>
    <sheet name="J Thomas" sheetId="9" r:id="rId9"/>
    <sheet name="A Walker" sheetId="10" r:id="rId10"/>
    <sheet name="C Bolt" sheetId="11" state="hidden" r:id="rId11"/>
    <sheet name="J O'Sullivan" sheetId="12" state="hidden" r:id="rId12"/>
    <sheet name="T Barlow" sheetId="13" r:id="rId13"/>
    <sheet name="P Bucks" sheetId="14" r:id="rId14"/>
    <sheet name="J Chittleburgh" sheetId="15" r:id="rId15"/>
    <sheet name="C Elliott" sheetId="16" r:id="rId16"/>
    <sheet name="R Goldson" sheetId="17" r:id="rId17"/>
    <sheet name="M Lloyd" sheetId="18" r:id="rId18"/>
    <sheet name="J May" sheetId="19" r:id="rId19"/>
    <sheet name="S Walker" sheetId="20" r:id="rId20"/>
    <sheet name="Hospitality received" sheetId="21" r:id="rId21"/>
    <sheet name="Codes" sheetId="22" state="hidden" r:id="rId22"/>
  </sheets>
  <definedNames/>
  <calcPr fullCalcOnLoad="1"/>
</workbook>
</file>

<file path=xl/sharedStrings.xml><?xml version="1.0" encoding="utf-8"?>
<sst xmlns="http://schemas.openxmlformats.org/spreadsheetml/2006/main" count="831" uniqueCount="404">
  <si>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</si>
  <si>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</si>
  <si>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</si>
  <si>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</si>
  <si>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</si>
  <si>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</si>
  <si>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</si>
  <si>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</si>
  <si>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</si>
  <si>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</si>
  <si>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</si>
  <si>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</si>
  <si>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</si>
  <si>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</si>
  <si>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</si>
  <si>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</si>
  <si>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</si>
  <si>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</si>
  <si>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</si>
  <si>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</si>
  <si>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</si>
  <si>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</si>
  <si>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</si>
  <si>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</si>
  <si>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</si>
  <si>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</si>
  <si>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</si>
  <si>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</si>
  <si>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</si>
  <si>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</si>
  <si>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</si>
  <si>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</si>
  <si>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</si>
  <si>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</si>
  <si>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</si>
  <si>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</si>
  <si>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</si>
  <si>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</si>
  <si>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</si>
  <si>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</si>
  <si>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</si>
  <si>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</si>
  <si>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</si>
  <si>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</si>
  <si>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</si>
  <si>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</si>
  <si>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</si>
  <si>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</si>
  <si>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</si>
  <si>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</si>
  <si>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</si>
  <si>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</si>
  <si>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</si>
  <si>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</si>
  <si>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</si>
  <si>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</si>
  <si>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</si>
  <si>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</si>
  <si>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</si>
  <si>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</si>
  <si>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</si>
  <si>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</si>
  <si>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</si>
  <si>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</si>
  <si>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</si>
  <si>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</si>
  <si>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</si>
  <si>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</si>
  <si>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</si>
  <si>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</si>
  <si>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</si>
  <si>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</si>
  <si>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</si>
  <si>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</si>
  <si>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</si>
  <si>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</si>
  <si>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</si>
  <si>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</si>
  <si>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</si>
  <si>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</si>
  <si>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</si>
  <si>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</si>
  <si>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</si>
  <si>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</si>
  <si>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</si>
  <si>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</si>
  <si>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</si>
  <si>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</si>
  <si>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</si>
  <si>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</si>
  <si>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</si>
  <si>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</si>
  <si>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</si>
  <si>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</si>
  <si>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</si>
  <si>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</si>
  <si>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</si>
  <si>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</si>
  <si>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</si>
  <si>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</si>
  <si>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</si>
  <si>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Steve Walker</t>
  </si>
  <si>
    <t>Mike Lloyd</t>
  </si>
  <si>
    <t>Non executive director (to 31 March 2010)</t>
  </si>
  <si>
    <t xml:space="preserve">Chairman </t>
  </si>
  <si>
    <t>2010-11</t>
  </si>
  <si>
    <t>Quarter 1</t>
  </si>
  <si>
    <t>1 April 2010 - 30 June 2010</t>
  </si>
  <si>
    <t>London - Birmingham</t>
  </si>
  <si>
    <r>
      <t>Return journey by rail from London to Maidenhead for</t>
    </r>
    <r>
      <rPr>
        <sz val="10"/>
        <color indexed="10"/>
        <rFont val="Arial"/>
        <family val="2"/>
      </rPr>
      <t xml:space="preserve"> </t>
    </r>
    <r>
      <rPr>
        <sz val="10"/>
        <rFont val="Arial"/>
        <family val="2"/>
      </rPr>
      <t>attendance at Sector Industry Forum Event</t>
    </r>
  </si>
  <si>
    <t>Return journey by rail to Birmingham for attendance at interviews</t>
  </si>
  <si>
    <t>Peterborough - Leeds</t>
  </si>
  <si>
    <t>Cambridge - Peterborough</t>
  </si>
  <si>
    <t>London - Woking</t>
  </si>
  <si>
    <t>Return journey by rail to Derby to visit Bombardier</t>
  </si>
  <si>
    <t>Return journey by rail to Oxford to attend Oxera Rail Policy Group</t>
  </si>
  <si>
    <t>N/A</t>
  </si>
  <si>
    <t>Travel by tube in Brussels while attending CERRE's Regulation Forum</t>
  </si>
  <si>
    <t>Kemble Street - Marsham Street</t>
  </si>
  <si>
    <t>Travel by taxi to Department of Transport for meeting with Lord Adonis</t>
  </si>
  <si>
    <t>Travel by taxi to Virgin Trains office to attend West Coast Performance Improvement meeting</t>
  </si>
  <si>
    <t>Kingsway - Euston</t>
  </si>
  <si>
    <t>Travel by taxi to Department of Transport for meeting with Mike Mitchell</t>
  </si>
  <si>
    <t>St James Park - Temple</t>
  </si>
  <si>
    <t>Travel by tube following VFM meeting at Department for Transport</t>
  </si>
  <si>
    <t>Temple - St James Park</t>
  </si>
  <si>
    <t>Holborn - Herons Quay DLR</t>
  </si>
  <si>
    <t>Return journey by tube to attend VFM meeting at Department for Transport</t>
  </si>
  <si>
    <t>Return journey by tube to attend meeting at Morgan Stanley</t>
  </si>
  <si>
    <t>Journey by tube to attend meeting with Mike Mitchell at Department of Transport</t>
  </si>
  <si>
    <t>Journey by tube to attend VFM study workshop</t>
  </si>
  <si>
    <t>Temple - Monument</t>
  </si>
  <si>
    <t>Journey by tube to attend Owner Group Forum at Watermans Hall</t>
  </si>
  <si>
    <t>Kings Cross - Pimlico</t>
  </si>
  <si>
    <t>Journey by tube to attend meeting with Department of Transport</t>
  </si>
  <si>
    <t>Journey by tube following meeting with Department of Transport</t>
  </si>
  <si>
    <t>Journey by tube following meeting with RSSB</t>
  </si>
  <si>
    <t>Journey by tube to attend meeting with Network Rail</t>
  </si>
  <si>
    <t>Westminster - Temple</t>
  </si>
  <si>
    <t>Journey by tube following meeting at Portcullis House</t>
  </si>
  <si>
    <t>Journey by taxi following attendance at meeting with Passenger Focus</t>
  </si>
  <si>
    <t>Marsham Street - Kemble Street</t>
  </si>
  <si>
    <t>Kemble Street - Victoria Street</t>
  </si>
  <si>
    <t>Nottingham - London</t>
  </si>
  <si>
    <t>Luton - Glasgow</t>
  </si>
  <si>
    <t>Kemble Street - Euston</t>
  </si>
  <si>
    <t>Kemble Street - Torrens Street</t>
  </si>
  <si>
    <t>Kemble Street - Kings Cross</t>
  </si>
  <si>
    <t>n/a</t>
  </si>
  <si>
    <t>Car parking fees at Luton Airport for flight to Glasgow to attend ORR/Network Rail Director Liaison Meeting</t>
  </si>
  <si>
    <t>Glasgow Airport - Glasgow</t>
  </si>
  <si>
    <t>Car parking fees at Luton Airport for flight to Glasgow to attend Industry Forum</t>
  </si>
  <si>
    <t>Return journey by bus from Glasgow Airport to attend Industry Forum</t>
  </si>
  <si>
    <t>Covent Garden - Hyde Park Corner</t>
  </si>
  <si>
    <t>Temple - Mansion House</t>
  </si>
  <si>
    <t>Stevenage - Glasgow</t>
  </si>
  <si>
    <t>Glasgow - Welwyn North</t>
  </si>
  <si>
    <t>Journey by tube to attend meeting with Sir Andrew Foster</t>
  </si>
  <si>
    <t>Travel by train to attend meeting with Network Rail and Transport Scotland</t>
  </si>
  <si>
    <t>Travel by train  following meeting with Network Rail and Transport Scotland.</t>
  </si>
  <si>
    <t>Return journey by tube to attend safety briefing</t>
  </si>
  <si>
    <t>Westminster - Kings Cross</t>
  </si>
  <si>
    <t>Journey by tube to attend National Skills Academy for Railway Engineers Launch Event</t>
  </si>
  <si>
    <t>Journey by tube following  National Skills Academy for Railway Engineers Launch Event</t>
  </si>
  <si>
    <t>Journey by bus  to attend Network Rail Assets Policy presentation</t>
  </si>
  <si>
    <t>Journey by bus  to attend RSSB Review meeting</t>
  </si>
  <si>
    <t>Journey by bus  to attend meeting with DB Schenker</t>
  </si>
  <si>
    <t>Return journey by bus to attend ORR/Network Rail Director Liaison Meeting</t>
  </si>
  <si>
    <t>Journey by taxi to attend VFM meeting at Department of Transport.</t>
  </si>
  <si>
    <t xml:space="preserve">Journey by taxi to attend HS2 meeting at Department of Transport </t>
  </si>
  <si>
    <t>Journey by bus to attend meeting with RSSB</t>
  </si>
  <si>
    <t>Return travel by tube to attend meeting with Railway Industry Association (RIA)</t>
  </si>
  <si>
    <t>Journey by tube to attend meeting at Department of Transport</t>
  </si>
  <si>
    <t>Journey by tube following attendance at Foundation Debate on High Speed Rail.</t>
  </si>
  <si>
    <t>Journey by tube to attend meeting at West Lodge Park</t>
  </si>
  <si>
    <t>Victoria Embankment - Kemble Street</t>
  </si>
  <si>
    <t>Journey by taxi following meeting at Treasury (with Anna Walker)</t>
  </si>
  <si>
    <t>Journey by taxi following meeting at Portcullis House</t>
  </si>
  <si>
    <t>Journey by taxi following meeting at Department of Transport</t>
  </si>
  <si>
    <t>Subsistence during rail journey from Glasgow</t>
  </si>
  <si>
    <t>Journey by bus following meeting with Passenger Focus</t>
  </si>
  <si>
    <t>Travel by taxi attend meeting at Attorney General's office</t>
  </si>
  <si>
    <t>Return journey to Woking to attend meeting with RAIB</t>
  </si>
  <si>
    <t>Journey by taxi to attend meeting at Department for Transport</t>
  </si>
  <si>
    <t>11/3/2010 - 12/3/2010</t>
  </si>
  <si>
    <t>Return journey in private car to West Lodge Park, Herts for Director's Workshop</t>
  </si>
  <si>
    <t>Kemble Street- Marsham Street</t>
  </si>
  <si>
    <t>Journey by taxi from airport to attend  meeting with Transport Scotland</t>
  </si>
  <si>
    <t>Journey by taxi to attend meeting at Department of Transport</t>
  </si>
  <si>
    <t>Kemble Street - Victoria</t>
  </si>
  <si>
    <t>Return journey by taxi to attend meeting at Angel Trains</t>
  </si>
  <si>
    <t>Birmingham City - Colmore Plaza</t>
  </si>
  <si>
    <t>Incidentals while attending European Railway Regulation Forum</t>
  </si>
  <si>
    <t>Two nights accomodation at Ruspoli House hotel, Florence to attend European Railway Regulation Forum</t>
  </si>
  <si>
    <t>Subsistence while attending European Rail Regulation Forum</t>
  </si>
  <si>
    <t>Florence Airport - Florence</t>
  </si>
  <si>
    <t>Journey by rail to Birmingham to attend NR divisional meeting</t>
  </si>
  <si>
    <t>Return journey by rail to Peterborough to attend Accomodation review meeting</t>
  </si>
  <si>
    <t>Return journey by rail to Leeds to attend Accomodation review meeting</t>
  </si>
  <si>
    <t>Journey by bus from Florence Airport while attending European Rail Regulation Forum</t>
  </si>
  <si>
    <t>East Croydon - Gatwick</t>
  </si>
  <si>
    <t>Return journey to Gatwick for flight to Glasgow meeting with Transport Scotland</t>
  </si>
  <si>
    <t>Holborn - Heathrow</t>
  </si>
  <si>
    <t>Journey by tube to Heathrow for flight to Berlin to attend  conference on Competition and Regulatory Affairs in the Rail Sector</t>
  </si>
  <si>
    <t>Gatwick - East Croydon</t>
  </si>
  <si>
    <t>Journey by rail to Gatwick for flight to Florence to attend European Rail Regulation Forum</t>
  </si>
  <si>
    <t>Journey by rail from Gatwick following attendance at European Rail Regulation Forum</t>
  </si>
  <si>
    <t>Journey by taxi to Department for Transport to attend presentation on international benchmarking</t>
  </si>
  <si>
    <t>Journey by taxi to Department for Transport to attend meeting on oyster retailing</t>
  </si>
  <si>
    <t>Manchester</t>
  </si>
  <si>
    <t>London Bridge - Pall Mall</t>
  </si>
  <si>
    <t>Journey by rail between meetings while on staff visit to Manchester</t>
  </si>
  <si>
    <t>Journey by taxi from IOSH rail industry conference to Pall Mall to attend Regulation lunch on Financing</t>
  </si>
  <si>
    <t>Victoria Street - Kemble Street</t>
  </si>
  <si>
    <t>Journey by taxi to attend meeting with Department for Transport</t>
  </si>
  <si>
    <t>Journey by taxi following meeting with Transport for London</t>
  </si>
  <si>
    <t>Reading - London</t>
  </si>
  <si>
    <t>Pall Mall - Kemble Street</t>
  </si>
  <si>
    <t>Bridge Street - Kemble Street</t>
  </si>
  <si>
    <t>Journey by taxi following meeting with MPs at Portcullis House</t>
  </si>
  <si>
    <t>Kemble Street - Paddington</t>
  </si>
  <si>
    <t>Journey by taxi following Regulatory Policy lunch at Reform Club</t>
  </si>
  <si>
    <t>Journey by taxi following Briefing Circle lunch at Reform Club</t>
  </si>
  <si>
    <t>Journey by taxi to New Street station following ORR Board meeting</t>
  </si>
  <si>
    <t>Reading- London</t>
  </si>
  <si>
    <t>Return journey by rail to London to attend Board workshop</t>
  </si>
  <si>
    <t>London - Edinburgh</t>
  </si>
  <si>
    <t>Edinburgh- Birmingham</t>
  </si>
  <si>
    <t>Journey by air to Edinburgh following attendance at ORR Audit Committee</t>
  </si>
  <si>
    <t>Journey by air to Birmingham to attend ORR Board Meeting</t>
  </si>
  <si>
    <t>Edinburgh - London</t>
  </si>
  <si>
    <t>Return journey by air to London to attend ORR Board workshop</t>
  </si>
  <si>
    <t>Heathrow - Paddington</t>
  </si>
  <si>
    <t>Return journey by tube to attend ORR Audit Committee</t>
  </si>
  <si>
    <t>Return journey by rail to Paddington to attend ORR Audit Committee</t>
  </si>
  <si>
    <t>Return journey by air to London to attend ORR Audit Committee</t>
  </si>
  <si>
    <t>Return journey by air to London to attend ORR Risk Workshop</t>
  </si>
  <si>
    <t>Journey by taxi following meeting at Department for Transport (with Michael Lee)</t>
  </si>
  <si>
    <t>Single journey by taxi while attending ORR Board Meeting in Birmingham</t>
  </si>
  <si>
    <t>19/10/2009- 20/10/2009</t>
  </si>
  <si>
    <t>Exeter - Edinburgh</t>
  </si>
  <si>
    <t>Return journey by air to Edinburgh to attend ORR Board Meeting</t>
  </si>
  <si>
    <t>Beverages while attending meeting at Institute of Directors</t>
  </si>
  <si>
    <t>Journey by taxi to Luton airport to attend meeting with Transport Scotland</t>
  </si>
  <si>
    <t>Car parking at Exeter airport to attend ORR Board meeting in Edinburgh</t>
  </si>
  <si>
    <t>Edinburgh Airport - Edinburgh</t>
  </si>
  <si>
    <t>Journey by taxi from Edinburgh Airport to attend ORR Board meeting</t>
  </si>
  <si>
    <t>Leith - Edinburgh</t>
  </si>
  <si>
    <t>Journey by taxi while attending ORR Board Meeting</t>
  </si>
  <si>
    <t>George Street - Edinburgh Airport</t>
  </si>
  <si>
    <t>Journey by taxi following ORR Board Meeting</t>
  </si>
  <si>
    <t>Car parking at Crewkerne station to attend meeting with Dieter Helm</t>
  </si>
  <si>
    <t>Car parking at Crewkerne station to attend ORR Board meeting</t>
  </si>
  <si>
    <t>Car parking at Crewkerne station to attend meeting with Secretary of State</t>
  </si>
  <si>
    <t>Yeovil - London</t>
  </si>
  <si>
    <t>Journey by rail to London to attend ORR Audit Committee</t>
  </si>
  <si>
    <t>London - Crewkerne</t>
  </si>
  <si>
    <t>Mortlake - London</t>
  </si>
  <si>
    <t>Journey by rail to London to attend ORR Board meeting</t>
  </si>
  <si>
    <t>Crewkerne - London</t>
  </si>
  <si>
    <t>Journey by rail to London to attend meeting with Dieter Helm</t>
  </si>
  <si>
    <t>Journey by rail to London to attend ORR audit committee</t>
  </si>
  <si>
    <t>Journey by rail to London to attend meeting with Secretary of State</t>
  </si>
  <si>
    <t>Journey by rail to Crewkerne following attendance at meeting with Secretary of State</t>
  </si>
  <si>
    <t>Journey by rail to Crewkerne following attendance at ORR Board meeting</t>
  </si>
  <si>
    <t>Return journey by rail to London to attend ORR Audit  Committee</t>
  </si>
  <si>
    <t>Journey by rail to London to attend ORR Audit  Committee</t>
  </si>
  <si>
    <t xml:space="preserve">Return journey by rail to London to attend ORR Safety Regulation Committee </t>
  </si>
  <si>
    <r>
      <t>Return j</t>
    </r>
    <r>
      <rPr>
        <sz val="10"/>
        <color indexed="8"/>
        <rFont val="Arial"/>
        <family val="2"/>
      </rPr>
      <t xml:space="preserve">ourney by rail to London to attend internal ORR meetings </t>
    </r>
  </si>
  <si>
    <t>Return journey by rail to London to attend ORR Board Meeting</t>
  </si>
  <si>
    <t>Return journey by rail to London to attend Whitehall NED Conference</t>
  </si>
  <si>
    <t xml:space="preserve">Return journey by rail to London to attend investigation meeting </t>
  </si>
  <si>
    <t>Leighton Buzzard - London</t>
  </si>
  <si>
    <t>London - Leighton Buzzard</t>
  </si>
  <si>
    <t>Journey by rail to London to attend ORR Board Meeting and First Group safety awards</t>
  </si>
  <si>
    <t>Journey by rail to Leighton Buzzard following ORR Board Meeting and First Group safety awards</t>
  </si>
  <si>
    <t>Journey by rail to London to attend ORR Safety Regulation Committee meeting</t>
  </si>
  <si>
    <t>One nights accommodation to attend First Group safety awards</t>
  </si>
  <si>
    <t>Journey by taxi to Birmingham New Street station following ORR Board Meeting</t>
  </si>
  <si>
    <t>Lunch with Ian Buchan (Network Rail) on his retirement</t>
  </si>
  <si>
    <t>Car parking at Jurys Inn Birmingham while attending ORR Board meeting</t>
  </si>
  <si>
    <t>Return journey by rail to London to attend meeting with Secretary of State</t>
  </si>
  <si>
    <t>Return journey by rail to London to attend ORR Board workshop</t>
  </si>
  <si>
    <t>Top up ORR Oyster Card for business travel around London</t>
  </si>
  <si>
    <t>London - Florence</t>
  </si>
  <si>
    <t>Car parking fees at Reading to attend ORR Board meeting</t>
  </si>
  <si>
    <r>
      <t>Return</t>
    </r>
    <r>
      <rPr>
        <sz val="10"/>
        <color indexed="8"/>
        <rFont val="Arial"/>
        <family val="2"/>
      </rPr>
      <t xml:space="preserve"> journey by rail to London to attend ORR Board meeting</t>
    </r>
  </si>
  <si>
    <t>Car parking fees at Reading to attend ORR Audit Committee</t>
  </si>
  <si>
    <t>Car parking fees at Reading to attend ORR Safety Regulation Committee</t>
  </si>
  <si>
    <t xml:space="preserve">Car parking fees at Reading to attend internal ORR meetings </t>
  </si>
  <si>
    <t>Car parking fees at Reading to attend Whitehall NED Conference</t>
  </si>
  <si>
    <t>Car parking fees at Reading to attend investigation meetings</t>
  </si>
  <si>
    <t>15/3/2010-16/3/2010</t>
  </si>
  <si>
    <t>Car parking fees while attending ORR Board Meeting in Birmingham</t>
  </si>
  <si>
    <t>Return journey by air  to Glasgow to attend Industry Forum</t>
  </si>
  <si>
    <t>Car parking fees at Stevenage for travel to Glasgow to attend meeting with Network Rail and Transport Scotland</t>
  </si>
  <si>
    <r>
      <t>Kemble Street</t>
    </r>
    <r>
      <rPr>
        <sz val="10"/>
        <color indexed="10"/>
        <rFont val="Arial"/>
        <family val="2"/>
      </rPr>
      <t xml:space="preserve"> </t>
    </r>
    <r>
      <rPr>
        <sz val="10"/>
        <color indexed="8"/>
        <rFont val="Arial"/>
        <family val="2"/>
      </rPr>
      <t>- Marsham Street</t>
    </r>
  </si>
  <si>
    <t>Return journey by air to Florence to attend European Railway Regulation Forum</t>
  </si>
  <si>
    <t>Journey by air to Glasgow to attend meeting with Transport Scotland</t>
  </si>
  <si>
    <t>Journey by taxi to attend Thameslink Board meeting at Department of Transport</t>
  </si>
  <si>
    <t>Edinburgh - Heathrow</t>
  </si>
  <si>
    <t>Glasgow - London</t>
  </si>
  <si>
    <t>Journey by rail to London following meeting with Transport Scotland</t>
  </si>
  <si>
    <t>Return journey by tube to attend meeting at Department for Transport</t>
  </si>
  <si>
    <t>Journey by rail to Coventry to attend dinner with Network Rail</t>
  </si>
  <si>
    <t xml:space="preserve">One night's accommodation at Hotel Chambord in Brussels in order to attend CERRE's Board meeting </t>
  </si>
  <si>
    <t>Journey by tube to attend VFM meeting at Department for Transport</t>
  </si>
  <si>
    <t>One night's accommodation at Randolph Hotel on order to attend Transport Group quarterly meeting and annual dinner</t>
  </si>
  <si>
    <t>Return journey by rail to Birmingham to present at conference</t>
  </si>
  <si>
    <t>Return journey by Eurostar to attend meeting in Amiens</t>
  </si>
  <si>
    <t>London - Brussels</t>
  </si>
  <si>
    <t>Return journey by Eurostar to attend rail conference in Brussels</t>
  </si>
  <si>
    <t>Birmingham - Glasgow</t>
  </si>
  <si>
    <t>One night's accomodation at Thistle Glasgow in order to attend meeting with Transport Scotland</t>
  </si>
  <si>
    <t>London - Glasgow</t>
  </si>
  <si>
    <t>Journey by air to Glasgow to visit ORR office (flight cancelled, awaiting refund)</t>
  </si>
  <si>
    <t>Return journey by Eurostar to Brussels to attend CERRE's Board meeting</t>
  </si>
  <si>
    <t>Business lunch with Cathryn Ross (OFWAT)</t>
  </si>
  <si>
    <t>Working Breakfast with Paul Plummer (Network Rail)</t>
  </si>
  <si>
    <t>London -
 Coventry</t>
  </si>
  <si>
    <t>London -
 Maidenhead</t>
  </si>
  <si>
    <t>Pentonville Rd -
 Kemble Street</t>
  </si>
  <si>
    <t>Horseguards Rd - Kemble Street</t>
  </si>
  <si>
    <t>Holborn -
Kings Cross</t>
  </si>
  <si>
    <t>Angel -
Holborn</t>
  </si>
  <si>
    <t>Luton -
Glasgow</t>
  </si>
  <si>
    <t>Temple - 
St James Park</t>
  </si>
  <si>
    <t>Holborn -
Oxford Circus</t>
  </si>
  <si>
    <t>Holborn - 
Kings Cross</t>
  </si>
  <si>
    <t>Piccadilly Circus - 
Kings Cross</t>
  </si>
  <si>
    <t>Pentonville Road - 
Kemble Street</t>
  </si>
  <si>
    <t>Holborn - 
Leyton</t>
  </si>
  <si>
    <t>Welwyn Garden City -  
West Lodge Park</t>
  </si>
  <si>
    <t>Luton - 
Glasgow</t>
  </si>
  <si>
    <t>Welwyn Garden City - 
Luton Airport</t>
  </si>
  <si>
    <t>London - 
Paris</t>
  </si>
  <si>
    <t>Paris - 
Amiens</t>
  </si>
  <si>
    <t>London -
York</t>
  </si>
  <si>
    <t>09/04/2010 10/04/2010</t>
  </si>
  <si>
    <t>08/04/2010 10/04/2010</t>
  </si>
  <si>
    <t>17/05/2010  18/05/2010</t>
  </si>
  <si>
    <t>Return journey by rail to York to attend Directors' Group meeting</t>
  </si>
  <si>
    <t>Oxford - 
London</t>
  </si>
  <si>
    <t>Crewe - 
London</t>
  </si>
  <si>
    <t>Journey by taxi following meeting with Mike Mitchell at Department of Transport  (with Bill Emery). Taxi used for speed.</t>
  </si>
  <si>
    <t>London - Doncaster</t>
  </si>
  <si>
    <t>Single journey by rail to Doncaster to visit DB Schenker (with Anna Walker)</t>
  </si>
  <si>
    <t>2 x single journey by rail from Nottingham following DB Schenker visit (ticket purchased for Anna Walker also)</t>
  </si>
  <si>
    <t>St Pancras - Kemble Street</t>
  </si>
  <si>
    <t>Journey by taxi from St Pancras following DB Schenker visit (with Anna Walker). Taxi used for speed.</t>
  </si>
  <si>
    <t>Return journey by air to Glasgow to attend ORR/Network Rail Director Liaison Meeting</t>
  </si>
  <si>
    <t>FirstGroup</t>
  </si>
  <si>
    <t>Neil Sutehall, Costain Ltd</t>
  </si>
  <si>
    <t>Network Rail</t>
  </si>
  <si>
    <t>Eurotunnel</t>
  </si>
  <si>
    <t>Windsor Leadership Trust</t>
  </si>
  <si>
    <t>Transport Investment LTD</t>
  </si>
  <si>
    <t>Richard Goldson attended House of Lords Reception</t>
  </si>
  <si>
    <t>Journey by taxi to stakeholder visit while attending ORR Board meeting in Birmingham</t>
  </si>
  <si>
    <t>Subsistence whilst on trip to Berlin to attend Symposium on Competition and Regulatory Affairs in the Rail Sector</t>
  </si>
  <si>
    <t xml:space="preserve">One night hotel accommodation in Brussels to attend CERRE's Regulation Forum </t>
  </si>
  <si>
    <t>Single journey by rail to London following meeting with Freightliner, Southampton including a cab ride to Reading.</t>
  </si>
  <si>
    <t>Broad Street - Birmingham New Street Station</t>
  </si>
  <si>
    <t>London - Derby</t>
  </si>
  <si>
    <t>London - Oxford</t>
  </si>
  <si>
    <r>
      <t>One night's</t>
    </r>
    <r>
      <rPr>
        <sz val="10"/>
        <rFont val="Arial"/>
        <family val="2"/>
      </rPr>
      <t xml:space="preserve"> accomodation at Hotel Russell in order to attend Board workshop on NR incentives</t>
    </r>
  </si>
  <si>
    <t>One night hotel accommodation at Hespeira London Victoria to attend ORR Board meeting</t>
  </si>
  <si>
    <t>One night hotel accommodation at Hesperia London Victoriato attend ORR Audit Committee</t>
  </si>
  <si>
    <t>Journey by rail to Crewkerne following attendance at Audit Committee</t>
  </si>
  <si>
    <t>15/3/2010- 17/03/2010</t>
  </si>
  <si>
    <r>
      <t>Car parking at</t>
    </r>
    <r>
      <rPr>
        <sz val="10"/>
        <color indexed="10"/>
        <rFont val="Arial"/>
        <family val="2"/>
      </rPr>
      <t xml:space="preserve"> </t>
    </r>
    <r>
      <rPr>
        <sz val="10"/>
        <rFont val="Arial"/>
        <family val="2"/>
      </rPr>
      <t>Taunton</t>
    </r>
    <r>
      <rPr>
        <sz val="10"/>
        <color indexed="10"/>
        <rFont val="Arial"/>
        <family val="2"/>
      </rPr>
      <t xml:space="preserve"> </t>
    </r>
    <r>
      <rPr>
        <sz val="10"/>
        <rFont val="Arial"/>
        <family val="2"/>
      </rPr>
      <t>to attend ORR Board Meeting</t>
    </r>
  </si>
  <si>
    <t>Paddington - Holborn</t>
  </si>
  <si>
    <t>Return Journey by rail to London to attend ORR Board meeting</t>
  </si>
  <si>
    <t>Hotel - Birmingham New Street station</t>
  </si>
  <si>
    <t>Return Journey by rail to London to attend meeting with Secretary of State</t>
  </si>
  <si>
    <t xml:space="preserve">Return Journey by rail to London to attend ORR Safety Regulation Committee </t>
  </si>
  <si>
    <t>Site visit to hotel</t>
  </si>
  <si>
    <t>Socia Ltd</t>
  </si>
  <si>
    <t>Stephenson Harwood</t>
  </si>
  <si>
    <t>Bombardier</t>
  </si>
  <si>
    <t>Visit to Bombardier, Derby (A Walker)</t>
  </si>
  <si>
    <t>FirstGroup Safety Awards Dinner at Holiday Inn, London Regents Park (B Emery, A Walker, R Goldson)</t>
  </si>
  <si>
    <t>Rail Breakfast Club</t>
  </si>
  <si>
    <t>Breakfast meeting at RSA House (B Emery &amp; A Walker)</t>
  </si>
  <si>
    <t>Sector Industry Forum Event: Rail at Costain Head Office, Maidenhead (B Emery)</t>
  </si>
  <si>
    <t>European Policy Forum</t>
  </si>
  <si>
    <t>Rothschild</t>
  </si>
  <si>
    <t>Network Rail dinner for the attending CEOs &amp; infrastructure heads in Coventry (B Emery)</t>
  </si>
  <si>
    <t>Grand Central Railway Parliamentary Reception in House of Commons (B Emery)</t>
  </si>
  <si>
    <t>Presentation book and Eurotunnel medal received during visit to Eurotunnel HQ (A Walker)</t>
  </si>
  <si>
    <t>Post it holder with Windsor Leadship Trust on it received for speaking at the event (A Walker)</t>
  </si>
  <si>
    <t>Rail Freight Group</t>
  </si>
  <si>
    <t>Lord Bradshaw &amp; the Railway Study Association</t>
  </si>
  <si>
    <t xml:space="preserve">Journey by rail to attend meeting with EPSF in Amiens </t>
  </si>
  <si>
    <t>Journey by rail to attend meeting with EPSF in Amiens (refunded)</t>
  </si>
  <si>
    <t>Return journey by rail to Birmingham to attend ORR Board Meeting (tickets booked in error)</t>
  </si>
  <si>
    <t>Lunch with Mary Bonar (A Walker)</t>
  </si>
  <si>
    <t>A Walker</t>
  </si>
  <si>
    <t>Dinner with Alexander Italianer, DG of Competition in European Commission (A Walker)</t>
  </si>
  <si>
    <t>Lunch with Simon Linnett, Rothschild (A Walker)</t>
  </si>
  <si>
    <t>Lunch with Chris Green, NED (A Walker)</t>
  </si>
  <si>
    <t>Lunch with Tony Berkeley, RFG Chairman (A Walker)</t>
  </si>
  <si>
    <t>Dinner with David Leeder CEO of Transport Investment Ltd (R Goldson)</t>
  </si>
  <si>
    <t>Detained by ORR business - journey by taxi to Paddington for University of Glamorgan seminar</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</si>
</sst>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 numFmtId="172" formatCode="&quot;£&quot;#,##0"/>
    <numFmt numFmtId="173" formatCode="[$€-2]\ #,##0.00;[Red]\-[$€-2]\ #,##0.00"/>
    <numFmt numFmtId="174" formatCode="[$€-2]\ #,##0.00"/>
  </numFmts>
  <fonts count="17">
    <font>
      <sz val="10"/>
      <name val="Arial"/>
      <family val="0"/>
    </font>
    <font>
      <b/>
      <sz val="10"/>
      <name val="Arial"/>
      <family val="2"/>
    </font>
    <font>
      <b/>
      <sz val="10"/>
      <color indexed="12"/>
      <name val="Arial"/>
      <family val="2"/>
    </font>
    <font>
      <sz val="8"/>
      <name val="Arial"/>
      <family val="0"/>
    </font>
    <font>
      <sz val="10"/>
      <color indexed="10"/>
      <name val="Arial"/>
      <family val="2"/>
    </font>
    <font>
      <sz val="11"/>
      <name val="ＭＳ 明朝"/>
      <family val="1"/>
    </font>
    <font>
      <u val="single"/>
      <sz val="10"/>
      <color indexed="36"/>
      <name val="Arial"/>
      <family val="0"/>
    </font>
    <font>
      <u val="single"/>
      <sz val="10"/>
      <color indexed="12"/>
      <name val="Arial"/>
      <family val="0"/>
    </font>
    <font>
      <sz val="10"/>
      <name val="MS Sans Serif"/>
      <family val="0"/>
    </font>
    <font>
      <b/>
      <sz val="11"/>
      <name val="Arial"/>
      <family val="2"/>
    </font>
    <font>
      <sz val="11"/>
      <name val="Arial"/>
      <family val="2"/>
    </font>
    <font>
      <b/>
      <sz val="11"/>
      <color indexed="12"/>
      <name val="Arial"/>
      <family val="2"/>
    </font>
    <font>
      <sz val="10"/>
      <color indexed="12"/>
      <name val="Arial"/>
      <family val="0"/>
    </font>
    <font>
      <sz val="10"/>
      <color indexed="8"/>
      <name val="Arial"/>
      <family val="2"/>
    </font>
    <font>
      <b/>
      <sz val="10"/>
      <color indexed="23"/>
      <name val="Arial"/>
      <family val="2"/>
    </font>
    <font>
      <sz val="10"/>
      <color indexed="23"/>
      <name val="Arial"/>
      <family val="2"/>
    </font>
    <font>
      <sz val="10"/>
      <color indexed="39"/>
      <name val="Arial"/>
      <family val="0"/>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s>
  <borders count="35">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color indexed="63"/>
      </left>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thin"/>
      <right>
        <color indexed="63"/>
      </right>
      <top>
        <color indexed="63"/>
      </top>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color indexed="63"/>
      </left>
      <right style="thin"/>
      <top>
        <color indexed="63"/>
      </top>
      <bottom style="thin"/>
    </border>
    <border>
      <left style="thin"/>
      <right>
        <color indexed="63"/>
      </right>
      <top style="medium"/>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9" fontId="0" fillId="0" borderId="0" applyFont="0" applyFill="0" applyBorder="0" applyAlignment="0" applyProtection="0"/>
    <xf numFmtId="0" fontId="8" fillId="0" borderId="0" applyNumberFormat="0" applyFont="0" applyFill="0" applyBorder="0" applyAlignment="0" applyProtection="0"/>
  </cellStyleXfs>
  <cellXfs count="493">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1" fillId="3" borderId="6" xfId="0" applyFont="1" applyFill="1" applyBorder="1" applyAlignment="1">
      <alignment horizontal="center"/>
    </xf>
    <xf numFmtId="0" fontId="1" fillId="3" borderId="7" xfId="0" applyFont="1" applyFill="1" applyBorder="1" applyAlignment="1">
      <alignment/>
    </xf>
    <xf numFmtId="0" fontId="0" fillId="3" borderId="8" xfId="0" applyFill="1" applyBorder="1" applyAlignment="1">
      <alignment wrapText="1"/>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3" borderId="7" xfId="0" applyFont="1" applyFill="1" applyBorder="1" applyAlignment="1">
      <alignment horizontal="center"/>
    </xf>
    <xf numFmtId="0" fontId="1" fillId="3" borderId="20" xfId="0" applyFont="1" applyFill="1" applyBorder="1" applyAlignment="1">
      <alignment horizontal="center"/>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0" fillId="0" borderId="11" xfId="0" applyNumberFormat="1" applyFill="1" applyBorder="1" applyAlignment="1">
      <alignment vertical="top" wrapText="1"/>
    </xf>
    <xf numFmtId="164" fontId="0" fillId="0" borderId="10" xfId="0" applyNumberFormat="1" applyFill="1" applyBorder="1" applyAlignment="1">
      <alignment vertical="top" wrapText="1"/>
    </xf>
    <xf numFmtId="164" fontId="0" fillId="0" borderId="12" xfId="0" applyNumberFormat="1" applyFill="1" applyBorder="1" applyAlignment="1">
      <alignment vertical="top" wrapText="1"/>
    </xf>
    <xf numFmtId="164" fontId="0" fillId="0" borderId="13" xfId="0" applyNumberFormat="1" applyFill="1" applyBorder="1" applyAlignment="1">
      <alignment vertical="top" wrapText="1"/>
    </xf>
    <xf numFmtId="164" fontId="1" fillId="0" borderId="13" xfId="0" applyNumberFormat="1" applyFont="1" applyFill="1" applyBorder="1" applyAlignment="1">
      <alignment vertical="top" wrapText="1"/>
    </xf>
    <xf numFmtId="164" fontId="1" fillId="4" borderId="23" xfId="0" applyNumberFormat="1" applyFont="1" applyFill="1" applyBorder="1" applyAlignment="1">
      <alignment vertical="top" wrapText="1"/>
    </xf>
    <xf numFmtId="0" fontId="1" fillId="4" borderId="5" xfId="0" applyFont="1" applyFill="1" applyBorder="1" applyAlignment="1">
      <alignment/>
    </xf>
    <xf numFmtId="0" fontId="1" fillId="4" borderId="3" xfId="0" applyFont="1" applyFill="1" applyBorder="1" applyAlignment="1">
      <alignment/>
    </xf>
    <xf numFmtId="0" fontId="0" fillId="4" borderId="4" xfId="0" applyFill="1" applyBorder="1" applyAlignment="1">
      <alignment/>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164" fontId="1" fillId="0" borderId="4" xfId="0" applyNumberFormat="1" applyFont="1" applyFill="1" applyBorder="1" applyAlignment="1">
      <alignment vertical="top" wrapText="1"/>
    </xf>
    <xf numFmtId="0" fontId="9" fillId="2" borderId="0" xfId="25" applyFont="1" applyFill="1">
      <alignment/>
      <protection/>
    </xf>
    <xf numFmtId="0" fontId="10" fillId="2" borderId="0" xfId="25" applyFont="1" applyFill="1">
      <alignment/>
      <protection/>
    </xf>
    <xf numFmtId="0" fontId="0" fillId="2" borderId="0" xfId="25" applyFill="1">
      <alignment/>
      <protection/>
    </xf>
    <xf numFmtId="0" fontId="11" fillId="2" borderId="20" xfId="25" applyFont="1" applyFill="1" applyBorder="1">
      <alignment/>
      <protection/>
    </xf>
    <xf numFmtId="0" fontId="11" fillId="2" borderId="24" xfId="25" applyFont="1" applyFill="1" applyBorder="1">
      <alignment/>
      <protection/>
    </xf>
    <xf numFmtId="0" fontId="11" fillId="2" borderId="9" xfId="25" applyFont="1" applyFill="1" applyBorder="1">
      <alignment/>
      <protection/>
    </xf>
    <xf numFmtId="0" fontId="11" fillId="2" borderId="12" xfId="25" applyFont="1" applyFill="1" applyBorder="1">
      <alignment/>
      <protection/>
    </xf>
    <xf numFmtId="0" fontId="11" fillId="2" borderId="14" xfId="25" applyFont="1" applyFill="1" applyBorder="1">
      <alignment/>
      <protection/>
    </xf>
    <xf numFmtId="0" fontId="11" fillId="2" borderId="18" xfId="25" applyFont="1" applyFill="1" applyBorder="1">
      <alignment/>
      <protection/>
    </xf>
    <xf numFmtId="164" fontId="0" fillId="0" borderId="3" xfId="0" applyNumberFormat="1" applyFill="1" applyBorder="1" applyAlignment="1">
      <alignment vertical="top" wrapText="1"/>
    </xf>
    <xf numFmtId="164" fontId="0" fillId="0" borderId="5" xfId="0" applyNumberFormat="1" applyFill="1" applyBorder="1" applyAlignment="1">
      <alignment vertical="top" wrapText="1"/>
    </xf>
    <xf numFmtId="164" fontId="0" fillId="0" borderId="4" xfId="0" applyNumberFormat="1" applyFill="1" applyBorder="1" applyAlignment="1">
      <alignment vertical="top" wrapText="1"/>
    </xf>
    <xf numFmtId="164" fontId="12" fillId="0" borderId="11" xfId="0" applyNumberFormat="1" applyFont="1" applyFill="1" applyBorder="1" applyAlignment="1">
      <alignment vertical="top" wrapText="1"/>
    </xf>
    <xf numFmtId="164" fontId="12" fillId="0" borderId="10" xfId="0" applyNumberFormat="1" applyFont="1" applyFill="1" applyBorder="1" applyAlignment="1">
      <alignment vertical="top" wrapText="1"/>
    </xf>
    <xf numFmtId="164" fontId="12" fillId="0" borderId="12" xfId="0" applyNumberFormat="1" applyFont="1" applyFill="1" applyBorder="1" applyAlignment="1">
      <alignment vertical="top" wrapText="1"/>
    </xf>
    <xf numFmtId="0" fontId="0" fillId="0" borderId="25" xfId="0" applyFill="1" applyBorder="1" applyAlignment="1">
      <alignment/>
    </xf>
    <xf numFmtId="14" fontId="0" fillId="0" borderId="9" xfId="0" applyNumberFormat="1" applyFill="1" applyBorder="1" applyAlignment="1">
      <alignment vertical="top" wrapText="1"/>
    </xf>
    <xf numFmtId="0" fontId="0" fillId="3" borderId="4" xfId="0" applyFont="1" applyFill="1" applyBorder="1" applyAlignment="1">
      <alignment horizontal="center" vertical="top" wrapText="1"/>
    </xf>
    <xf numFmtId="0" fontId="0" fillId="2" borderId="0" xfId="0" applyFill="1" applyAlignment="1">
      <alignment vertical="top"/>
    </xf>
    <xf numFmtId="164" fontId="12" fillId="0" borderId="10" xfId="22" applyNumberFormat="1" applyFont="1" applyFill="1" applyBorder="1" applyAlignment="1">
      <alignment vertical="top"/>
      <protection/>
    </xf>
    <xf numFmtId="14" fontId="0" fillId="5" borderId="9" xfId="0" applyNumberFormat="1" applyFill="1" applyBorder="1" applyAlignment="1">
      <alignment vertical="top" wrapText="1"/>
    </xf>
    <xf numFmtId="0" fontId="0" fillId="5" borderId="10" xfId="0" applyFill="1" applyBorder="1" applyAlignment="1">
      <alignment vertical="top" wrapText="1"/>
    </xf>
    <xf numFmtId="164" fontId="12" fillId="5" borderId="11" xfId="0" applyNumberFormat="1" applyFont="1" applyFill="1" applyBorder="1" applyAlignment="1">
      <alignment vertical="top" wrapText="1"/>
    </xf>
    <xf numFmtId="164" fontId="12" fillId="5" borderId="10" xfId="0" applyNumberFormat="1" applyFont="1" applyFill="1" applyBorder="1" applyAlignment="1">
      <alignment vertical="top" wrapText="1"/>
    </xf>
    <xf numFmtId="164" fontId="12" fillId="5" borderId="12" xfId="0" applyNumberFormat="1" applyFont="1" applyFill="1" applyBorder="1" applyAlignment="1">
      <alignment vertical="top" wrapText="1"/>
    </xf>
    <xf numFmtId="164" fontId="1" fillId="5" borderId="13" xfId="0" applyNumberFormat="1" applyFont="1" applyFill="1" applyBorder="1" applyAlignment="1">
      <alignment vertical="top" wrapText="1"/>
    </xf>
    <xf numFmtId="0" fontId="13" fillId="5" borderId="10" xfId="22" applyFont="1" applyFill="1" applyBorder="1" applyAlignment="1">
      <alignment vertical="top" wrapText="1"/>
      <protection/>
    </xf>
    <xf numFmtId="164" fontId="12" fillId="5" borderId="10" xfId="22" applyNumberFormat="1" applyFont="1" applyFill="1" applyBorder="1" applyAlignment="1">
      <alignment vertical="top"/>
      <protection/>
    </xf>
    <xf numFmtId="0" fontId="13" fillId="5" borderId="0" xfId="24" applyFont="1" applyFill="1" applyBorder="1" applyAlignment="1">
      <alignment vertical="top" wrapText="1"/>
      <protection/>
    </xf>
    <xf numFmtId="164" fontId="12" fillId="0" borderId="10" xfId="33" applyNumberFormat="1" applyFont="1" applyFill="1" applyBorder="1" applyAlignment="1">
      <alignment vertical="top"/>
      <protection/>
    </xf>
    <xf numFmtId="0" fontId="13" fillId="0" borderId="10" xfId="33" applyFont="1" applyFill="1" applyBorder="1" applyAlignment="1">
      <alignment vertical="top" wrapText="1"/>
      <protection/>
    </xf>
    <xf numFmtId="0" fontId="13" fillId="0" borderId="10" xfId="28" applyFont="1" applyFill="1" applyBorder="1" applyAlignment="1">
      <alignment vertical="top" wrapText="1"/>
      <protection/>
    </xf>
    <xf numFmtId="0" fontId="0" fillId="0" borderId="0" xfId="0" applyFont="1" applyFill="1" applyBorder="1" applyAlignment="1">
      <alignment vertical="top" wrapText="1"/>
    </xf>
    <xf numFmtId="164" fontId="12" fillId="0" borderId="10" xfId="27" applyNumberFormat="1" applyFont="1" applyFill="1" applyBorder="1" applyAlignment="1">
      <alignment vertical="top"/>
      <protection/>
    </xf>
    <xf numFmtId="0" fontId="0" fillId="5" borderId="0" xfId="0" applyFont="1" applyFill="1" applyBorder="1" applyAlignment="1">
      <alignment vertical="top" wrapText="1"/>
    </xf>
    <xf numFmtId="0" fontId="0" fillId="0" borderId="0" xfId="0" applyFill="1" applyAlignment="1">
      <alignment/>
    </xf>
    <xf numFmtId="0" fontId="13" fillId="0" borderId="10" xfId="22" applyFont="1" applyFill="1" applyBorder="1" applyAlignment="1">
      <alignment vertical="top" wrapText="1"/>
      <protection/>
    </xf>
    <xf numFmtId="0" fontId="0" fillId="3" borderId="8" xfId="0"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1" fillId="3" borderId="8" xfId="0" applyFont="1" applyFill="1" applyBorder="1" applyAlignment="1">
      <alignment horizontal="center" wrapText="1"/>
    </xf>
    <xf numFmtId="0" fontId="0" fillId="0" borderId="10" xfId="33" applyFont="1" applyFill="1" applyBorder="1" applyAlignment="1">
      <alignment vertical="top" wrapText="1"/>
      <protection/>
    </xf>
    <xf numFmtId="0" fontId="7" fillId="2" borderId="0" xfId="21" applyFill="1" applyAlignment="1">
      <alignment/>
    </xf>
    <xf numFmtId="0" fontId="14" fillId="4" borderId="5" xfId="0" applyFont="1" applyFill="1" applyBorder="1" applyAlignment="1">
      <alignment/>
    </xf>
    <xf numFmtId="0" fontId="14" fillId="4" borderId="3" xfId="0" applyFont="1" applyFill="1" applyBorder="1" applyAlignment="1">
      <alignment/>
    </xf>
    <xf numFmtId="0" fontId="15" fillId="4" borderId="4"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14" fontId="0" fillId="0" borderId="9" xfId="0" applyNumberFormat="1" applyFill="1" applyBorder="1" applyAlignment="1">
      <alignment horizontal="center" vertical="top" wrapText="1"/>
    </xf>
    <xf numFmtId="0" fontId="0" fillId="0" borderId="10" xfId="37" applyFont="1" applyFill="1" applyBorder="1" applyAlignment="1">
      <alignment vertical="top" wrapText="1"/>
      <protection/>
    </xf>
    <xf numFmtId="14" fontId="0" fillId="5" borderId="26" xfId="0" applyNumberFormat="1" applyFill="1" applyBorder="1" applyAlignment="1">
      <alignment vertical="top" wrapText="1"/>
    </xf>
    <xf numFmtId="14" fontId="0" fillId="0" borderId="26" xfId="0" applyNumberFormat="1" applyFill="1" applyBorder="1" applyAlignment="1">
      <alignment vertical="top" wrapText="1"/>
    </xf>
    <xf numFmtId="0" fontId="13" fillId="0" borderId="10" xfId="27" applyFont="1" applyFill="1" applyBorder="1" applyAlignment="1">
      <alignment/>
      <protection/>
    </xf>
    <xf numFmtId="165" fontId="13" fillId="0" borderId="10" xfId="27" applyNumberFormat="1" applyFont="1" applyFill="1" applyBorder="1" applyAlignment="1">
      <alignment/>
      <protection/>
    </xf>
    <xf numFmtId="14" fontId="0" fillId="5" borderId="26" xfId="0" applyNumberFormat="1" applyFill="1" applyBorder="1" applyAlignment="1">
      <alignment horizontal="center" vertical="top" wrapText="1"/>
    </xf>
    <xf numFmtId="164" fontId="1" fillId="0" borderId="27" xfId="0" applyNumberFormat="1" applyFont="1" applyFill="1" applyBorder="1" applyAlignment="1">
      <alignment vertical="top" wrapText="1"/>
    </xf>
    <xf numFmtId="14" fontId="0" fillId="0" borderId="9" xfId="0" applyNumberFormat="1" applyFill="1" applyBorder="1" applyAlignment="1">
      <alignment horizontal="left" vertical="top" wrapText="1"/>
    </xf>
    <xf numFmtId="0" fontId="0" fillId="0" borderId="0" xfId="27" applyFont="1" applyFill="1" applyBorder="1" applyAlignment="1">
      <alignment horizontal="left" vertical="top" wrapText="1"/>
      <protection/>
    </xf>
    <xf numFmtId="0" fontId="0" fillId="5" borderId="10" xfId="27" applyFont="1" applyFill="1" applyBorder="1" applyAlignment="1">
      <alignment horizontal="left" vertical="top" wrapText="1"/>
      <protection/>
    </xf>
    <xf numFmtId="14" fontId="0" fillId="5" borderId="9" xfId="0" applyNumberFormat="1" applyFill="1" applyBorder="1" applyAlignment="1">
      <alignment horizontal="left" vertical="top" wrapText="1"/>
    </xf>
    <xf numFmtId="14" fontId="0" fillId="5" borderId="26" xfId="0" applyNumberFormat="1" applyFill="1" applyBorder="1" applyAlignment="1">
      <alignment horizontal="left" vertical="top" wrapText="1"/>
    </xf>
    <xf numFmtId="164" fontId="12" fillId="5" borderId="10" xfId="0" applyNumberFormat="1" applyFont="1" applyFill="1" applyBorder="1" applyAlignment="1">
      <alignment horizontal="right" vertical="top" wrapText="1"/>
    </xf>
    <xf numFmtId="164" fontId="12" fillId="5" borderId="12" xfId="0" applyNumberFormat="1" applyFont="1" applyFill="1" applyBorder="1" applyAlignment="1">
      <alignment horizontal="right" vertical="top" wrapText="1"/>
    </xf>
    <xf numFmtId="14" fontId="0" fillId="5" borderId="9" xfId="0" applyNumberFormat="1" applyFill="1" applyBorder="1" applyAlignment="1">
      <alignment horizontal="center" vertical="top" wrapText="1"/>
    </xf>
    <xf numFmtId="0" fontId="0" fillId="5" borderId="10" xfId="33" applyFont="1" applyFill="1" applyBorder="1" applyAlignment="1">
      <alignment vertical="top" wrapText="1"/>
      <protection/>
    </xf>
    <xf numFmtId="164" fontId="12" fillId="5" borderId="10" xfId="33" applyNumberFormat="1" applyFont="1" applyFill="1" applyBorder="1" applyAlignment="1">
      <alignment vertical="top"/>
      <protection/>
    </xf>
    <xf numFmtId="0" fontId="0" fillId="2" borderId="0" xfId="0" applyFont="1" applyFill="1" applyAlignment="1">
      <alignment/>
    </xf>
    <xf numFmtId="0" fontId="13" fillId="5" borderId="10" xfId="33" applyFont="1" applyFill="1" applyBorder="1" applyAlignment="1">
      <alignment vertical="top" wrapText="1"/>
      <protection/>
    </xf>
    <xf numFmtId="0" fontId="0" fillId="0" borderId="10"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0" fontId="0" fillId="0" borderId="11"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0" fillId="0" borderId="28" xfId="0" applyFill="1" applyBorder="1" applyAlignment="1">
      <alignment/>
    </xf>
    <xf numFmtId="0" fontId="0" fillId="0" borderId="0" xfId="33" applyFont="1" applyFill="1" applyBorder="1" applyAlignment="1">
      <alignment vertical="top" wrapText="1"/>
      <protection/>
    </xf>
    <xf numFmtId="0" fontId="0" fillId="0" borderId="10" xfId="27" applyFont="1" applyFill="1" applyBorder="1" applyAlignment="1">
      <alignment horizontal="left" vertical="top" wrapText="1"/>
      <protection/>
    </xf>
    <xf numFmtId="0" fontId="0" fillId="6" borderId="10" xfId="27" applyFont="1" applyFill="1" applyBorder="1" applyAlignment="1">
      <alignment horizontal="left" vertical="top"/>
      <protection/>
    </xf>
    <xf numFmtId="164" fontId="12" fillId="5" borderId="10" xfId="27" applyNumberFormat="1" applyFont="1" applyFill="1" applyBorder="1" applyAlignment="1">
      <alignment horizontal="right" vertical="top"/>
      <protection/>
    </xf>
    <xf numFmtId="164" fontId="1" fillId="5" borderId="13" xfId="0" applyNumberFormat="1" applyFont="1" applyFill="1" applyBorder="1" applyAlignment="1">
      <alignment horizontal="right" vertical="top" wrapText="1"/>
    </xf>
    <xf numFmtId="164" fontId="12" fillId="0" borderId="10" xfId="0" applyNumberFormat="1" applyFont="1" applyFill="1" applyBorder="1" applyAlignment="1">
      <alignment horizontal="right" vertical="top" wrapText="1"/>
    </xf>
    <xf numFmtId="164" fontId="12" fillId="0" borderId="0" xfId="27" applyNumberFormat="1" applyFont="1" applyFill="1" applyBorder="1" applyAlignment="1">
      <alignment horizontal="right" vertical="top"/>
      <protection/>
    </xf>
    <xf numFmtId="164" fontId="12" fillId="0" borderId="12" xfId="0" applyNumberFormat="1" applyFont="1" applyFill="1" applyBorder="1" applyAlignment="1">
      <alignment horizontal="right" vertical="top" wrapText="1"/>
    </xf>
    <xf numFmtId="164" fontId="12" fillId="0" borderId="10" xfId="27" applyNumberFormat="1" applyFont="1" applyFill="1" applyBorder="1" applyAlignment="1">
      <alignment horizontal="right" vertical="top"/>
      <protection/>
    </xf>
    <xf numFmtId="164" fontId="1" fillId="0" borderId="13" xfId="0" applyNumberFormat="1" applyFont="1" applyFill="1" applyBorder="1" applyAlignment="1">
      <alignment horizontal="right" vertical="top" wrapText="1"/>
    </xf>
    <xf numFmtId="14" fontId="0" fillId="0" borderId="26" xfId="0" applyNumberFormat="1" applyFill="1" applyBorder="1" applyAlignment="1">
      <alignment vertical="center" wrapText="1"/>
    </xf>
    <xf numFmtId="164" fontId="12" fillId="5" borderId="10" xfId="0" applyNumberFormat="1" applyFont="1" applyFill="1" applyBorder="1" applyAlignment="1">
      <alignment vertical="center" wrapText="1"/>
    </xf>
    <xf numFmtId="0" fontId="0" fillId="2" borderId="0" xfId="0" applyFill="1" applyAlignment="1">
      <alignment vertical="center" wrapText="1"/>
    </xf>
    <xf numFmtId="164" fontId="1" fillId="5" borderId="27" xfId="0" applyNumberFormat="1" applyFont="1" applyFill="1" applyBorder="1" applyAlignment="1">
      <alignment vertical="center" wrapText="1"/>
    </xf>
    <xf numFmtId="14" fontId="0" fillId="5" borderId="26" xfId="0" applyNumberFormat="1" applyFill="1" applyBorder="1" applyAlignment="1">
      <alignment vertical="center" wrapText="1"/>
    </xf>
    <xf numFmtId="0" fontId="13" fillId="6" borderId="10" xfId="23" applyFont="1" applyFill="1" applyBorder="1" applyAlignment="1">
      <alignment vertical="center" wrapText="1"/>
      <protection/>
    </xf>
    <xf numFmtId="0" fontId="13" fillId="0" borderId="0" xfId="32" applyFont="1" applyFill="1" applyBorder="1" applyAlignment="1">
      <alignment vertical="center" wrapText="1"/>
      <protection/>
    </xf>
    <xf numFmtId="0" fontId="0" fillId="0" borderId="11" xfId="0" applyFill="1" applyBorder="1" applyAlignment="1">
      <alignment horizontal="center"/>
    </xf>
    <xf numFmtId="0" fontId="0" fillId="0" borderId="1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14" fontId="0" fillId="0" borderId="26" xfId="0" applyNumberFormat="1" applyFill="1" applyBorder="1" applyAlignment="1">
      <alignment horizontal="left" vertical="top" wrapText="1"/>
    </xf>
    <xf numFmtId="14" fontId="0" fillId="5" borderId="26" xfId="0" applyNumberFormat="1" applyFont="1" applyFill="1" applyBorder="1" applyAlignment="1">
      <alignment horizontal="center" vertical="top" wrapText="1"/>
    </xf>
    <xf numFmtId="14" fontId="0" fillId="0" borderId="26" xfId="0" applyNumberFormat="1" applyFont="1" applyFill="1" applyBorder="1" applyAlignment="1">
      <alignment horizontal="center" vertical="top" wrapText="1"/>
    </xf>
    <xf numFmtId="164" fontId="1" fillId="0" borderId="27" xfId="0" applyNumberFormat="1" applyFont="1" applyFill="1" applyBorder="1" applyAlignment="1">
      <alignment vertical="center" wrapText="1"/>
    </xf>
    <xf numFmtId="0" fontId="0" fillId="5" borderId="9" xfId="0" applyFill="1" applyBorder="1" applyAlignment="1">
      <alignment vertical="top" wrapText="1"/>
    </xf>
    <xf numFmtId="0" fontId="0" fillId="5" borderId="0" xfId="0" applyFill="1" applyBorder="1" applyAlignment="1">
      <alignment vertical="top" wrapText="1"/>
    </xf>
    <xf numFmtId="164" fontId="12" fillId="5" borderId="10" xfId="0" applyNumberFormat="1" applyFont="1" applyFill="1" applyBorder="1" applyAlignment="1">
      <alignment horizontal="right" vertical="center" wrapText="1"/>
    </xf>
    <xf numFmtId="0" fontId="12" fillId="2" borderId="0" xfId="0" applyFont="1" applyFill="1" applyAlignment="1">
      <alignment/>
    </xf>
    <xf numFmtId="0" fontId="2" fillId="0" borderId="13" xfId="0" applyFont="1" applyFill="1" applyBorder="1" applyAlignment="1">
      <alignment horizontal="center" vertical="top" wrapText="1"/>
    </xf>
    <xf numFmtId="0" fontId="12" fillId="0" borderId="19" xfId="0" applyFont="1" applyFill="1" applyBorder="1" applyAlignment="1">
      <alignment/>
    </xf>
    <xf numFmtId="14" fontId="0" fillId="5" borderId="26" xfId="0" applyNumberFormat="1" applyFont="1" applyFill="1" applyBorder="1" applyAlignment="1">
      <alignment horizontal="center" vertical="top" wrapText="1"/>
    </xf>
    <xf numFmtId="164" fontId="12" fillId="5" borderId="10" xfId="33" applyNumberFormat="1" applyFont="1" applyFill="1" applyBorder="1" applyAlignment="1">
      <alignment horizontal="right" vertical="center"/>
      <protection/>
    </xf>
    <xf numFmtId="0" fontId="0" fillId="5" borderId="0" xfId="0" applyFill="1" applyAlignment="1">
      <alignment vertical="center"/>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0" fontId="0" fillId="0" borderId="10" xfId="0" applyFill="1" applyBorder="1" applyAlignment="1">
      <alignment horizontal="center" wrapText="1"/>
    </xf>
    <xf numFmtId="164" fontId="12" fillId="0" borderId="10" xfId="0" applyNumberFormat="1" applyFont="1" applyFill="1" applyBorder="1" applyAlignment="1">
      <alignment horizontal="right" vertical="center" wrapText="1"/>
    </xf>
    <xf numFmtId="164" fontId="12" fillId="0" borderId="10" xfId="33" applyNumberFormat="1" applyFont="1" applyFill="1" applyBorder="1" applyAlignment="1">
      <alignment horizontal="right" vertical="center"/>
      <protection/>
    </xf>
    <xf numFmtId="164" fontId="1" fillId="0" borderId="13" xfId="0" applyNumberFormat="1" applyFont="1" applyFill="1" applyBorder="1" applyAlignment="1">
      <alignment horizontal="right" vertical="center" wrapText="1"/>
    </xf>
    <xf numFmtId="164" fontId="1" fillId="5" borderId="13" xfId="0" applyNumberFormat="1" applyFont="1" applyFill="1" applyBorder="1" applyAlignment="1">
      <alignment horizontal="right" vertical="center" wrapText="1"/>
    </xf>
    <xf numFmtId="164" fontId="1" fillId="0" borderId="13" xfId="0" applyNumberFormat="1" applyFont="1" applyFill="1" applyBorder="1" applyAlignment="1">
      <alignment vertical="center" wrapText="1"/>
    </xf>
    <xf numFmtId="0" fontId="0" fillId="0" borderId="25" xfId="0" applyFill="1" applyBorder="1" applyAlignment="1">
      <alignment horizontal="center"/>
    </xf>
    <xf numFmtId="164" fontId="12" fillId="0" borderId="10" xfId="0" applyNumberFormat="1" applyFont="1" applyFill="1" applyBorder="1" applyAlignment="1">
      <alignment vertical="center" wrapText="1"/>
    </xf>
    <xf numFmtId="0" fontId="0" fillId="5" borderId="10" xfId="33" applyFont="1" applyFill="1" applyBorder="1" applyAlignment="1">
      <alignment wrapText="1"/>
      <protection/>
    </xf>
    <xf numFmtId="0" fontId="13" fillId="7" borderId="0" xfId="23" applyFont="1" applyFill="1" applyBorder="1" applyAlignment="1">
      <alignment vertical="center" wrapText="1"/>
      <protection/>
    </xf>
    <xf numFmtId="0" fontId="0" fillId="0" borderId="0" xfId="24" applyFont="1" applyFill="1" applyBorder="1" applyAlignment="1">
      <alignment vertical="center" wrapText="1"/>
      <protection/>
    </xf>
    <xf numFmtId="0" fontId="13" fillId="5" borderId="10" xfId="23" applyFont="1" applyFill="1" applyBorder="1" applyAlignment="1">
      <alignment horizontal="left" vertical="center" wrapText="1"/>
      <protection/>
    </xf>
    <xf numFmtId="0" fontId="13" fillId="5" borderId="0" xfId="23" applyFont="1" applyFill="1" applyBorder="1" applyAlignment="1">
      <alignment horizontal="left" vertical="center" wrapText="1"/>
      <protection/>
    </xf>
    <xf numFmtId="0" fontId="0" fillId="0" borderId="0" xfId="24" applyFont="1" applyFill="1" applyBorder="1" applyAlignment="1">
      <alignment vertical="top" wrapText="1"/>
      <protection/>
    </xf>
    <xf numFmtId="164" fontId="1" fillId="4" borderId="5" xfId="0" applyNumberFormat="1" applyFont="1" applyFill="1" applyBorder="1" applyAlignment="1">
      <alignment vertical="top" wrapText="1"/>
    </xf>
    <xf numFmtId="164" fontId="12" fillId="0" borderId="12" xfId="0" applyNumberFormat="1" applyFont="1" applyFill="1" applyBorder="1" applyAlignment="1">
      <alignment vertical="center" wrapText="1"/>
    </xf>
    <xf numFmtId="0" fontId="0" fillId="0" borderId="10" xfId="26" applyFont="1" applyFill="1" applyBorder="1" applyAlignment="1">
      <alignment vertical="top" wrapText="1"/>
      <protection/>
    </xf>
    <xf numFmtId="0" fontId="0" fillId="2" borderId="0" xfId="0" applyFill="1" applyAlignment="1">
      <alignment horizontal="center"/>
    </xf>
    <xf numFmtId="0" fontId="0" fillId="4" borderId="4" xfId="0" applyFill="1" applyBorder="1" applyAlignment="1">
      <alignment horizontal="center"/>
    </xf>
    <xf numFmtId="0" fontId="2" fillId="2" borderId="0" xfId="0" applyFont="1" applyFill="1" applyAlignment="1">
      <alignment horizontal="center"/>
    </xf>
    <xf numFmtId="0" fontId="0" fillId="0" borderId="15" xfId="0" applyFill="1" applyBorder="1" applyAlignment="1">
      <alignment horizontal="center"/>
    </xf>
    <xf numFmtId="0" fontId="0" fillId="6" borderId="10" xfId="22" applyFont="1" applyFill="1" applyBorder="1" applyAlignment="1">
      <alignment vertical="top" wrapText="1"/>
      <protection/>
    </xf>
    <xf numFmtId="0" fontId="0" fillId="0" borderId="10" xfId="30" applyFont="1" applyFill="1" applyBorder="1" applyAlignment="1">
      <alignment vertical="center" wrapText="1"/>
      <protection/>
    </xf>
    <xf numFmtId="0" fontId="0" fillId="2" borderId="0" xfId="0" applyFill="1" applyAlignment="1">
      <alignment horizontal="left"/>
    </xf>
    <xf numFmtId="0" fontId="1" fillId="3" borderId="7" xfId="0" applyFont="1" applyFill="1" applyBorder="1" applyAlignment="1">
      <alignment horizontal="left"/>
    </xf>
    <xf numFmtId="0" fontId="0" fillId="3" borderId="8" xfId="0" applyFill="1" applyBorder="1" applyAlignment="1">
      <alignment horizontal="left" wrapText="1"/>
    </xf>
    <xf numFmtId="0" fontId="13" fillId="7" borderId="10" xfId="23" applyFont="1" applyFill="1" applyBorder="1" applyAlignment="1">
      <alignment horizontal="left" vertical="center" wrapText="1"/>
      <protection/>
    </xf>
    <xf numFmtId="0" fontId="13" fillId="6" borderId="10" xfId="23" applyFont="1" applyFill="1" applyBorder="1" applyAlignment="1">
      <alignment horizontal="left" vertical="center" wrapText="1"/>
      <protection/>
    </xf>
    <xf numFmtId="0" fontId="0" fillId="7" borderId="10" xfId="23" applyFont="1" applyFill="1" applyBorder="1" applyAlignment="1">
      <alignment horizontal="left" vertical="center" wrapText="1"/>
      <protection/>
    </xf>
    <xf numFmtId="0" fontId="13" fillId="6" borderId="11" xfId="23" applyFont="1" applyFill="1" applyBorder="1" applyAlignment="1">
      <alignment horizontal="left" vertical="center"/>
      <protection/>
    </xf>
    <xf numFmtId="0" fontId="13" fillId="0" borderId="10" xfId="23" applyFont="1" applyFill="1" applyBorder="1" applyAlignment="1">
      <alignment horizontal="left" vertical="center"/>
      <protection/>
    </xf>
    <xf numFmtId="0" fontId="13" fillId="0" borderId="10" xfId="27" applyFont="1" applyFill="1" applyBorder="1" applyAlignment="1">
      <alignment horizontal="left" vertical="center" wrapText="1"/>
      <protection/>
    </xf>
    <xf numFmtId="0" fontId="0" fillId="0" borderId="10" xfId="0" applyFill="1" applyBorder="1" applyAlignment="1">
      <alignment horizontal="left" vertical="top" wrapText="1"/>
    </xf>
    <xf numFmtId="0" fontId="0" fillId="0" borderId="15" xfId="0" applyFill="1" applyBorder="1" applyAlignment="1">
      <alignment horizontal="left"/>
    </xf>
    <xf numFmtId="0" fontId="13" fillId="0" borderId="10" xfId="32" applyFont="1" applyFill="1" applyBorder="1" applyAlignment="1">
      <alignment horizontal="left" vertical="center" wrapText="1"/>
      <protection/>
    </xf>
    <xf numFmtId="0" fontId="0" fillId="3" borderId="8" xfId="0" applyFill="1" applyBorder="1" applyAlignment="1">
      <alignment horizontal="center" wrapText="1"/>
    </xf>
    <xf numFmtId="164" fontId="12" fillId="0" borderId="10" xfId="27" applyNumberFormat="1" applyFont="1" applyFill="1" applyBorder="1" applyAlignment="1">
      <alignment horizontal="right" vertical="center" wrapText="1"/>
      <protection/>
    </xf>
    <xf numFmtId="164" fontId="12" fillId="7" borderId="12" xfId="23" applyNumberFormat="1" applyFont="1" applyFill="1" applyBorder="1" applyAlignment="1">
      <alignment horizontal="right" vertical="center" wrapText="1"/>
      <protection/>
    </xf>
    <xf numFmtId="164" fontId="12" fillId="7" borderId="0" xfId="23" applyNumberFormat="1" applyFont="1" applyFill="1" applyBorder="1" applyAlignment="1">
      <alignment horizontal="right" vertical="center" wrapText="1"/>
      <protection/>
    </xf>
    <xf numFmtId="164" fontId="12" fillId="5" borderId="10" xfId="27" applyNumberFormat="1" applyFont="1" applyFill="1" applyBorder="1" applyAlignment="1">
      <alignment horizontal="right" vertical="center" wrapText="1"/>
      <protection/>
    </xf>
    <xf numFmtId="164" fontId="12" fillId="6" borderId="12" xfId="23" applyNumberFormat="1" applyFont="1" applyFill="1" applyBorder="1" applyAlignment="1">
      <alignment horizontal="right" vertical="center" wrapText="1"/>
      <protection/>
    </xf>
    <xf numFmtId="164" fontId="12" fillId="6" borderId="11" xfId="23" applyNumberFormat="1" applyFont="1" applyFill="1" applyBorder="1" applyAlignment="1">
      <alignment horizontal="right" vertical="center"/>
      <protection/>
    </xf>
    <xf numFmtId="164" fontId="12" fillId="0" borderId="10" xfId="27" applyNumberFormat="1" applyFont="1" applyFill="1" applyBorder="1" applyAlignment="1">
      <alignment horizontal="right" vertical="center"/>
      <protection/>
    </xf>
    <xf numFmtId="164" fontId="12" fillId="7" borderId="0" xfId="23" applyNumberFormat="1" applyFont="1" applyFill="1" applyBorder="1" applyAlignment="1">
      <alignment horizontal="right" vertical="center"/>
      <protection/>
    </xf>
    <xf numFmtId="164" fontId="12" fillId="6" borderId="10" xfId="23" applyNumberFormat="1" applyFont="1" applyFill="1" applyBorder="1" applyAlignment="1">
      <alignment horizontal="right" vertical="center"/>
      <protection/>
    </xf>
    <xf numFmtId="164" fontId="12" fillId="5" borderId="0" xfId="0" applyNumberFormat="1" applyFont="1" applyFill="1" applyBorder="1" applyAlignment="1">
      <alignment horizontal="right" vertical="center" wrapText="1"/>
    </xf>
    <xf numFmtId="164" fontId="12" fillId="6" borderId="0" xfId="23" applyNumberFormat="1" applyFont="1" applyFill="1" applyBorder="1" applyAlignment="1">
      <alignment horizontal="right" vertical="center"/>
      <protection/>
    </xf>
    <xf numFmtId="164" fontId="12" fillId="0" borderId="10" xfId="23" applyNumberFormat="1" applyFont="1" applyFill="1" applyBorder="1" applyAlignment="1">
      <alignment horizontal="right" vertical="center"/>
      <protection/>
    </xf>
    <xf numFmtId="164" fontId="12" fillId="0" borderId="12" xfId="0" applyNumberFormat="1" applyFont="1" applyFill="1" applyBorder="1" applyAlignment="1">
      <alignment horizontal="right" vertical="center" wrapText="1"/>
    </xf>
    <xf numFmtId="164" fontId="12" fillId="0" borderId="0" xfId="23" applyNumberFormat="1" applyFont="1" applyFill="1" applyBorder="1" applyAlignment="1">
      <alignment horizontal="right" vertical="center"/>
      <protection/>
    </xf>
    <xf numFmtId="164" fontId="12" fillId="5" borderId="10" xfId="27" applyNumberFormat="1" applyFont="1" applyFill="1" applyBorder="1" applyAlignment="1">
      <alignment horizontal="right" vertical="center"/>
      <protection/>
    </xf>
    <xf numFmtId="164" fontId="12" fillId="5" borderId="0" xfId="23" applyNumberFormat="1" applyFont="1" applyFill="1" applyBorder="1" applyAlignment="1">
      <alignment horizontal="right" vertical="center"/>
      <protection/>
    </xf>
    <xf numFmtId="164" fontId="12" fillId="5" borderId="10" xfId="23" applyNumberFormat="1" applyFont="1" applyFill="1" applyBorder="1" applyAlignment="1">
      <alignment horizontal="right" vertical="center"/>
      <protection/>
    </xf>
    <xf numFmtId="164" fontId="12" fillId="5" borderId="12" xfId="0" applyNumberFormat="1" applyFont="1" applyFill="1" applyBorder="1" applyAlignment="1">
      <alignment horizontal="right" vertical="center" wrapText="1"/>
    </xf>
    <xf numFmtId="164" fontId="12" fillId="5" borderId="11" xfId="23" applyNumberFormat="1" applyFont="1" applyFill="1" applyBorder="1" applyAlignment="1">
      <alignment horizontal="right" vertical="center"/>
      <protection/>
    </xf>
    <xf numFmtId="164" fontId="12" fillId="0" borderId="11" xfId="0" applyNumberFormat="1" applyFont="1" applyFill="1" applyBorder="1" applyAlignment="1">
      <alignment horizontal="right" vertical="center" wrapText="1"/>
    </xf>
    <xf numFmtId="164" fontId="12" fillId="0" borderId="11" xfId="23" applyNumberFormat="1" applyFont="1" applyFill="1" applyBorder="1" applyAlignment="1">
      <alignment horizontal="right" vertical="center"/>
      <protection/>
    </xf>
    <xf numFmtId="164" fontId="12" fillId="5" borderId="11" xfId="0" applyNumberFormat="1" applyFont="1" applyFill="1" applyBorder="1" applyAlignment="1">
      <alignment horizontal="right" vertical="center" wrapText="1"/>
    </xf>
    <xf numFmtId="164" fontId="0" fillId="0" borderId="11" xfId="0" applyNumberFormat="1" applyFill="1" applyBorder="1" applyAlignment="1">
      <alignment horizontal="right" vertical="top" wrapText="1"/>
    </xf>
    <xf numFmtId="164" fontId="0" fillId="0" borderId="10" xfId="0" applyNumberFormat="1" applyFill="1" applyBorder="1" applyAlignment="1">
      <alignment horizontal="right" vertical="top" wrapText="1"/>
    </xf>
    <xf numFmtId="164" fontId="0" fillId="0" borderId="12" xfId="0" applyNumberFormat="1" applyFill="1" applyBorder="1" applyAlignment="1">
      <alignment horizontal="right" vertical="top" wrapText="1"/>
    </xf>
    <xf numFmtId="164" fontId="1" fillId="0" borderId="3" xfId="0" applyNumberFormat="1" applyFont="1" applyFill="1" applyBorder="1" applyAlignment="1">
      <alignment horizontal="right" vertical="top" wrapText="1"/>
    </xf>
    <xf numFmtId="164" fontId="1" fillId="0" borderId="5" xfId="0" applyNumberFormat="1" applyFont="1" applyFill="1" applyBorder="1" applyAlignment="1">
      <alignment horizontal="right" vertical="top" wrapText="1"/>
    </xf>
    <xf numFmtId="164" fontId="1" fillId="0" borderId="4" xfId="0" applyNumberFormat="1" applyFont="1" applyFill="1" applyBorder="1" applyAlignment="1">
      <alignment horizontal="right" vertical="top" wrapText="1"/>
    </xf>
    <xf numFmtId="0" fontId="13" fillId="5" borderId="11" xfId="23" applyFont="1" applyFill="1" applyBorder="1" applyAlignment="1">
      <alignment horizontal="left" vertical="center" wrapText="1"/>
      <protection/>
    </xf>
    <xf numFmtId="164" fontId="1" fillId="0" borderId="27" xfId="0" applyNumberFormat="1" applyFont="1" applyFill="1" applyBorder="1" applyAlignment="1">
      <alignment horizontal="right" vertical="center" wrapText="1"/>
    </xf>
    <xf numFmtId="164" fontId="1" fillId="5" borderId="27" xfId="0" applyNumberFormat="1" applyFont="1" applyFill="1" applyBorder="1" applyAlignment="1">
      <alignment horizontal="right" vertical="center" wrapText="1"/>
    </xf>
    <xf numFmtId="164" fontId="0" fillId="0" borderId="13" xfId="0" applyNumberFormat="1" applyFill="1" applyBorder="1" applyAlignment="1">
      <alignment horizontal="right" vertical="top" wrapText="1"/>
    </xf>
    <xf numFmtId="164" fontId="1" fillId="4" borderId="23" xfId="0" applyNumberFormat="1" applyFont="1" applyFill="1" applyBorder="1" applyAlignment="1">
      <alignment horizontal="right" vertical="top" wrapText="1"/>
    </xf>
    <xf numFmtId="164" fontId="12" fillId="0" borderId="29" xfId="22" applyNumberFormat="1" applyFont="1" applyFill="1" applyBorder="1" applyAlignment="1">
      <alignment horizontal="right" vertical="top"/>
      <protection/>
    </xf>
    <xf numFmtId="164" fontId="12" fillId="0" borderId="29" xfId="0" applyNumberFormat="1" applyFont="1" applyFill="1" applyBorder="1" applyAlignment="1">
      <alignment horizontal="right" vertical="top" wrapText="1"/>
    </xf>
    <xf numFmtId="164" fontId="12" fillId="0" borderId="2" xfId="32" applyNumberFormat="1" applyFont="1" applyFill="1" applyBorder="1" applyAlignment="1">
      <alignment horizontal="right"/>
      <protection/>
    </xf>
    <xf numFmtId="164" fontId="1" fillId="0" borderId="30" xfId="0" applyNumberFormat="1" applyFont="1" applyFill="1" applyBorder="1" applyAlignment="1">
      <alignment horizontal="right" vertical="top" wrapText="1"/>
    </xf>
    <xf numFmtId="164" fontId="12" fillId="5" borderId="10" xfId="22" applyNumberFormat="1" applyFont="1" applyFill="1" applyBorder="1" applyAlignment="1">
      <alignment vertical="center"/>
      <protection/>
    </xf>
    <xf numFmtId="164" fontId="12" fillId="5" borderId="0" xfId="0" applyNumberFormat="1" applyFont="1" applyFill="1" applyBorder="1" applyAlignment="1">
      <alignment vertical="center" wrapText="1"/>
    </xf>
    <xf numFmtId="164" fontId="12" fillId="5" borderId="10" xfId="32" applyNumberFormat="1" applyFont="1" applyFill="1" applyBorder="1" applyAlignment="1">
      <alignment vertical="center" wrapText="1"/>
      <protection/>
    </xf>
    <xf numFmtId="164" fontId="12" fillId="5" borderId="12" xfId="0" applyNumberFormat="1" applyFont="1" applyFill="1" applyBorder="1" applyAlignment="1">
      <alignment vertical="center" wrapText="1"/>
    </xf>
    <xf numFmtId="164" fontId="12" fillId="5" borderId="12" xfId="32" applyNumberFormat="1" applyFont="1" applyFill="1" applyBorder="1" applyAlignment="1">
      <alignment vertical="center" wrapText="1"/>
      <protection/>
    </xf>
    <xf numFmtId="164" fontId="12" fillId="5" borderId="0" xfId="32" applyNumberFormat="1" applyFont="1" applyFill="1" applyBorder="1" applyAlignment="1">
      <alignment vertical="center" wrapText="1"/>
      <protection/>
    </xf>
    <xf numFmtId="164" fontId="12" fillId="0" borderId="10" xfId="32" applyNumberFormat="1" applyFont="1" applyFill="1" applyBorder="1" applyAlignment="1">
      <alignment vertical="center" wrapText="1"/>
      <protection/>
    </xf>
    <xf numFmtId="164" fontId="12" fillId="0" borderId="0" xfId="32" applyNumberFormat="1" applyFont="1" applyFill="1" applyBorder="1" applyAlignment="1">
      <alignment vertical="center" wrapText="1"/>
      <protection/>
    </xf>
    <xf numFmtId="164" fontId="12" fillId="0" borderId="12" xfId="32" applyNumberFormat="1" applyFont="1" applyFill="1" applyBorder="1" applyAlignment="1">
      <alignment vertical="center" wrapText="1"/>
      <protection/>
    </xf>
    <xf numFmtId="164" fontId="12" fillId="0" borderId="0" xfId="32" applyNumberFormat="1" applyFont="1" applyFill="1" applyBorder="1" applyAlignment="1">
      <alignment vertical="center" wrapText="1"/>
      <protection/>
    </xf>
    <xf numFmtId="164" fontId="12" fillId="0" borderId="11" xfId="0" applyNumberFormat="1" applyFont="1" applyFill="1" applyBorder="1" applyAlignment="1">
      <alignment vertical="center" wrapText="1"/>
    </xf>
    <xf numFmtId="164" fontId="12" fillId="0" borderId="10" xfId="32" applyNumberFormat="1" applyFont="1" applyFill="1" applyBorder="1" applyAlignment="1">
      <alignment vertical="center"/>
      <protection/>
    </xf>
    <xf numFmtId="164" fontId="12" fillId="5" borderId="0" xfId="32" applyNumberFormat="1" applyFont="1" applyFill="1" applyBorder="1" applyAlignment="1">
      <alignment vertical="center"/>
      <protection/>
    </xf>
    <xf numFmtId="164" fontId="12" fillId="0" borderId="0" xfId="32" applyNumberFormat="1" applyFont="1" applyFill="1" applyBorder="1" applyAlignment="1">
      <alignment vertical="center"/>
      <protection/>
    </xf>
    <xf numFmtId="164" fontId="12" fillId="5" borderId="10" xfId="32" applyNumberFormat="1" applyFont="1" applyFill="1" applyBorder="1" applyAlignment="1">
      <alignment vertical="center"/>
      <protection/>
    </xf>
    <xf numFmtId="164" fontId="12" fillId="0" borderId="0" xfId="0" applyNumberFormat="1" applyFont="1" applyFill="1" applyBorder="1" applyAlignment="1">
      <alignment vertical="center" wrapText="1"/>
    </xf>
    <xf numFmtId="164" fontId="12" fillId="6" borderId="10" xfId="32" applyNumberFormat="1" applyFont="1" applyFill="1" applyBorder="1" applyAlignment="1">
      <alignment vertical="center"/>
      <protection/>
    </xf>
    <xf numFmtId="164" fontId="12" fillId="6" borderId="0" xfId="32" applyNumberFormat="1" applyFont="1" applyFill="1" applyBorder="1" applyAlignment="1">
      <alignment vertical="center"/>
      <protection/>
    </xf>
    <xf numFmtId="164" fontId="12" fillId="0" borderId="10" xfId="22" applyNumberFormat="1" applyFont="1" applyFill="1" applyBorder="1" applyAlignment="1">
      <alignment vertical="center"/>
      <protection/>
    </xf>
    <xf numFmtId="164" fontId="12" fillId="0" borderId="12" xfId="32" applyNumberFormat="1" applyFont="1" applyFill="1" applyBorder="1" applyAlignment="1">
      <alignment vertical="center"/>
      <protection/>
    </xf>
    <xf numFmtId="0" fontId="13" fillId="0" borderId="0" xfId="32" applyFont="1" applyFill="1" applyBorder="1" applyAlignment="1">
      <alignment vertical="top" wrapText="1"/>
      <protection/>
    </xf>
    <xf numFmtId="0" fontId="13" fillId="5" borderId="0" xfId="32" applyFont="1" applyFill="1" applyBorder="1" applyAlignment="1">
      <alignment vertical="top" wrapText="1"/>
      <protection/>
    </xf>
    <xf numFmtId="0" fontId="13" fillId="0" borderId="0" xfId="32" applyFont="1" applyFill="1" applyBorder="1" applyAlignment="1">
      <alignment vertical="top"/>
      <protection/>
    </xf>
    <xf numFmtId="0" fontId="13" fillId="6" borderId="0" xfId="32" applyFont="1" applyFill="1" applyBorder="1" applyAlignment="1">
      <alignment vertical="top" wrapText="1"/>
      <protection/>
    </xf>
    <xf numFmtId="0" fontId="0" fillId="0" borderId="0" xfId="32" applyFont="1" applyFill="1" applyBorder="1" applyAlignment="1">
      <alignment vertical="top" wrapText="1"/>
      <protection/>
    </xf>
    <xf numFmtId="0" fontId="13" fillId="0" borderId="10" xfId="32" applyFont="1" applyFill="1" applyBorder="1" applyAlignment="1">
      <alignment vertical="top" wrapText="1"/>
      <protection/>
    </xf>
    <xf numFmtId="0" fontId="13" fillId="0" borderId="10" xfId="32" applyFont="1" applyFill="1" applyBorder="1" applyAlignment="1">
      <alignment horizontal="left" vertical="top" wrapText="1"/>
      <protection/>
    </xf>
    <xf numFmtId="0" fontId="13" fillId="5" borderId="10" xfId="32" applyFont="1" applyFill="1" applyBorder="1" applyAlignment="1">
      <alignment horizontal="left" vertical="top" wrapText="1"/>
      <protection/>
    </xf>
    <xf numFmtId="0" fontId="13" fillId="6" borderId="10" xfId="32" applyFont="1" applyFill="1" applyBorder="1" applyAlignment="1">
      <alignment horizontal="left" vertical="top" wrapText="1"/>
      <protection/>
    </xf>
    <xf numFmtId="0" fontId="13" fillId="0" borderId="10" xfId="28" applyFont="1" applyFill="1" applyBorder="1" applyAlignment="1">
      <alignment horizontal="left" vertical="top" wrapText="1"/>
      <protection/>
    </xf>
    <xf numFmtId="164" fontId="12" fillId="0" borderId="8" xfId="32" applyNumberFormat="1" applyFont="1" applyFill="1" applyBorder="1" applyAlignment="1">
      <alignment horizontal="right"/>
      <protection/>
    </xf>
    <xf numFmtId="164" fontId="12" fillId="0" borderId="8" xfId="0" applyNumberFormat="1" applyFont="1" applyFill="1" applyBorder="1" applyAlignment="1">
      <alignment horizontal="right" vertical="top" wrapText="1"/>
    </xf>
    <xf numFmtId="0" fontId="0" fillId="0" borderId="10" xfId="28" applyFont="1" applyFill="1" applyBorder="1" applyAlignment="1">
      <alignment vertical="top" wrapText="1"/>
      <protection/>
    </xf>
    <xf numFmtId="0" fontId="0" fillId="0" borderId="0" xfId="28" applyFont="1" applyFill="1" applyBorder="1" applyAlignment="1">
      <alignment vertical="top" wrapText="1"/>
      <protection/>
    </xf>
    <xf numFmtId="0" fontId="13" fillId="6" borderId="10" xfId="28" applyFont="1" applyFill="1" applyBorder="1" applyAlignment="1">
      <alignment vertical="top" wrapText="1"/>
      <protection/>
    </xf>
    <xf numFmtId="0" fontId="13" fillId="6" borderId="0" xfId="28" applyFont="1" applyFill="1" applyBorder="1" applyAlignment="1">
      <alignment vertical="top" wrapText="1"/>
      <protection/>
    </xf>
    <xf numFmtId="164" fontId="16" fillId="6" borderId="0" xfId="28" applyNumberFormat="1" applyFont="1" applyFill="1" applyBorder="1" applyAlignment="1">
      <alignment horizontal="right" vertical="center" wrapText="1"/>
      <protection/>
    </xf>
    <xf numFmtId="164" fontId="16" fillId="5" borderId="10" xfId="28" applyNumberFormat="1" applyFont="1" applyFill="1" applyBorder="1" applyAlignment="1">
      <alignment horizontal="right" vertical="center" wrapText="1"/>
      <protection/>
    </xf>
    <xf numFmtId="165" fontId="13" fillId="6" borderId="10" xfId="28" applyNumberFormat="1" applyFont="1" applyFill="1" applyBorder="1" applyAlignment="1">
      <alignment horizontal="right" vertical="center" wrapText="1"/>
      <protection/>
    </xf>
    <xf numFmtId="164" fontId="16" fillId="0" borderId="10" xfId="0" applyNumberFormat="1" applyFont="1" applyFill="1" applyBorder="1" applyAlignment="1">
      <alignment horizontal="right" vertical="center" wrapText="1"/>
    </xf>
    <xf numFmtId="164" fontId="16" fillId="0" borderId="0" xfId="28" applyNumberFormat="1" applyFont="1" applyFill="1" applyBorder="1" applyAlignment="1">
      <alignment horizontal="right" vertical="center"/>
      <protection/>
    </xf>
    <xf numFmtId="165" fontId="13" fillId="0" borderId="10" xfId="28" applyNumberFormat="1" applyFont="1" applyFill="1" applyBorder="1" applyAlignment="1">
      <alignment horizontal="right" vertical="center" wrapText="1"/>
      <protection/>
    </xf>
    <xf numFmtId="0" fontId="13" fillId="6" borderId="10" xfId="33" applyFont="1" applyFill="1" applyBorder="1" applyAlignment="1">
      <alignment vertical="top" wrapText="1"/>
      <protection/>
    </xf>
    <xf numFmtId="0" fontId="0" fillId="6" borderId="0" xfId="33" applyFont="1" applyFill="1" applyBorder="1" applyAlignment="1">
      <alignment vertical="top" wrapText="1"/>
      <protection/>
    </xf>
    <xf numFmtId="0" fontId="13" fillId="0" borderId="0" xfId="33" applyFont="1" applyFill="1" applyBorder="1" applyAlignment="1">
      <alignment vertical="top" wrapText="1"/>
      <protection/>
    </xf>
    <xf numFmtId="0" fontId="0" fillId="5" borderId="0" xfId="33" applyFont="1" applyFill="1" applyBorder="1" applyAlignment="1">
      <alignment vertical="top" wrapText="1"/>
      <protection/>
    </xf>
    <xf numFmtId="0" fontId="4" fillId="5" borderId="0" xfId="33" applyFont="1" applyFill="1" applyBorder="1" applyAlignment="1">
      <alignment vertical="top" wrapText="1"/>
      <protection/>
    </xf>
    <xf numFmtId="0" fontId="0" fillId="5" borderId="0" xfId="33" applyFont="1" applyFill="1" applyBorder="1" applyAlignment="1">
      <alignment vertical="top" wrapText="1"/>
      <protection/>
    </xf>
    <xf numFmtId="0" fontId="13" fillId="6" borderId="0" xfId="33" applyFont="1" applyFill="1" applyBorder="1" applyAlignment="1">
      <alignment vertical="top" wrapText="1"/>
      <protection/>
    </xf>
    <xf numFmtId="164" fontId="12" fillId="6" borderId="10" xfId="33" applyNumberFormat="1" applyFont="1" applyFill="1" applyBorder="1" applyAlignment="1">
      <alignment horizontal="right" vertical="center"/>
      <protection/>
    </xf>
    <xf numFmtId="164" fontId="12" fillId="5" borderId="10" xfId="26" applyNumberFormat="1" applyFont="1" applyFill="1" applyBorder="1" applyAlignment="1">
      <alignment horizontal="right" vertical="center"/>
      <protection/>
    </xf>
    <xf numFmtId="164" fontId="1" fillId="5" borderId="13" xfId="0" applyNumberFormat="1" applyFont="1" applyFill="1" applyBorder="1" applyAlignment="1">
      <alignment horizontal="right" vertical="center" wrapText="1"/>
    </xf>
    <xf numFmtId="164" fontId="12" fillId="0" borderId="10" xfId="26" applyNumberFormat="1" applyFont="1" applyFill="1" applyBorder="1" applyAlignment="1">
      <alignment horizontal="right" vertical="center"/>
      <protection/>
    </xf>
    <xf numFmtId="164" fontId="1" fillId="0" borderId="13" xfId="0" applyNumberFormat="1" applyFont="1" applyFill="1" applyBorder="1" applyAlignment="1">
      <alignment horizontal="right" vertical="center" wrapText="1"/>
    </xf>
    <xf numFmtId="164" fontId="12" fillId="0" borderId="11" xfId="0" applyNumberFormat="1" applyFont="1" applyFill="1" applyBorder="1" applyAlignment="1">
      <alignment horizontal="right" vertical="top" wrapText="1"/>
    </xf>
    <xf numFmtId="14" fontId="0" fillId="0" borderId="26" xfId="0" applyNumberFormat="1" applyFill="1" applyBorder="1" applyAlignment="1">
      <alignment horizontal="center" vertical="top" wrapText="1"/>
    </xf>
    <xf numFmtId="14" fontId="0" fillId="5" borderId="26" xfId="0" applyNumberFormat="1" applyFont="1" applyFill="1" applyBorder="1" applyAlignment="1">
      <alignment vertical="top" wrapText="1"/>
    </xf>
    <xf numFmtId="0" fontId="13" fillId="6" borderId="10" xfId="26" applyFont="1" applyFill="1" applyBorder="1" applyAlignment="1">
      <alignment vertical="top" wrapText="1"/>
      <protection/>
    </xf>
    <xf numFmtId="0" fontId="13" fillId="0" borderId="10" xfId="26" applyFont="1" applyFill="1" applyBorder="1" applyAlignment="1">
      <alignment horizontal="left" vertical="top" wrapText="1"/>
      <protection/>
    </xf>
    <xf numFmtId="0" fontId="0" fillId="6" borderId="10" xfId="26" applyFont="1" applyFill="1" applyBorder="1" applyAlignment="1">
      <alignment vertical="top" wrapText="1"/>
      <protection/>
    </xf>
    <xf numFmtId="0" fontId="0" fillId="0" borderId="10" xfId="26" applyFont="1" applyFill="1" applyBorder="1" applyAlignment="1">
      <alignment vertical="top" wrapText="1"/>
      <protection/>
    </xf>
    <xf numFmtId="0" fontId="0" fillId="0" borderId="10" xfId="26" applyFont="1" applyFill="1" applyBorder="1" applyAlignment="1">
      <alignment horizontal="left" vertical="top" wrapText="1"/>
      <protection/>
    </xf>
    <xf numFmtId="0" fontId="0" fillId="5" borderId="10" xfId="26" applyFont="1" applyFill="1" applyBorder="1" applyAlignment="1">
      <alignment horizontal="left" vertical="top" wrapText="1"/>
      <protection/>
    </xf>
    <xf numFmtId="0" fontId="0" fillId="0" borderId="10" xfId="26" applyFont="1" applyFill="1" applyBorder="1" applyAlignment="1">
      <alignment horizontal="left" vertical="top" wrapText="1"/>
      <protection/>
    </xf>
    <xf numFmtId="0" fontId="13" fillId="6" borderId="0" xfId="26" applyFont="1" applyFill="1" applyBorder="1" applyAlignment="1">
      <alignment vertical="top" wrapText="1"/>
      <protection/>
    </xf>
    <xf numFmtId="0" fontId="13" fillId="0" borderId="10" xfId="26" applyFont="1" applyFill="1" applyBorder="1" applyAlignment="1">
      <alignment vertical="top" wrapText="1"/>
      <protection/>
    </xf>
    <xf numFmtId="0" fontId="13" fillId="0" borderId="0" xfId="26" applyFont="1" applyFill="1" applyBorder="1" applyAlignment="1">
      <alignment vertical="top" wrapText="1"/>
      <protection/>
    </xf>
    <xf numFmtId="0" fontId="0" fillId="0" borderId="0" xfId="26" applyFont="1" applyFill="1" applyBorder="1" applyAlignment="1">
      <alignment vertical="top" wrapText="1"/>
      <protection/>
    </xf>
    <xf numFmtId="0" fontId="0" fillId="6" borderId="0" xfId="26" applyFont="1" applyFill="1" applyBorder="1" applyAlignment="1">
      <alignment vertical="top" wrapText="1"/>
      <protection/>
    </xf>
    <xf numFmtId="14" fontId="0" fillId="5" borderId="9" xfId="0" applyNumberFormat="1" applyFont="1" applyFill="1" applyBorder="1" applyAlignment="1">
      <alignment vertical="top" wrapText="1"/>
    </xf>
    <xf numFmtId="14" fontId="0" fillId="0" borderId="9" xfId="0" applyNumberFormat="1" applyFont="1" applyFill="1" applyBorder="1" applyAlignment="1">
      <alignment vertical="top" wrapText="1"/>
    </xf>
    <xf numFmtId="14" fontId="0" fillId="5" borderId="9" xfId="0" applyNumberFormat="1" applyFont="1" applyFill="1" applyBorder="1" applyAlignment="1">
      <alignment vertical="top"/>
    </xf>
    <xf numFmtId="164" fontId="12" fillId="5" borderId="10" xfId="31" applyNumberFormat="1" applyFont="1" applyFill="1" applyBorder="1" applyAlignment="1">
      <alignment horizontal="right" vertical="center"/>
      <protection/>
    </xf>
    <xf numFmtId="164" fontId="12" fillId="6" borderId="10" xfId="26" applyNumberFormat="1" applyFont="1" applyFill="1" applyBorder="1" applyAlignment="1">
      <alignment horizontal="right" vertical="center"/>
      <protection/>
    </xf>
    <xf numFmtId="164" fontId="12" fillId="0" borderId="10" xfId="31" applyNumberFormat="1" applyFont="1" applyFill="1" applyBorder="1" applyAlignment="1">
      <alignment horizontal="right" vertical="center"/>
      <protection/>
    </xf>
    <xf numFmtId="164" fontId="12" fillId="5" borderId="10" xfId="0" applyNumberFormat="1" applyFont="1" applyFill="1" applyBorder="1" applyAlignment="1">
      <alignment horizontal="right" vertical="center"/>
    </xf>
    <xf numFmtId="164" fontId="1" fillId="5" borderId="13" xfId="0" applyNumberFormat="1" applyFont="1" applyFill="1" applyBorder="1" applyAlignment="1">
      <alignment horizontal="right" vertical="center"/>
    </xf>
    <xf numFmtId="164" fontId="12" fillId="0" borderId="10" xfId="22" applyNumberFormat="1" applyFont="1" applyFill="1" applyBorder="1" applyAlignment="1">
      <alignment horizontal="right" vertical="center"/>
      <protection/>
    </xf>
    <xf numFmtId="164" fontId="12" fillId="0" borderId="10" xfId="26" applyNumberFormat="1" applyFont="1" applyFill="1" applyBorder="1" applyAlignment="1">
      <alignment horizontal="right" vertical="center" wrapText="1"/>
      <protection/>
    </xf>
    <xf numFmtId="164" fontId="12" fillId="0" borderId="0" xfId="26" applyNumberFormat="1" applyFont="1" applyFill="1" applyBorder="1" applyAlignment="1">
      <alignment horizontal="right" vertical="center"/>
      <protection/>
    </xf>
    <xf numFmtId="164" fontId="1" fillId="0" borderId="27" xfId="0" applyNumberFormat="1" applyFont="1" applyFill="1" applyBorder="1" applyAlignment="1">
      <alignment horizontal="right" vertical="center" wrapText="1"/>
    </xf>
    <xf numFmtId="164" fontId="12" fillId="6" borderId="0" xfId="26" applyNumberFormat="1" applyFont="1" applyFill="1" applyBorder="1" applyAlignment="1">
      <alignment horizontal="right" vertical="center"/>
      <protection/>
    </xf>
    <xf numFmtId="164" fontId="12" fillId="6" borderId="0" xfId="22" applyNumberFormat="1" applyFont="1" applyFill="1" applyBorder="1" applyAlignment="1">
      <alignment horizontal="right" vertical="center"/>
      <protection/>
    </xf>
    <xf numFmtId="164" fontId="0" fillId="0" borderId="11" xfId="0" applyNumberFormat="1" applyFill="1" applyBorder="1" applyAlignment="1">
      <alignment horizontal="right" vertical="center" wrapText="1"/>
    </xf>
    <xf numFmtId="164" fontId="0" fillId="0" borderId="10" xfId="0" applyNumberFormat="1" applyFill="1" applyBorder="1" applyAlignment="1">
      <alignment horizontal="right" vertical="center" wrapText="1"/>
    </xf>
    <xf numFmtId="164" fontId="0" fillId="0" borderId="12" xfId="0" applyNumberFormat="1" applyFill="1" applyBorder="1" applyAlignment="1">
      <alignment horizontal="right" vertical="center" wrapText="1"/>
    </xf>
    <xf numFmtId="164" fontId="1" fillId="0" borderId="3" xfId="0" applyNumberFormat="1" applyFont="1" applyFill="1" applyBorder="1" applyAlignment="1">
      <alignment horizontal="right" vertical="center" wrapText="1"/>
    </xf>
    <xf numFmtId="164" fontId="1" fillId="0" borderId="5" xfId="0" applyNumberFormat="1" applyFont="1" applyFill="1" applyBorder="1" applyAlignment="1">
      <alignment horizontal="right" vertical="center" wrapText="1"/>
    </xf>
    <xf numFmtId="164" fontId="1" fillId="0" borderId="4" xfId="0" applyNumberFormat="1" applyFont="1" applyFill="1" applyBorder="1" applyAlignment="1">
      <alignment horizontal="right" vertical="center" wrapText="1"/>
    </xf>
    <xf numFmtId="164" fontId="1" fillId="4" borderId="23" xfId="0" applyNumberFormat="1" applyFont="1" applyFill="1" applyBorder="1" applyAlignment="1">
      <alignment horizontal="right" vertical="center" wrapText="1"/>
    </xf>
    <xf numFmtId="0" fontId="0" fillId="0" borderId="10" xfId="26" applyFont="1" applyFill="1" applyBorder="1" applyAlignment="1">
      <alignment horizontal="left" vertical="top"/>
      <protection/>
    </xf>
    <xf numFmtId="0" fontId="13" fillId="6" borderId="10" xfId="31" applyFont="1" applyFill="1" applyBorder="1" applyAlignment="1">
      <alignment horizontal="left" vertical="top" wrapText="1"/>
      <protection/>
    </xf>
    <xf numFmtId="0" fontId="13" fillId="6" borderId="10" xfId="31" applyFont="1" applyFill="1" applyBorder="1" applyAlignment="1">
      <alignment vertical="top" wrapText="1"/>
      <protection/>
    </xf>
    <xf numFmtId="0" fontId="13" fillId="0" borderId="10" xfId="31" applyFont="1" applyFill="1" applyBorder="1" applyAlignment="1">
      <alignment horizontal="left" vertical="top" wrapText="1"/>
      <protection/>
    </xf>
    <xf numFmtId="0" fontId="13" fillId="0" borderId="0" xfId="31" applyFont="1" applyFill="1" applyBorder="1" applyAlignment="1">
      <alignment vertical="top" wrapText="1"/>
      <protection/>
    </xf>
    <xf numFmtId="164" fontId="12" fillId="6" borderId="0" xfId="31" applyNumberFormat="1" applyFont="1" applyFill="1" applyBorder="1" applyAlignment="1">
      <alignment horizontal="right" vertical="center"/>
      <protection/>
    </xf>
    <xf numFmtId="164" fontId="12" fillId="5" borderId="10" xfId="0" applyNumberFormat="1" applyFont="1" applyFill="1" applyBorder="1" applyAlignment="1">
      <alignment horizontal="right" vertical="center" wrapText="1"/>
    </xf>
    <xf numFmtId="164" fontId="12" fillId="5" borderId="12" xfId="0" applyNumberFormat="1" applyFont="1" applyFill="1" applyBorder="1" applyAlignment="1">
      <alignment horizontal="right" vertical="center" wrapText="1"/>
    </xf>
    <xf numFmtId="164" fontId="12" fillId="5" borderId="10" xfId="0" applyNumberFormat="1" applyFont="1" applyFill="1" applyBorder="1" applyAlignment="1">
      <alignment horizontal="right" vertical="center"/>
    </xf>
    <xf numFmtId="164" fontId="12" fillId="0" borderId="10" xfId="0" applyNumberFormat="1" applyFont="1" applyFill="1" applyBorder="1" applyAlignment="1">
      <alignment horizontal="right" vertical="center" wrapText="1"/>
    </xf>
    <xf numFmtId="164" fontId="12" fillId="0" borderId="0" xfId="31" applyNumberFormat="1" applyFont="1" applyFill="1" applyBorder="1" applyAlignment="1">
      <alignment horizontal="right" vertical="center"/>
      <protection/>
    </xf>
    <xf numFmtId="164" fontId="12" fillId="0" borderId="12" xfId="0" applyNumberFormat="1" applyFont="1" applyFill="1" applyBorder="1" applyAlignment="1">
      <alignment horizontal="right" vertical="center" wrapText="1"/>
    </xf>
    <xf numFmtId="164" fontId="12" fillId="0" borderId="8" xfId="0" applyNumberFormat="1" applyFont="1" applyFill="1" applyBorder="1" applyAlignment="1">
      <alignment horizontal="right" vertical="center" wrapText="1"/>
    </xf>
    <xf numFmtId="164" fontId="12" fillId="0" borderId="8" xfId="31" applyNumberFormat="1" applyFont="1" applyFill="1" applyBorder="1" applyAlignment="1">
      <alignment horizontal="right" vertical="center"/>
      <protection/>
    </xf>
    <xf numFmtId="164" fontId="12" fillId="0" borderId="0" xfId="0" applyNumberFormat="1" applyFont="1" applyFill="1" applyBorder="1" applyAlignment="1">
      <alignment horizontal="right" vertical="center" wrapText="1"/>
    </xf>
    <xf numFmtId="164" fontId="12" fillId="0" borderId="10" xfId="33" applyNumberFormat="1" applyFont="1" applyFill="1" applyBorder="1" applyAlignment="1">
      <alignment horizontal="right" vertical="center" wrapText="1"/>
      <protection/>
    </xf>
    <xf numFmtId="164" fontId="12" fillId="0" borderId="10" xfId="30" applyNumberFormat="1" applyFont="1" applyFill="1" applyBorder="1" applyAlignment="1">
      <alignment horizontal="right" vertical="center" wrapText="1"/>
      <protection/>
    </xf>
    <xf numFmtId="164" fontId="12" fillId="0" borderId="0" xfId="30" applyNumberFormat="1" applyFont="1" applyFill="1" applyBorder="1" applyAlignment="1">
      <alignment horizontal="right" vertical="center" wrapText="1"/>
      <protection/>
    </xf>
    <xf numFmtId="164" fontId="12" fillId="5" borderId="0" xfId="0" applyNumberFormat="1" applyFont="1" applyFill="1" applyBorder="1" applyAlignment="1">
      <alignment horizontal="right" vertical="center" wrapText="1"/>
    </xf>
    <xf numFmtId="164" fontId="12" fillId="5" borderId="10" xfId="33" applyNumberFormat="1" applyFont="1" applyFill="1" applyBorder="1" applyAlignment="1">
      <alignment horizontal="right" vertical="center" wrapText="1"/>
      <protection/>
    </xf>
    <xf numFmtId="164" fontId="12" fillId="5" borderId="10" xfId="30" applyNumberFormat="1" applyFont="1" applyFill="1" applyBorder="1" applyAlignment="1">
      <alignment horizontal="right" vertical="center" wrapText="1"/>
      <protection/>
    </xf>
    <xf numFmtId="164" fontId="12" fillId="5" borderId="0" xfId="30" applyNumberFormat="1" applyFont="1" applyFill="1" applyBorder="1" applyAlignment="1">
      <alignment horizontal="right" vertical="center" wrapText="1"/>
      <protection/>
    </xf>
    <xf numFmtId="164" fontId="0" fillId="0" borderId="3" xfId="0" applyNumberFormat="1" applyFill="1" applyBorder="1" applyAlignment="1">
      <alignment horizontal="right" vertical="center" wrapText="1"/>
    </xf>
    <xf numFmtId="164" fontId="12" fillId="0" borderId="8" xfId="33" applyNumberFormat="1" applyFont="1" applyFill="1" applyBorder="1" applyAlignment="1">
      <alignment horizontal="right" vertical="center" wrapText="1"/>
      <protection/>
    </xf>
    <xf numFmtId="164" fontId="12" fillId="0" borderId="8" xfId="30" applyNumberFormat="1" applyFont="1" applyFill="1" applyBorder="1" applyAlignment="1">
      <alignment horizontal="right" vertical="center" wrapText="1"/>
      <protection/>
    </xf>
    <xf numFmtId="164" fontId="1" fillId="0" borderId="30" xfId="0" applyNumberFormat="1" applyFont="1" applyFill="1" applyBorder="1" applyAlignment="1">
      <alignment horizontal="right" vertical="center" wrapText="1"/>
    </xf>
    <xf numFmtId="0" fontId="0" fillId="0" borderId="12" xfId="0" applyFill="1" applyBorder="1" applyAlignment="1">
      <alignment vertical="top" wrapText="1"/>
    </xf>
    <xf numFmtId="0" fontId="0" fillId="0" borderId="10" xfId="30" applyFont="1" applyFill="1" applyBorder="1" applyAlignment="1">
      <alignment vertical="top" wrapText="1"/>
      <protection/>
    </xf>
    <xf numFmtId="0" fontId="0" fillId="5" borderId="10" xfId="30" applyFont="1" applyFill="1" applyBorder="1" applyAlignment="1">
      <alignment vertical="top" wrapText="1"/>
      <protection/>
    </xf>
    <xf numFmtId="164" fontId="12" fillId="6" borderId="0" xfId="38" applyNumberFormat="1" applyFont="1" applyFill="1" applyBorder="1" applyAlignment="1">
      <alignment vertical="center"/>
      <protection/>
    </xf>
    <xf numFmtId="164" fontId="12" fillId="5" borderId="10" xfId="33" applyNumberFormat="1" applyFont="1" applyFill="1" applyBorder="1" applyAlignment="1">
      <alignment vertical="center"/>
      <protection/>
    </xf>
    <xf numFmtId="14" fontId="0" fillId="5" borderId="9" xfId="0" applyNumberFormat="1" applyFill="1" applyBorder="1" applyAlignment="1">
      <alignment horizontal="center" vertical="top"/>
    </xf>
    <xf numFmtId="0" fontId="13" fillId="6" borderId="10" xfId="38" applyFont="1" applyFill="1" applyBorder="1" applyAlignment="1">
      <alignment vertical="top" wrapText="1"/>
      <protection/>
    </xf>
    <xf numFmtId="0" fontId="13" fillId="6" borderId="0" xfId="38" applyFont="1" applyFill="1" applyBorder="1" applyAlignment="1">
      <alignment vertical="top" wrapText="1"/>
      <protection/>
    </xf>
    <xf numFmtId="164" fontId="12" fillId="5" borderId="10" xfId="29" applyNumberFormat="1" applyFont="1" applyFill="1" applyBorder="1" applyAlignment="1">
      <alignment horizontal="right" vertical="center"/>
      <protection/>
    </xf>
    <xf numFmtId="164" fontId="12" fillId="5" borderId="10" xfId="33" applyNumberFormat="1" applyFont="1" applyFill="1" applyBorder="1" applyAlignment="1">
      <alignment horizontal="right" vertical="center"/>
      <protection/>
    </xf>
    <xf numFmtId="164" fontId="1" fillId="5" borderId="27" xfId="0" applyNumberFormat="1" applyFont="1" applyFill="1" applyBorder="1" applyAlignment="1">
      <alignment horizontal="right" vertical="center" wrapText="1"/>
    </xf>
    <xf numFmtId="164" fontId="12" fillId="0" borderId="10" xfId="29" applyNumberFormat="1" applyFont="1" applyFill="1" applyBorder="1" applyAlignment="1">
      <alignment horizontal="right" vertical="center"/>
      <protection/>
    </xf>
    <xf numFmtId="164" fontId="12" fillId="0" borderId="10" xfId="33" applyNumberFormat="1" applyFont="1" applyFill="1" applyBorder="1" applyAlignment="1">
      <alignment horizontal="right" vertical="center"/>
      <protection/>
    </xf>
    <xf numFmtId="164" fontId="12" fillId="0" borderId="10" xfId="0" applyNumberFormat="1" applyFont="1" applyFill="1" applyBorder="1" applyAlignment="1">
      <alignment horizontal="right" vertical="center"/>
    </xf>
    <xf numFmtId="164" fontId="0" fillId="0" borderId="10" xfId="0" applyNumberFormat="1" applyFont="1" applyFill="1" applyBorder="1" applyAlignment="1">
      <alignment horizontal="right" vertical="center" wrapText="1"/>
    </xf>
    <xf numFmtId="164" fontId="0" fillId="5" borderId="10" xfId="0" applyNumberFormat="1" applyFont="1" applyFill="1" applyBorder="1" applyAlignment="1">
      <alignment horizontal="right" vertical="center" wrapText="1"/>
    </xf>
    <xf numFmtId="164" fontId="4" fillId="0" borderId="10" xfId="0" applyNumberFormat="1" applyFont="1" applyFill="1" applyBorder="1" applyAlignment="1">
      <alignment horizontal="right" vertical="center" wrapText="1"/>
    </xf>
    <xf numFmtId="164" fontId="12" fillId="0" borderId="10" xfId="22" applyNumberFormat="1" applyFont="1" applyFill="1" applyBorder="1" applyAlignment="1">
      <alignment horizontal="right" vertical="center"/>
      <protection/>
    </xf>
    <xf numFmtId="164" fontId="12" fillId="0" borderId="13" xfId="0" applyNumberFormat="1" applyFont="1" applyFill="1" applyBorder="1" applyAlignment="1">
      <alignment horizontal="right" vertical="top" wrapText="1"/>
    </xf>
    <xf numFmtId="164" fontId="0" fillId="0" borderId="3" xfId="0" applyNumberFormat="1" applyFill="1" applyBorder="1" applyAlignment="1">
      <alignment horizontal="right" vertical="top" wrapText="1"/>
    </xf>
    <xf numFmtId="164" fontId="12" fillId="6" borderId="10" xfId="34" applyNumberFormat="1" applyFont="1" applyFill="1" applyBorder="1" applyAlignment="1">
      <alignment horizontal="right" vertical="center"/>
      <protection/>
    </xf>
    <xf numFmtId="164" fontId="12" fillId="0" borderId="0" xfId="34" applyNumberFormat="1" applyFont="1" applyFill="1" applyBorder="1" applyAlignment="1">
      <alignment horizontal="right" vertical="center"/>
      <protection/>
    </xf>
    <xf numFmtId="164" fontId="12" fillId="0" borderId="10" xfId="0" applyNumberFormat="1" applyFont="1" applyFill="1" applyBorder="1" applyAlignment="1">
      <alignment horizontal="right" vertical="center"/>
    </xf>
    <xf numFmtId="164" fontId="12" fillId="5" borderId="0" xfId="34" applyNumberFormat="1" applyFont="1" applyFill="1" applyBorder="1" applyAlignment="1">
      <alignment horizontal="right" vertical="center"/>
      <protection/>
    </xf>
    <xf numFmtId="0" fontId="13" fillId="6" borderId="0" xfId="34" applyFont="1" applyFill="1" applyBorder="1" applyAlignment="1">
      <alignment horizontal="left" vertical="top" wrapText="1"/>
      <protection/>
    </xf>
    <xf numFmtId="0" fontId="13" fillId="0" borderId="0" xfId="34" applyFont="1" applyFill="1" applyBorder="1" applyAlignment="1">
      <alignment vertical="top" wrapText="1"/>
      <protection/>
    </xf>
    <xf numFmtId="0" fontId="13" fillId="5" borderId="0" xfId="34" applyFont="1" applyFill="1" applyBorder="1" applyAlignment="1">
      <alignment vertical="top" wrapText="1"/>
      <protection/>
    </xf>
    <xf numFmtId="164" fontId="12" fillId="0" borderId="25" xfId="0" applyNumberFormat="1" applyFont="1" applyFill="1" applyBorder="1" applyAlignment="1">
      <alignment vertical="center" wrapText="1"/>
    </xf>
    <xf numFmtId="164" fontId="12" fillId="0" borderId="25" xfId="36" applyNumberFormat="1" applyFont="1" applyFill="1" applyBorder="1" applyAlignment="1">
      <alignment vertical="center"/>
      <protection/>
    </xf>
    <xf numFmtId="164" fontId="12" fillId="0" borderId="25" xfId="0" applyNumberFormat="1" applyFont="1" applyFill="1" applyBorder="1" applyAlignment="1">
      <alignment vertical="center" wrapText="1"/>
    </xf>
    <xf numFmtId="164" fontId="1" fillId="0" borderId="31" xfId="0" applyNumberFormat="1" applyFont="1" applyFill="1" applyBorder="1" applyAlignment="1">
      <alignment vertical="center" wrapText="1"/>
    </xf>
    <xf numFmtId="164" fontId="12" fillId="5" borderId="10" xfId="36" applyNumberFormat="1" applyFont="1" applyFill="1" applyBorder="1" applyAlignment="1">
      <alignment vertical="center"/>
      <protection/>
    </xf>
    <xf numFmtId="164" fontId="12" fillId="5" borderId="10" xfId="0" applyNumberFormat="1" applyFont="1" applyFill="1" applyBorder="1" applyAlignment="1">
      <alignment vertical="center" wrapText="1"/>
    </xf>
    <xf numFmtId="164" fontId="12" fillId="6" borderId="10" xfId="36" applyNumberFormat="1" applyFont="1" applyFill="1" applyBorder="1" applyAlignment="1">
      <alignment vertical="center"/>
      <protection/>
    </xf>
    <xf numFmtId="164" fontId="12" fillId="0" borderId="10" xfId="36" applyNumberFormat="1" applyFont="1" applyFill="1" applyBorder="1" applyAlignment="1">
      <alignment vertical="center"/>
      <protection/>
    </xf>
    <xf numFmtId="164" fontId="12" fillId="0" borderId="10" xfId="0" applyNumberFormat="1" applyFont="1" applyFill="1" applyBorder="1" applyAlignment="1">
      <alignment vertical="center" wrapText="1"/>
    </xf>
    <xf numFmtId="164" fontId="12" fillId="0" borderId="10" xfId="0" applyNumberFormat="1" applyFont="1" applyFill="1" applyBorder="1" applyAlignment="1">
      <alignment vertical="center"/>
    </xf>
    <xf numFmtId="164" fontId="12" fillId="5" borderId="10" xfId="0" applyNumberFormat="1" applyFont="1" applyFill="1" applyBorder="1" applyAlignment="1">
      <alignment vertical="center"/>
    </xf>
    <xf numFmtId="0" fontId="13" fillId="6" borderId="10" xfId="34" applyFont="1" applyFill="1" applyBorder="1" applyAlignment="1">
      <alignment horizontal="left" vertical="top"/>
      <protection/>
    </xf>
    <xf numFmtId="0" fontId="13" fillId="0" borderId="10" xfId="34" applyFont="1" applyFill="1" applyBorder="1" applyAlignment="1">
      <alignment horizontal="left" vertical="top" wrapText="1"/>
      <protection/>
    </xf>
    <xf numFmtId="0" fontId="13" fillId="5" borderId="10" xfId="34" applyFont="1" applyFill="1" applyBorder="1" applyAlignment="1">
      <alignment horizontal="left" vertical="top" wrapText="1"/>
      <protection/>
    </xf>
    <xf numFmtId="164" fontId="12" fillId="6" borderId="10" xfId="27" applyNumberFormat="1" applyFont="1" applyFill="1" applyBorder="1" applyAlignment="1">
      <alignment horizontal="right" vertical="center"/>
      <protection/>
    </xf>
    <xf numFmtId="164" fontId="12" fillId="5" borderId="10" xfId="27" applyNumberFormat="1" applyFont="1" applyFill="1" applyBorder="1" applyAlignment="1">
      <alignment horizontal="right" vertical="center"/>
      <protection/>
    </xf>
    <xf numFmtId="164" fontId="12" fillId="0" borderId="10" xfId="27" applyNumberFormat="1" applyFont="1" applyFill="1" applyBorder="1" applyAlignment="1">
      <alignment horizontal="right" vertical="center"/>
      <protection/>
    </xf>
    <xf numFmtId="164" fontId="12" fillId="5" borderId="11" xfId="27" applyNumberFormat="1" applyFont="1" applyFill="1" applyBorder="1" applyAlignment="1">
      <alignment horizontal="right" vertical="center"/>
      <protection/>
    </xf>
    <xf numFmtId="164" fontId="12" fillId="5" borderId="11" xfId="0" applyNumberFormat="1" applyFont="1" applyFill="1" applyBorder="1" applyAlignment="1">
      <alignment horizontal="right" vertical="top" wrapText="1"/>
    </xf>
    <xf numFmtId="164" fontId="0" fillId="5" borderId="13" xfId="0" applyNumberFormat="1" applyFill="1" applyBorder="1" applyAlignment="1">
      <alignment horizontal="right" vertical="top" wrapText="1"/>
    </xf>
    <xf numFmtId="164" fontId="0" fillId="0" borderId="5" xfId="0" applyNumberFormat="1" applyFill="1" applyBorder="1" applyAlignment="1">
      <alignment horizontal="right" vertical="top" wrapText="1"/>
    </xf>
    <xf numFmtId="164" fontId="0" fillId="0" borderId="4" xfId="0" applyNumberFormat="1" applyFill="1" applyBorder="1" applyAlignment="1">
      <alignment horizontal="right" vertical="top" wrapText="1"/>
    </xf>
    <xf numFmtId="0" fontId="13" fillId="5" borderId="10" xfId="39" applyFont="1" applyFill="1" applyBorder="1" applyAlignment="1">
      <alignment vertical="top" wrapText="1"/>
      <protection/>
    </xf>
    <xf numFmtId="14" fontId="0" fillId="0" borderId="26" xfId="0" applyNumberFormat="1" applyFont="1" applyFill="1" applyBorder="1" applyAlignment="1">
      <alignment horizontal="left" vertical="top" wrapText="1"/>
    </xf>
    <xf numFmtId="0" fontId="13" fillId="0" borderId="10" xfId="39" applyFont="1" applyFill="1" applyBorder="1" applyAlignment="1">
      <alignment vertical="top" wrapText="1"/>
      <protection/>
    </xf>
    <xf numFmtId="0" fontId="13" fillId="6" borderId="10" xfId="39" applyFont="1" applyFill="1" applyBorder="1" applyAlignment="1">
      <alignment horizontal="left" vertical="top" wrapText="1"/>
      <protection/>
    </xf>
    <xf numFmtId="0" fontId="13" fillId="6" borderId="10" xfId="39" applyFont="1" applyFill="1" applyBorder="1" applyAlignment="1">
      <alignment vertical="top" wrapText="1"/>
      <protection/>
    </xf>
    <xf numFmtId="0" fontId="13" fillId="0" borderId="10" xfId="39" applyFont="1" applyFill="1" applyBorder="1" applyAlignment="1">
      <alignment horizontal="left" vertical="top" wrapText="1"/>
      <protection/>
    </xf>
    <xf numFmtId="164" fontId="13" fillId="0" borderId="0" xfId="39" applyNumberFormat="1" applyFont="1" applyFill="1" applyBorder="1" applyAlignment="1">
      <alignment vertical="top" wrapText="1"/>
      <protection/>
    </xf>
    <xf numFmtId="164" fontId="12" fillId="5" borderId="10" xfId="39" applyNumberFormat="1" applyFont="1" applyFill="1" applyBorder="1" applyAlignment="1">
      <alignment horizontal="right" vertical="center"/>
      <protection/>
    </xf>
    <xf numFmtId="0" fontId="0" fillId="5" borderId="10" xfId="0" applyFill="1" applyBorder="1" applyAlignment="1">
      <alignment horizontal="right" vertical="center"/>
    </xf>
    <xf numFmtId="164" fontId="12" fillId="0" borderId="10" xfId="39" applyNumberFormat="1" applyFont="1" applyFill="1" applyBorder="1" applyAlignment="1">
      <alignment horizontal="right" vertical="center"/>
      <protection/>
    </xf>
    <xf numFmtId="0" fontId="0" fillId="0" borderId="10" xfId="0" applyFill="1" applyBorder="1" applyAlignment="1">
      <alignment horizontal="right" vertical="center"/>
    </xf>
    <xf numFmtId="164" fontId="12" fillId="6" borderId="10" xfId="39" applyNumberFormat="1" applyFont="1" applyFill="1" applyBorder="1" applyAlignment="1">
      <alignment horizontal="right" vertical="center"/>
      <protection/>
    </xf>
    <xf numFmtId="164" fontId="12" fillId="5" borderId="10" xfId="22" applyNumberFormat="1" applyFont="1" applyFill="1" applyBorder="1" applyAlignment="1">
      <alignment horizontal="right" vertical="center"/>
      <protection/>
    </xf>
    <xf numFmtId="164" fontId="12" fillId="5" borderId="12" xfId="35" applyNumberFormat="1" applyFont="1" applyFill="1" applyBorder="1" applyAlignment="1">
      <alignment horizontal="right" vertical="center"/>
      <protection/>
    </xf>
    <xf numFmtId="164" fontId="12" fillId="0" borderId="10" xfId="35" applyNumberFormat="1" applyFont="1" applyFill="1" applyBorder="1" applyAlignment="1">
      <alignment horizontal="right" vertical="center"/>
      <protection/>
    </xf>
    <xf numFmtId="164" fontId="12" fillId="0" borderId="0" xfId="0" applyNumberFormat="1" applyFont="1" applyFill="1" applyBorder="1" applyAlignment="1">
      <alignment horizontal="right" vertical="center"/>
    </xf>
    <xf numFmtId="164" fontId="12" fillId="5" borderId="0" xfId="22" applyNumberFormat="1" applyFont="1" applyFill="1" applyBorder="1" applyAlignment="1">
      <alignment horizontal="right" vertical="center"/>
      <protection/>
    </xf>
    <xf numFmtId="164" fontId="12" fillId="5" borderId="10" xfId="35" applyNumberFormat="1" applyFont="1" applyFill="1" applyBorder="1" applyAlignment="1">
      <alignment horizontal="right" vertical="center"/>
      <protection/>
    </xf>
    <xf numFmtId="164" fontId="12" fillId="0" borderId="0" xfId="22" applyNumberFormat="1" applyFont="1" applyFill="1" applyBorder="1" applyAlignment="1">
      <alignment horizontal="right" vertical="center"/>
      <protection/>
    </xf>
    <xf numFmtId="164" fontId="12" fillId="0" borderId="0" xfId="35" applyNumberFormat="1" applyFont="1" applyFill="1" applyBorder="1" applyAlignment="1">
      <alignment horizontal="right" vertical="center"/>
      <protection/>
    </xf>
    <xf numFmtId="164" fontId="12" fillId="0" borderId="12" xfId="0" applyNumberFormat="1" applyFont="1" applyFill="1" applyBorder="1" applyAlignment="1">
      <alignment horizontal="right" vertical="center"/>
    </xf>
    <xf numFmtId="164" fontId="12" fillId="5" borderId="0" xfId="35" applyNumberFormat="1" applyFont="1" applyFill="1" applyBorder="1" applyAlignment="1">
      <alignment horizontal="right" vertical="center"/>
      <protection/>
    </xf>
    <xf numFmtId="164" fontId="12" fillId="5" borderId="12" xfId="0" applyNumberFormat="1" applyFont="1" applyFill="1" applyBorder="1" applyAlignment="1">
      <alignment horizontal="right" vertical="center"/>
    </xf>
    <xf numFmtId="164" fontId="12" fillId="5" borderId="10" xfId="33" applyNumberFormat="1" applyFont="1" applyFill="1" applyBorder="1" applyAlignment="1">
      <alignment horizontal="right" vertical="center" wrapText="1"/>
      <protection/>
    </xf>
    <xf numFmtId="164" fontId="12" fillId="6" borderId="12" xfId="35" applyNumberFormat="1" applyFont="1" applyFill="1" applyBorder="1" applyAlignment="1">
      <alignment horizontal="right" vertical="center" wrapText="1"/>
      <protection/>
    </xf>
    <xf numFmtId="164" fontId="12" fillId="0" borderId="12" xfId="35" applyNumberFormat="1" applyFont="1" applyFill="1" applyBorder="1" applyAlignment="1">
      <alignment horizontal="right" vertical="center"/>
      <protection/>
    </xf>
    <xf numFmtId="0" fontId="0" fillId="0" borderId="11" xfId="0" applyFill="1" applyBorder="1" applyAlignment="1">
      <alignment horizontal="right"/>
    </xf>
    <xf numFmtId="0" fontId="0" fillId="0" borderId="10" xfId="0" applyFill="1" applyBorder="1" applyAlignment="1">
      <alignment horizontal="right"/>
    </xf>
    <xf numFmtId="0" fontId="0" fillId="0" borderId="12" xfId="0" applyFill="1" applyBorder="1" applyAlignment="1">
      <alignment horizontal="right"/>
    </xf>
    <xf numFmtId="164" fontId="12" fillId="6" borderId="10" xfId="22" applyNumberFormat="1" applyFont="1" applyFill="1" applyBorder="1" applyAlignment="1">
      <alignment horizontal="right" vertical="center" wrapText="1"/>
      <protection/>
    </xf>
    <xf numFmtId="164" fontId="12" fillId="0" borderId="10" xfId="22" applyNumberFormat="1" applyFont="1" applyFill="1" applyBorder="1" applyAlignment="1">
      <alignment horizontal="right" vertical="center" wrapText="1"/>
      <protection/>
    </xf>
    <xf numFmtId="164" fontId="12" fillId="6" borderId="10" xfId="22" applyNumberFormat="1" applyFont="1" applyFill="1" applyBorder="1" applyAlignment="1">
      <alignment horizontal="right" vertical="center"/>
      <protection/>
    </xf>
    <xf numFmtId="164" fontId="0" fillId="0" borderId="10" xfId="22" applyNumberFormat="1" applyFont="1" applyFill="1" applyBorder="1" applyAlignment="1">
      <alignment horizontal="right" vertical="center"/>
      <protection/>
    </xf>
    <xf numFmtId="0" fontId="0" fillId="5" borderId="0" xfId="32" applyFont="1" applyFill="1" applyBorder="1" applyAlignment="1">
      <alignment vertical="top" wrapText="1"/>
      <protection/>
    </xf>
    <xf numFmtId="0" fontId="0" fillId="0" borderId="10" xfId="32" applyFont="1" applyFill="1" applyBorder="1" applyAlignment="1">
      <alignment horizontal="left" vertical="top" wrapText="1"/>
      <protection/>
    </xf>
    <xf numFmtId="164" fontId="4" fillId="0" borderId="10" xfId="0" applyNumberFormat="1" applyFont="1" applyFill="1" applyBorder="1" applyAlignment="1">
      <alignment vertical="center" wrapText="1"/>
    </xf>
    <xf numFmtId="164" fontId="12" fillId="0" borderId="10" xfId="32" applyNumberFormat="1" applyFont="1" applyFill="1" applyBorder="1" applyAlignment="1">
      <alignment vertical="center"/>
      <protection/>
    </xf>
    <xf numFmtId="0" fontId="0" fillId="5" borderId="0" xfId="23" applyFont="1" applyFill="1" applyBorder="1" applyAlignment="1">
      <alignment horizontal="left" vertical="center"/>
      <protection/>
    </xf>
    <xf numFmtId="0" fontId="13" fillId="0" borderId="10" xfId="30" applyFont="1" applyFill="1" applyBorder="1" applyAlignment="1">
      <alignment horizontal="left" vertical="top" wrapText="1"/>
      <protection/>
    </xf>
    <xf numFmtId="0" fontId="13" fillId="6" borderId="10" xfId="22" applyFont="1" applyFill="1" applyBorder="1" applyAlignment="1">
      <alignment vertical="center" wrapText="1"/>
      <protection/>
    </xf>
    <xf numFmtId="0" fontId="13" fillId="0" borderId="10" xfId="22" applyFont="1" applyFill="1" applyBorder="1" applyAlignment="1">
      <alignment vertical="center" wrapText="1"/>
      <protection/>
    </xf>
    <xf numFmtId="0" fontId="13" fillId="6" borderId="10" xfId="22" applyFont="1" applyFill="1" applyBorder="1" applyAlignment="1">
      <alignment vertical="center"/>
      <protection/>
    </xf>
    <xf numFmtId="0" fontId="0" fillId="0" borderId="10" xfId="22" applyFont="1" applyFill="1" applyBorder="1" applyAlignment="1">
      <alignment vertical="center" wrapText="1"/>
      <protection/>
    </xf>
    <xf numFmtId="14" fontId="0" fillId="5" borderId="26" xfId="0" applyNumberFormat="1" applyFill="1" applyBorder="1" applyAlignment="1">
      <alignment vertical="center"/>
    </xf>
    <xf numFmtId="0" fontId="0" fillId="6" borderId="10" xfId="22" applyFont="1" applyFill="1" applyBorder="1" applyAlignment="1">
      <alignment vertical="center" wrapText="1"/>
      <protection/>
    </xf>
    <xf numFmtId="0" fontId="13" fillId="0" borderId="10" xfId="22" applyFont="1" applyFill="1" applyBorder="1" applyAlignment="1">
      <alignment vertical="center"/>
      <protection/>
    </xf>
    <xf numFmtId="0" fontId="0" fillId="6" borderId="10" xfId="22" applyFont="1" applyFill="1" applyBorder="1" applyAlignment="1">
      <alignment vertical="center"/>
      <protection/>
    </xf>
    <xf numFmtId="0" fontId="0" fillId="5" borderId="10" xfId="24" applyFont="1" applyFill="1" applyBorder="1" applyAlignment="1">
      <alignment vertical="center" wrapText="1"/>
      <protection/>
    </xf>
    <xf numFmtId="164" fontId="13" fillId="0" borderId="0" xfId="39" applyNumberFormat="1" applyFont="1" applyFill="1" applyBorder="1" applyAlignment="1">
      <alignment vertical="center" wrapText="1"/>
      <protection/>
    </xf>
    <xf numFmtId="14" fontId="0" fillId="5" borderId="26" xfId="0" applyNumberFormat="1" applyFill="1" applyBorder="1" applyAlignment="1">
      <alignment horizontal="left" vertical="center" wrapText="1"/>
    </xf>
    <xf numFmtId="0" fontId="13" fillId="5" borderId="10" xfId="35" applyFont="1" applyFill="1" applyBorder="1" applyAlignment="1">
      <alignment vertical="center" wrapText="1"/>
      <protection/>
    </xf>
    <xf numFmtId="14" fontId="0" fillId="0" borderId="26" xfId="0" applyNumberFormat="1" applyFill="1" applyBorder="1" applyAlignment="1">
      <alignment horizontal="left" vertical="center" wrapText="1"/>
    </xf>
    <xf numFmtId="0" fontId="13" fillId="0" borderId="10" xfId="35" applyFont="1" applyFill="1" applyBorder="1" applyAlignment="1">
      <alignment vertical="center" wrapText="1"/>
      <protection/>
    </xf>
    <xf numFmtId="14" fontId="0" fillId="0" borderId="26" xfId="0" applyNumberFormat="1" applyFill="1" applyBorder="1" applyAlignment="1">
      <alignment vertical="center"/>
    </xf>
    <xf numFmtId="0" fontId="0" fillId="5" borderId="10" xfId="35" applyFont="1" applyFill="1" applyBorder="1" applyAlignment="1">
      <alignment vertical="center" wrapText="1"/>
      <protection/>
    </xf>
    <xf numFmtId="0" fontId="13" fillId="6" borderId="10" xfId="35" applyFont="1" applyFill="1" applyBorder="1" applyAlignment="1">
      <alignment vertical="center" wrapText="1"/>
      <protection/>
    </xf>
    <xf numFmtId="14" fontId="0" fillId="5" borderId="9" xfId="0" applyNumberFormat="1" applyFill="1" applyBorder="1" applyAlignment="1">
      <alignment vertical="center" wrapText="1"/>
    </xf>
    <xf numFmtId="0" fontId="13" fillId="6" borderId="10" xfId="27" applyFont="1" applyFill="1" applyBorder="1" applyAlignment="1">
      <alignment vertical="center" wrapText="1"/>
      <protection/>
    </xf>
    <xf numFmtId="14" fontId="0" fillId="0" borderId="9" xfId="0" applyNumberFormat="1" applyFill="1" applyBorder="1" applyAlignment="1">
      <alignment vertical="center" wrapText="1"/>
    </xf>
    <xf numFmtId="0" fontId="13" fillId="0" borderId="10" xfId="27" applyFont="1" applyFill="1" applyBorder="1" applyAlignment="1">
      <alignment vertical="center" wrapText="1"/>
      <protection/>
    </xf>
    <xf numFmtId="14" fontId="0" fillId="0" borderId="9" xfId="0" applyNumberFormat="1" applyFont="1" applyFill="1" applyBorder="1" applyAlignment="1">
      <alignment vertical="center" wrapText="1"/>
    </xf>
    <xf numFmtId="14" fontId="0" fillId="5" borderId="9" xfId="0" applyNumberFormat="1" applyFont="1" applyFill="1" applyBorder="1" applyAlignment="1">
      <alignment vertical="center" wrapText="1"/>
    </xf>
    <xf numFmtId="0" fontId="13" fillId="5" borderId="10" xfId="27" applyFont="1" applyFill="1" applyBorder="1" applyAlignment="1">
      <alignment vertical="center" wrapText="1"/>
      <protection/>
    </xf>
    <xf numFmtId="0" fontId="0" fillId="0" borderId="10" xfId="27" applyFont="1" applyFill="1" applyBorder="1" applyAlignment="1">
      <alignment vertical="center" wrapText="1"/>
      <protection/>
    </xf>
    <xf numFmtId="14" fontId="0" fillId="0" borderId="32" xfId="0" applyNumberFormat="1" applyFill="1" applyBorder="1" applyAlignment="1">
      <alignment horizontal="left" vertical="center" wrapText="1"/>
    </xf>
    <xf numFmtId="0" fontId="13" fillId="0" borderId="25" xfId="36" applyFont="1" applyFill="1" applyBorder="1" applyAlignment="1">
      <alignment vertical="center" wrapText="1"/>
      <protection/>
    </xf>
    <xf numFmtId="0" fontId="0" fillId="0" borderId="25" xfId="36" applyFont="1" applyFill="1" applyBorder="1" applyAlignment="1">
      <alignment vertical="center" wrapText="1"/>
      <protection/>
    </xf>
    <xf numFmtId="0" fontId="13" fillId="6" borderId="10" xfId="36" applyFont="1" applyFill="1" applyBorder="1" applyAlignment="1">
      <alignment vertical="center" wrapText="1"/>
      <protection/>
    </xf>
    <xf numFmtId="0" fontId="13" fillId="0" borderId="10" xfId="36" applyFont="1" applyFill="1" applyBorder="1" applyAlignment="1">
      <alignment vertical="center" wrapText="1"/>
      <protection/>
    </xf>
    <xf numFmtId="0" fontId="13" fillId="5" borderId="10" xfId="36" applyFont="1" applyFill="1" applyBorder="1" applyAlignment="1">
      <alignment vertical="center" wrapText="1"/>
      <protection/>
    </xf>
    <xf numFmtId="0" fontId="0" fillId="5" borderId="10" xfId="36" applyFont="1" applyFill="1" applyBorder="1" applyAlignment="1">
      <alignment vertical="center" wrapText="1"/>
      <protection/>
    </xf>
    <xf numFmtId="0" fontId="13" fillId="0" borderId="10" xfId="36" applyFont="1" applyFill="1" applyBorder="1" applyAlignment="1">
      <alignment horizontal="left" vertical="center" wrapText="1"/>
      <protection/>
    </xf>
    <xf numFmtId="0" fontId="13" fillId="6" borderId="10" xfId="36" applyFont="1" applyFill="1" applyBorder="1" applyAlignment="1">
      <alignment horizontal="left" vertical="center" wrapText="1"/>
      <protection/>
    </xf>
    <xf numFmtId="0" fontId="13" fillId="6" borderId="10" xfId="35" applyFont="1" applyFill="1" applyBorder="1" applyAlignment="1">
      <alignment horizontal="left" vertical="center" wrapText="1"/>
      <protection/>
    </xf>
    <xf numFmtId="14" fontId="0" fillId="5" borderId="9" xfId="0" applyNumberFormat="1" applyFill="1" applyBorder="1" applyAlignment="1">
      <alignment horizontal="center" vertical="center" wrapText="1"/>
    </xf>
    <xf numFmtId="0" fontId="0" fillId="5" borderId="10" xfId="29" applyFont="1" applyFill="1" applyBorder="1" applyAlignment="1">
      <alignment vertical="center" wrapText="1"/>
      <protection/>
    </xf>
    <xf numFmtId="0" fontId="0" fillId="5" borderId="10" xfId="29" applyFont="1" applyFill="1" applyBorder="1" applyAlignment="1">
      <alignment vertical="center" wrapText="1"/>
      <protection/>
    </xf>
    <xf numFmtId="14" fontId="0" fillId="0" borderId="9" xfId="0" applyNumberFormat="1" applyFill="1" applyBorder="1" applyAlignment="1">
      <alignment horizontal="center" vertical="center" wrapText="1"/>
    </xf>
    <xf numFmtId="0" fontId="13" fillId="0" borderId="10" xfId="29" applyFont="1" applyFill="1" applyBorder="1" applyAlignment="1">
      <alignment vertical="center" wrapText="1"/>
      <protection/>
    </xf>
    <xf numFmtId="0" fontId="13" fillId="0" borderId="10" xfId="32" applyFont="1" applyFill="1" applyBorder="1" applyAlignment="1">
      <alignment vertical="center" wrapText="1"/>
      <protection/>
    </xf>
    <xf numFmtId="0" fontId="13" fillId="5" borderId="10" xfId="29" applyFont="1" applyFill="1" applyBorder="1" applyAlignment="1">
      <alignment vertical="center" wrapText="1"/>
      <protection/>
    </xf>
    <xf numFmtId="14" fontId="0" fillId="0" borderId="9" xfId="0" applyNumberFormat="1" applyFont="1" applyFill="1" applyBorder="1" applyAlignment="1">
      <alignment horizontal="center" vertical="center" wrapText="1"/>
    </xf>
    <xf numFmtId="0" fontId="0" fillId="0" borderId="10" xfId="29" applyFont="1" applyFill="1" applyBorder="1" applyAlignment="1">
      <alignment vertical="center" wrapText="1"/>
      <protection/>
    </xf>
    <xf numFmtId="14" fontId="0" fillId="5" borderId="9" xfId="0" applyNumberFormat="1" applyFont="1" applyFill="1" applyBorder="1" applyAlignment="1">
      <alignment horizontal="center" vertical="center" wrapText="1"/>
    </xf>
    <xf numFmtId="0" fontId="0" fillId="0" borderId="10" xfId="29" applyFont="1" applyFill="1" applyBorder="1" applyAlignment="1">
      <alignment vertical="center" wrapText="1"/>
      <protection/>
    </xf>
    <xf numFmtId="0" fontId="0" fillId="0" borderId="10" xfId="29" applyFont="1" applyFill="1" applyBorder="1" applyAlignment="1">
      <alignment vertical="center"/>
      <protection/>
    </xf>
    <xf numFmtId="0" fontId="0" fillId="5" borderId="10" xfId="33" applyFont="1" applyFill="1" applyBorder="1" applyAlignment="1">
      <alignment horizontal="left" vertical="top" wrapText="1"/>
      <protection/>
    </xf>
    <xf numFmtId="0" fontId="0" fillId="0" borderId="10" xfId="33" applyFont="1" applyFill="1" applyBorder="1" applyAlignment="1">
      <alignment horizontal="left" vertical="top" wrapText="1"/>
      <protection/>
    </xf>
    <xf numFmtId="14" fontId="0" fillId="0" borderId="8" xfId="0" applyNumberFormat="1" applyFont="1" applyBorder="1" applyAlignment="1">
      <alignment vertical="center"/>
    </xf>
    <xf numFmtId="0" fontId="0" fillId="0" borderId="8" xfId="0" applyFont="1" applyBorder="1" applyAlignment="1">
      <alignment vertical="center" wrapText="1"/>
    </xf>
    <xf numFmtId="0" fontId="0" fillId="0" borderId="33" xfId="0" applyFont="1" applyBorder="1" applyAlignment="1">
      <alignment vertical="center" wrapText="1"/>
    </xf>
    <xf numFmtId="14" fontId="0" fillId="0" borderId="5" xfId="0" applyNumberFormat="1"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wrapText="1"/>
    </xf>
    <xf numFmtId="14" fontId="0" fillId="0" borderId="5" xfId="0" applyNumberFormat="1" applyFont="1" applyBorder="1" applyAlignment="1">
      <alignment vertical="center" wrapText="1"/>
    </xf>
    <xf numFmtId="0" fontId="0" fillId="0" borderId="5" xfId="0" applyFont="1" applyBorder="1" applyAlignment="1">
      <alignment vertical="center" wrapText="1"/>
    </xf>
    <xf numFmtId="0" fontId="1" fillId="3" borderId="34" xfId="0" applyFont="1" applyFill="1" applyBorder="1" applyAlignment="1">
      <alignment horizontal="center"/>
    </xf>
    <xf numFmtId="0" fontId="1" fillId="3" borderId="6" xfId="0" applyFont="1" applyFill="1" applyBorder="1" applyAlignment="1">
      <alignment horizontal="center"/>
    </xf>
    <xf numFmtId="0" fontId="1" fillId="3" borderId="24" xfId="0" applyFont="1" applyFill="1" applyBorder="1" applyAlignment="1">
      <alignment horizontal="center"/>
    </xf>
  </cellXfs>
  <cellStyles count="27">
    <cellStyle name="Normal" xfId="0"/>
    <cellStyle name="Comma" xfId="16"/>
    <cellStyle name="Comma [0]" xfId="17"/>
    <cellStyle name="Currency" xfId="18"/>
    <cellStyle name="Currency [0]" xfId="19"/>
    <cellStyle name="Followed Hyperlink" xfId="20"/>
    <cellStyle name="Hyperlink" xfId="21"/>
    <cellStyle name="Normal_A Walker" xfId="22"/>
    <cellStyle name="Normal_B Emery" xfId="23"/>
    <cellStyle name="Normal_C Bolt" xfId="24"/>
    <cellStyle name="Normal_Data Table" xfId="25"/>
    <cellStyle name="Normal_I Prosser" xfId="26"/>
    <cellStyle name="Normal_J Chittleburgh" xfId="27"/>
    <cellStyle name="Normal_J Lazarus" xfId="28"/>
    <cellStyle name="Normal_J May" xfId="29"/>
    <cellStyle name="Normal_J Thomas" xfId="30"/>
    <cellStyle name="Normal_L Rollason" xfId="31"/>
    <cellStyle name="Normal_M Beswick" xfId="32"/>
    <cellStyle name="Normal_M Lee" xfId="33"/>
    <cellStyle name="Normal_M Lloyd" xfId="34"/>
    <cellStyle name="Normal_P Bucks" xfId="35"/>
    <cellStyle name="Normal_R Goldson" xfId="36"/>
    <cellStyle name="Normal_Redfern data" xfId="37"/>
    <cellStyle name="Normal_S Walker" xfId="38"/>
    <cellStyle name="Normal_T Barlow" xfId="39"/>
    <cellStyle name="Percent" xfId="40"/>
    <cellStyle name="PSChar"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workbookViewId="0" topLeftCell="A1">
      <selection activeCell="A1" sqref="A1"/>
    </sheetView>
  </sheetViews>
  <sheetFormatPr defaultColWidth="9.140625" defaultRowHeight="12.75"/>
  <cols>
    <col min="1" max="1" width="5.140625" style="1" customWidth="1"/>
    <col min="2" max="16384" width="9.140625" style="1" customWidth="1"/>
  </cols>
  <sheetData>
    <row r="1" ht="12.75">
      <c r="B1" s="2" t="s">
        <v>81</v>
      </c>
    </row>
    <row r="3" ht="12.75">
      <c r="B3" s="2" t="s">
        <v>75</v>
      </c>
    </row>
    <row r="5" ht="12.75">
      <c r="B5" s="1" t="s">
        <v>3</v>
      </c>
    </row>
    <row r="7" ht="12.75">
      <c r="B7" s="1" t="s">
        <v>4</v>
      </c>
    </row>
    <row r="8" ht="12.75">
      <c r="B8" s="1" t="s">
        <v>5</v>
      </c>
    </row>
    <row r="9" ht="12.75">
      <c r="B9" s="1" t="s">
        <v>7</v>
      </c>
    </row>
    <row r="10" ht="12.75">
      <c r="B10" s="1" t="s">
        <v>8</v>
      </c>
    </row>
    <row r="13" ht="12.75">
      <c r="B13" s="1" t="s">
        <v>6</v>
      </c>
    </row>
    <row r="15" ht="12.75">
      <c r="B15" s="2" t="s">
        <v>84</v>
      </c>
    </row>
    <row r="16" ht="12.75">
      <c r="B16" s="2"/>
    </row>
    <row r="17" ht="12.75">
      <c r="B17" s="2" t="s">
        <v>76</v>
      </c>
    </row>
    <row r="18" ht="12.75">
      <c r="B18" s="1" t="s">
        <v>14</v>
      </c>
    </row>
    <row r="19" ht="12.75">
      <c r="B19" s="1" t="s">
        <v>12</v>
      </c>
    </row>
    <row r="20" ht="12.75">
      <c r="B20" s="1" t="s">
        <v>13</v>
      </c>
    </row>
    <row r="23" ht="12.75">
      <c r="B23" s="2" t="s">
        <v>77</v>
      </c>
    </row>
    <row r="24" spans="2:8" ht="12.75">
      <c r="B24" s="1" t="s">
        <v>78</v>
      </c>
      <c r="G24" s="1" t="s">
        <v>79</v>
      </c>
      <c r="H24" s="1" t="s">
        <v>80</v>
      </c>
    </row>
    <row r="27" ht="12.75">
      <c r="B27" s="1" t="s">
        <v>2</v>
      </c>
    </row>
    <row r="29" ht="12.75">
      <c r="B29" s="2" t="s">
        <v>82</v>
      </c>
    </row>
    <row r="31" ht="12.75">
      <c r="B31" s="1" t="s">
        <v>85</v>
      </c>
    </row>
    <row r="32" ht="12.75">
      <c r="B32" s="1" t="s">
        <v>86</v>
      </c>
    </row>
    <row r="33" ht="12.75">
      <c r="B33" s="1" t="s">
        <v>9</v>
      </c>
    </row>
    <row r="34" ht="12.75">
      <c r="B34" s="1" t="s">
        <v>10</v>
      </c>
    </row>
    <row r="35" ht="12.75">
      <c r="B35" s="1" t="s">
        <v>11</v>
      </c>
    </row>
    <row r="38" ht="12.75">
      <c r="B38" s="1" t="s">
        <v>83</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J25"/>
  <sheetViews>
    <sheetView workbookViewId="0" topLeftCell="A7">
      <selection activeCell="D17" sqref="D17"/>
    </sheetView>
  </sheetViews>
  <sheetFormatPr defaultColWidth="9.140625" defaultRowHeight="12.75"/>
  <cols>
    <col min="1" max="1" width="1.421875" style="1" customWidth="1"/>
    <col min="2" max="2" width="10.57421875" style="1" customWidth="1"/>
    <col min="3" max="3" width="14.7109375" style="1" customWidth="1"/>
    <col min="4" max="4" width="43.8515625" style="1" customWidth="1"/>
    <col min="5" max="9" width="10.8515625" style="1" customWidth="1"/>
    <col min="10" max="10" width="10.421875" style="1" customWidth="1"/>
    <col min="11" max="16384" width="9.140625" style="1" customWidth="1"/>
  </cols>
  <sheetData>
    <row r="1" ht="12.75">
      <c r="B1" s="2" t="s">
        <v>42</v>
      </c>
    </row>
    <row r="2" spans="2:6" ht="12.75">
      <c r="B2" s="3" t="s">
        <v>43</v>
      </c>
      <c r="D2" s="38" t="s">
        <v>68</v>
      </c>
      <c r="E2" s="39" t="s">
        <v>67</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38.25" customHeight="1">
      <c r="B6" s="5"/>
      <c r="C6" s="12"/>
      <c r="D6" s="6"/>
      <c r="E6" s="7" t="s">
        <v>48</v>
      </c>
      <c r="F6" s="9" t="s">
        <v>49</v>
      </c>
      <c r="G6" s="9" t="s">
        <v>99</v>
      </c>
      <c r="H6" s="61" t="s">
        <v>1</v>
      </c>
      <c r="I6" s="12" t="s">
        <v>52</v>
      </c>
      <c r="J6" s="31" t="s">
        <v>55</v>
      </c>
    </row>
    <row r="7" spans="2:10" ht="12.75">
      <c r="B7" s="13"/>
      <c r="C7" s="14"/>
      <c r="D7" s="15"/>
      <c r="E7" s="420"/>
      <c r="F7" s="421"/>
      <c r="G7" s="421"/>
      <c r="H7" s="422"/>
      <c r="I7" s="421"/>
      <c r="J7" s="129"/>
    </row>
    <row r="8" spans="1:10" ht="28.5" customHeight="1">
      <c r="A8" s="79"/>
      <c r="B8" s="134">
        <v>40141</v>
      </c>
      <c r="C8" s="433" t="s">
        <v>210</v>
      </c>
      <c r="D8" s="433" t="s">
        <v>212</v>
      </c>
      <c r="E8" s="147"/>
      <c r="F8" s="406"/>
      <c r="G8" s="423">
        <v>16</v>
      </c>
      <c r="H8" s="147"/>
      <c r="I8" s="304"/>
      <c r="J8" s="160">
        <f aca="true" t="shared" si="0" ref="J8:J13">SUM(E8:H8)</f>
        <v>16</v>
      </c>
    </row>
    <row r="9" spans="1:10" ht="25.5">
      <c r="A9" s="79"/>
      <c r="B9" s="130">
        <v>40142</v>
      </c>
      <c r="C9" s="434" t="s">
        <v>213</v>
      </c>
      <c r="D9" s="434" t="s">
        <v>215</v>
      </c>
      <c r="E9" s="157"/>
      <c r="F9" s="306"/>
      <c r="G9" s="424">
        <v>8</v>
      </c>
      <c r="H9" s="157"/>
      <c r="I9" s="367"/>
      <c r="J9" s="159">
        <f t="shared" si="0"/>
        <v>8</v>
      </c>
    </row>
    <row r="10" spans="1:10" ht="25.5">
      <c r="A10" s="79"/>
      <c r="B10" s="134">
        <v>40149</v>
      </c>
      <c r="C10" s="435" t="s">
        <v>209</v>
      </c>
      <c r="D10" s="433" t="s">
        <v>211</v>
      </c>
      <c r="E10" s="147"/>
      <c r="F10" s="425">
        <v>2.4</v>
      </c>
      <c r="G10" s="147"/>
      <c r="H10" s="147"/>
      <c r="I10" s="304"/>
      <c r="J10" s="160">
        <f t="shared" si="0"/>
        <v>2.4</v>
      </c>
    </row>
    <row r="11" spans="1:10" ht="27.75" customHeight="1">
      <c r="A11" s="79"/>
      <c r="B11" s="130">
        <v>40210</v>
      </c>
      <c r="C11" s="434" t="s">
        <v>118</v>
      </c>
      <c r="D11" s="434" t="s">
        <v>214</v>
      </c>
      <c r="E11" s="157"/>
      <c r="F11" s="306"/>
      <c r="G11" s="424">
        <v>10</v>
      </c>
      <c r="H11" s="157"/>
      <c r="I11" s="367"/>
      <c r="J11" s="159">
        <f t="shared" si="0"/>
        <v>10</v>
      </c>
    </row>
    <row r="12" spans="1:10" ht="25.5">
      <c r="A12" s="79"/>
      <c r="B12" s="134">
        <v>40212</v>
      </c>
      <c r="C12" s="433" t="s">
        <v>217</v>
      </c>
      <c r="D12" s="433" t="s">
        <v>221</v>
      </c>
      <c r="E12" s="147"/>
      <c r="F12" s="406"/>
      <c r="G12" s="425">
        <v>7.5</v>
      </c>
      <c r="H12" s="147"/>
      <c r="I12" s="304"/>
      <c r="J12" s="160">
        <f t="shared" si="0"/>
        <v>7.5</v>
      </c>
    </row>
    <row r="13" spans="1:10" ht="25.5">
      <c r="A13" s="79"/>
      <c r="B13" s="130">
        <v>40218</v>
      </c>
      <c r="C13" s="434" t="s">
        <v>116</v>
      </c>
      <c r="D13" s="436" t="s">
        <v>360</v>
      </c>
      <c r="E13" s="157"/>
      <c r="F13" s="306"/>
      <c r="G13" s="157"/>
      <c r="H13" s="306">
        <v>137.28</v>
      </c>
      <c r="I13" s="426"/>
      <c r="J13" s="159">
        <f t="shared" si="0"/>
        <v>137.28</v>
      </c>
    </row>
    <row r="14" spans="1:10" ht="38.25">
      <c r="A14" s="79"/>
      <c r="B14" s="437">
        <v>40227</v>
      </c>
      <c r="C14" s="433" t="s">
        <v>216</v>
      </c>
      <c r="D14" s="438" t="s">
        <v>361</v>
      </c>
      <c r="E14" s="304"/>
      <c r="F14" s="425">
        <v>14.9</v>
      </c>
      <c r="G14" s="304"/>
      <c r="H14" s="304"/>
      <c r="I14" s="304"/>
      <c r="J14" s="305">
        <f aca="true" t="shared" si="1" ref="J14:J21">SUM(E14:H14)</f>
        <v>14.9</v>
      </c>
    </row>
    <row r="15" spans="1:10" ht="25.5">
      <c r="A15" s="79"/>
      <c r="B15" s="130">
        <v>40240</v>
      </c>
      <c r="C15" s="434" t="s">
        <v>217</v>
      </c>
      <c r="D15" s="434" t="s">
        <v>222</v>
      </c>
      <c r="E15" s="157"/>
      <c r="F15" s="306"/>
      <c r="G15" s="306">
        <v>7</v>
      </c>
      <c r="H15" s="157"/>
      <c r="I15" s="367"/>
      <c r="J15" s="159">
        <f t="shared" si="1"/>
        <v>7</v>
      </c>
    </row>
    <row r="16" spans="1:10" ht="25.5">
      <c r="A16" s="79"/>
      <c r="B16" s="134">
        <v>40241</v>
      </c>
      <c r="C16" s="433" t="s">
        <v>218</v>
      </c>
      <c r="D16" s="433" t="s">
        <v>219</v>
      </c>
      <c r="E16" s="147"/>
      <c r="F16" s="406"/>
      <c r="G16" s="425">
        <v>6</v>
      </c>
      <c r="H16" s="147"/>
      <c r="I16" s="304"/>
      <c r="J16" s="160">
        <f t="shared" si="1"/>
        <v>6</v>
      </c>
    </row>
    <row r="17" spans="1:10" ht="27.75" customHeight="1">
      <c r="A17" s="79"/>
      <c r="B17" s="130">
        <v>40248</v>
      </c>
      <c r="C17" s="434" t="s">
        <v>220</v>
      </c>
      <c r="D17" s="434" t="s">
        <v>403</v>
      </c>
      <c r="E17" s="157"/>
      <c r="F17" s="306"/>
      <c r="G17" s="306">
        <v>14</v>
      </c>
      <c r="H17" s="157"/>
      <c r="I17" s="367"/>
      <c r="J17" s="159">
        <f t="shared" si="1"/>
        <v>14</v>
      </c>
    </row>
    <row r="18" spans="1:10" ht="51">
      <c r="A18" s="79"/>
      <c r="B18" s="134">
        <v>40253</v>
      </c>
      <c r="C18" s="433" t="s">
        <v>362</v>
      </c>
      <c r="D18" s="433" t="s">
        <v>223</v>
      </c>
      <c r="E18" s="147"/>
      <c r="F18" s="406"/>
      <c r="G18" s="425">
        <v>6</v>
      </c>
      <c r="H18" s="147"/>
      <c r="I18" s="304"/>
      <c r="J18" s="160">
        <f t="shared" si="1"/>
        <v>6</v>
      </c>
    </row>
    <row r="19" spans="1:10" ht="12.75">
      <c r="A19" s="79"/>
      <c r="B19" s="130">
        <v>40287</v>
      </c>
      <c r="C19" s="439" t="s">
        <v>363</v>
      </c>
      <c r="D19" s="439" t="s">
        <v>114</v>
      </c>
      <c r="E19" s="157"/>
      <c r="F19" s="306">
        <v>73.22</v>
      </c>
      <c r="G19" s="157"/>
      <c r="H19" s="157"/>
      <c r="I19" s="367"/>
      <c r="J19" s="159">
        <f t="shared" si="1"/>
        <v>73.22</v>
      </c>
    </row>
    <row r="20" spans="1:10" ht="25.5">
      <c r="A20" s="79"/>
      <c r="B20" s="134">
        <v>40288</v>
      </c>
      <c r="C20" s="440" t="s">
        <v>148</v>
      </c>
      <c r="D20" s="441" t="s">
        <v>283</v>
      </c>
      <c r="E20" s="147"/>
      <c r="F20" s="425">
        <v>50</v>
      </c>
      <c r="G20" s="147"/>
      <c r="H20" s="147"/>
      <c r="I20" s="304"/>
      <c r="J20" s="160">
        <f t="shared" si="1"/>
        <v>50</v>
      </c>
    </row>
    <row r="21" spans="1:10" ht="25.5">
      <c r="A21" s="79"/>
      <c r="B21" s="130">
        <v>40289</v>
      </c>
      <c r="C21" s="434" t="s">
        <v>364</v>
      </c>
      <c r="D21" s="434" t="s">
        <v>115</v>
      </c>
      <c r="E21" s="157"/>
      <c r="F21" s="424">
        <v>48.04</v>
      </c>
      <c r="G21" s="157"/>
      <c r="H21" s="157"/>
      <c r="I21" s="157"/>
      <c r="J21" s="159">
        <f t="shared" si="1"/>
        <v>48.04</v>
      </c>
    </row>
    <row r="22" spans="2:10" ht="12.75">
      <c r="B22" s="27"/>
      <c r="C22" s="28"/>
      <c r="D22" s="29"/>
      <c r="E22" s="217">
        <f aca="true" t="shared" si="2" ref="E22:J22">SUM(E8:E21)</f>
        <v>0</v>
      </c>
      <c r="F22" s="217">
        <f t="shared" si="2"/>
        <v>188.55999999999997</v>
      </c>
      <c r="G22" s="217">
        <f t="shared" si="2"/>
        <v>74.5</v>
      </c>
      <c r="H22" s="217">
        <f t="shared" si="2"/>
        <v>137.28</v>
      </c>
      <c r="I22" s="217">
        <f t="shared" si="2"/>
        <v>0</v>
      </c>
      <c r="J22" s="224">
        <f t="shared" si="2"/>
        <v>400.34000000000003</v>
      </c>
    </row>
    <row r="23" spans="2:10" ht="13.5" thickBot="1">
      <c r="B23" s="19"/>
      <c r="C23" s="20"/>
      <c r="D23" s="21"/>
      <c r="E23" s="22"/>
      <c r="F23" s="20"/>
      <c r="G23" s="20"/>
      <c r="H23" s="23"/>
      <c r="I23" s="20"/>
      <c r="J23" s="24"/>
    </row>
    <row r="25" ht="12.75">
      <c r="B25"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87" t="s">
        <v>66</v>
      </c>
      <c r="E2" s="88" t="s">
        <v>67</v>
      </c>
      <c r="F2" s="40"/>
      <c r="H2" s="2" t="s">
        <v>98</v>
      </c>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6.25" customHeight="1">
      <c r="B6" s="5"/>
      <c r="C6" s="12"/>
      <c r="D6" s="6"/>
      <c r="E6" s="7" t="s">
        <v>48</v>
      </c>
      <c r="F6" s="9" t="s">
        <v>49</v>
      </c>
      <c r="G6" s="9" t="s">
        <v>99</v>
      </c>
      <c r="H6" s="61" t="s">
        <v>1</v>
      </c>
      <c r="I6" s="12" t="s">
        <v>52</v>
      </c>
      <c r="J6" s="31" t="s">
        <v>55</v>
      </c>
    </row>
    <row r="7" spans="2:10" ht="12.75">
      <c r="B7" s="13"/>
      <c r="C7" s="14"/>
      <c r="D7" s="15"/>
      <c r="E7" s="16"/>
      <c r="F7" s="14"/>
      <c r="G7" s="14"/>
      <c r="H7" s="17"/>
      <c r="I7" s="14"/>
      <c r="J7" s="18"/>
    </row>
    <row r="8" spans="2:10" ht="12.75" customHeight="1">
      <c r="B8" s="64"/>
      <c r="C8" s="70"/>
      <c r="D8" s="72"/>
      <c r="E8" s="67"/>
      <c r="F8" s="71"/>
      <c r="G8" s="67"/>
      <c r="H8" s="68"/>
      <c r="I8" s="67"/>
      <c r="J8" s="69">
        <f>SUM(E8:I8)</f>
        <v>0</v>
      </c>
    </row>
    <row r="9" spans="2:10" s="79" customFormat="1" ht="12.75" customHeight="1">
      <c r="B9" s="60"/>
      <c r="C9" s="80"/>
      <c r="D9" s="76"/>
      <c r="E9" s="56"/>
      <c r="F9" s="63"/>
      <c r="G9" s="57"/>
      <c r="H9" s="58"/>
      <c r="I9" s="57"/>
      <c r="J9" s="36">
        <f>SUM(E9:I9)</f>
        <v>0</v>
      </c>
    </row>
    <row r="10" spans="2:10" ht="12.75">
      <c r="B10" s="27"/>
      <c r="C10" s="28"/>
      <c r="D10" s="29"/>
      <c r="E10" s="32"/>
      <c r="F10" s="33"/>
      <c r="G10" s="33"/>
      <c r="H10" s="34"/>
      <c r="I10" s="33"/>
      <c r="J10" s="35"/>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87" t="s">
        <v>73</v>
      </c>
      <c r="E2" s="88" t="s">
        <v>61</v>
      </c>
      <c r="F2" s="89"/>
      <c r="H2" s="2" t="s">
        <v>97</v>
      </c>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5.5">
      <c r="B6" s="5"/>
      <c r="C6" s="12"/>
      <c r="D6" s="6"/>
      <c r="E6" s="7" t="s">
        <v>48</v>
      </c>
      <c r="F6" s="9" t="s">
        <v>49</v>
      </c>
      <c r="G6" s="9" t="s">
        <v>99</v>
      </c>
      <c r="H6" s="61" t="s">
        <v>1</v>
      </c>
      <c r="I6" s="12" t="s">
        <v>52</v>
      </c>
      <c r="J6" s="31" t="s">
        <v>55</v>
      </c>
    </row>
    <row r="7" spans="2:10" ht="12.75">
      <c r="B7" s="13"/>
      <c r="C7" s="14"/>
      <c r="D7" s="15"/>
      <c r="E7" s="16"/>
      <c r="F7" s="14"/>
      <c r="G7" s="14"/>
      <c r="H7" s="17"/>
      <c r="I7" s="14"/>
      <c r="J7" s="18"/>
    </row>
    <row r="8" spans="2:10" ht="12.75">
      <c r="B8" s="64"/>
      <c r="C8" s="65"/>
      <c r="D8" s="78"/>
      <c r="E8" s="66"/>
      <c r="F8" s="67"/>
      <c r="G8" s="67"/>
      <c r="H8" s="68"/>
      <c r="I8" s="67"/>
      <c r="J8" s="69">
        <f>SUM(E8:I8)</f>
        <v>0</v>
      </c>
    </row>
    <row r="9" spans="2:10" ht="12.75">
      <c r="B9" s="60"/>
      <c r="C9" s="28"/>
      <c r="D9" s="76"/>
      <c r="E9" s="56"/>
      <c r="F9" s="57"/>
      <c r="G9" s="57"/>
      <c r="H9" s="58"/>
      <c r="I9" s="57"/>
      <c r="J9" s="36">
        <f>SUM(E9:I9)</f>
        <v>0</v>
      </c>
    </row>
    <row r="10" spans="2:10" ht="12.75">
      <c r="B10" s="27"/>
      <c r="C10" s="28"/>
      <c r="D10" s="29"/>
      <c r="E10" s="32"/>
      <c r="F10" s="33"/>
      <c r="G10" s="33"/>
      <c r="H10" s="34"/>
      <c r="I10" s="33"/>
      <c r="J10" s="35"/>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B1:J18"/>
  <sheetViews>
    <sheetView workbookViewId="0" topLeftCell="B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100</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12.75">
      <c r="B7" s="13"/>
      <c r="C7" s="14"/>
      <c r="D7" s="15"/>
      <c r="E7" s="16"/>
      <c r="F7" s="14"/>
      <c r="G7" s="14"/>
      <c r="H7" s="17"/>
      <c r="I7" s="14"/>
      <c r="J7" s="18"/>
    </row>
    <row r="8" spans="2:10" ht="25.5">
      <c r="B8" s="105">
        <v>40224</v>
      </c>
      <c r="C8" s="394" t="s">
        <v>116</v>
      </c>
      <c r="D8" s="394" t="s">
        <v>366</v>
      </c>
      <c r="E8" s="206"/>
      <c r="F8" s="206"/>
      <c r="G8" s="147"/>
      <c r="H8" s="401">
        <v>171.25</v>
      </c>
      <c r="I8" s="402"/>
      <c r="J8" s="160">
        <f aca="true" t="shared" si="0" ref="J8:J13">SUM(E8:H8)</f>
        <v>171.25</v>
      </c>
    </row>
    <row r="9" spans="2:10" ht="25.5">
      <c r="B9" s="395">
        <v>40245</v>
      </c>
      <c r="C9" s="396" t="s">
        <v>116</v>
      </c>
      <c r="D9" s="396" t="s">
        <v>367</v>
      </c>
      <c r="E9" s="198"/>
      <c r="F9" s="198"/>
      <c r="G9" s="157"/>
      <c r="H9" s="403">
        <v>175.08</v>
      </c>
      <c r="I9" s="404"/>
      <c r="J9" s="159">
        <f t="shared" si="0"/>
        <v>175.08</v>
      </c>
    </row>
    <row r="10" spans="2:10" ht="25.5">
      <c r="B10" s="105">
        <v>40246</v>
      </c>
      <c r="C10" s="397" t="s">
        <v>226</v>
      </c>
      <c r="D10" s="398" t="s">
        <v>228</v>
      </c>
      <c r="E10" s="405">
        <v>57.4</v>
      </c>
      <c r="F10" s="147"/>
      <c r="G10" s="152"/>
      <c r="H10" s="147"/>
      <c r="I10" s="402"/>
      <c r="J10" s="160">
        <f t="shared" si="0"/>
        <v>57.4</v>
      </c>
    </row>
    <row r="11" spans="2:10" ht="25.5">
      <c r="B11" s="141">
        <v>40252</v>
      </c>
      <c r="C11" s="399" t="s">
        <v>227</v>
      </c>
      <c r="D11" s="396" t="s">
        <v>229</v>
      </c>
      <c r="E11" s="403">
        <v>38.49</v>
      </c>
      <c r="F11" s="157"/>
      <c r="G11" s="158"/>
      <c r="H11" s="157"/>
      <c r="I11" s="404"/>
      <c r="J11" s="159">
        <f t="shared" si="0"/>
        <v>38.49</v>
      </c>
    </row>
    <row r="12" spans="2:10" ht="25.5">
      <c r="B12" s="105">
        <v>40260</v>
      </c>
      <c r="C12" s="394" t="s">
        <v>230</v>
      </c>
      <c r="D12" s="394" t="s">
        <v>231</v>
      </c>
      <c r="E12" s="401">
        <v>116.1</v>
      </c>
      <c r="F12" s="147"/>
      <c r="G12" s="152"/>
      <c r="H12" s="147"/>
      <c r="I12" s="402"/>
      <c r="J12" s="160">
        <f t="shared" si="0"/>
        <v>116.1</v>
      </c>
    </row>
    <row r="13" spans="2:10" ht="38.25">
      <c r="B13" s="60">
        <v>40303</v>
      </c>
      <c r="C13" s="28" t="s">
        <v>116</v>
      </c>
      <c r="D13" s="442" t="s">
        <v>365</v>
      </c>
      <c r="E13" s="283"/>
      <c r="F13" s="125"/>
      <c r="G13" s="125"/>
      <c r="H13" s="204">
        <v>126.41</v>
      </c>
      <c r="I13" s="125"/>
      <c r="J13" s="159">
        <f t="shared" si="0"/>
        <v>126.41</v>
      </c>
    </row>
    <row r="14" spans="2:10" ht="12.75">
      <c r="B14" s="60"/>
      <c r="C14" s="28"/>
      <c r="D14" s="400"/>
      <c r="E14" s="283"/>
      <c r="F14" s="283"/>
      <c r="G14" s="260"/>
      <c r="H14" s="260"/>
      <c r="I14" s="260"/>
      <c r="J14" s="159"/>
    </row>
    <row r="15" spans="2:10" ht="12.75">
      <c r="B15" s="27"/>
      <c r="C15" s="28"/>
      <c r="D15" s="29"/>
      <c r="E15" s="364">
        <f aca="true" t="shared" si="1" ref="E15:J15">SUM(E8:E13)</f>
        <v>211.99</v>
      </c>
      <c r="F15" s="364">
        <f t="shared" si="1"/>
        <v>0</v>
      </c>
      <c r="G15" s="364">
        <f t="shared" si="1"/>
        <v>0</v>
      </c>
      <c r="H15" s="364">
        <f t="shared" si="1"/>
        <v>472.74</v>
      </c>
      <c r="I15" s="364">
        <f t="shared" si="1"/>
        <v>0</v>
      </c>
      <c r="J15" s="224">
        <f t="shared" si="1"/>
        <v>684.73</v>
      </c>
    </row>
    <row r="16" spans="2:10" ht="13.5" thickBot="1">
      <c r="B16" s="19"/>
      <c r="C16" s="20"/>
      <c r="D16" s="21"/>
      <c r="E16" s="22"/>
      <c r="F16" s="20"/>
      <c r="G16" s="20"/>
      <c r="H16" s="23"/>
      <c r="I16" s="20"/>
      <c r="J16" s="24"/>
    </row>
    <row r="18" ht="12.75">
      <c r="B18"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32"/>
  <sheetViews>
    <sheetView workbookViewId="0" topLeftCell="A14">
      <selection activeCell="D30" sqref="D30"/>
    </sheetView>
  </sheetViews>
  <sheetFormatPr defaultColWidth="9.140625" defaultRowHeight="12.75"/>
  <cols>
    <col min="1" max="1" width="1.421875" style="1" customWidth="1"/>
    <col min="2" max="2" width="10.140625" style="1" bestFit="1" customWidth="1"/>
    <col min="3" max="3" width="14.140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69</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6.25" customHeight="1">
      <c r="B6" s="5"/>
      <c r="C6" s="12"/>
      <c r="D6" s="6"/>
      <c r="E6" s="7" t="s">
        <v>48</v>
      </c>
      <c r="F6" s="9" t="s">
        <v>49</v>
      </c>
      <c r="G6" s="9" t="s">
        <v>99</v>
      </c>
      <c r="H6" s="61" t="s">
        <v>1</v>
      </c>
      <c r="I6" s="12" t="s">
        <v>52</v>
      </c>
      <c r="J6" s="31" t="s">
        <v>55</v>
      </c>
    </row>
    <row r="7" spans="2:10" ht="12.75">
      <c r="B7" s="13"/>
      <c r="C7" s="14"/>
      <c r="D7" s="15"/>
      <c r="E7" s="137"/>
      <c r="F7" s="138"/>
      <c r="G7" s="138"/>
      <c r="H7" s="139"/>
      <c r="I7" s="162"/>
      <c r="J7" s="140"/>
    </row>
    <row r="8" spans="2:10" ht="25.5">
      <c r="B8" s="443">
        <v>40105</v>
      </c>
      <c r="C8" s="444" t="s">
        <v>148</v>
      </c>
      <c r="D8" s="444" t="s">
        <v>244</v>
      </c>
      <c r="E8" s="147"/>
      <c r="F8" s="406"/>
      <c r="G8" s="407">
        <v>23.1</v>
      </c>
      <c r="H8" s="147"/>
      <c r="I8" s="407"/>
      <c r="J8" s="160">
        <f aca="true" t="shared" si="0" ref="J8:J19">SUM(E8:I8)</f>
        <v>23.1</v>
      </c>
    </row>
    <row r="9" spans="2:10" ht="25.5">
      <c r="B9" s="445" t="s">
        <v>239</v>
      </c>
      <c r="C9" s="446" t="s">
        <v>240</v>
      </c>
      <c r="D9" s="446" t="s">
        <v>241</v>
      </c>
      <c r="E9" s="408">
        <v>143.98</v>
      </c>
      <c r="F9" s="306"/>
      <c r="G9" s="157"/>
      <c r="H9" s="157"/>
      <c r="I9" s="409"/>
      <c r="J9" s="221">
        <f t="shared" si="0"/>
        <v>143.98</v>
      </c>
    </row>
    <row r="10" spans="2:10" ht="38.25">
      <c r="B10" s="443">
        <v>40105</v>
      </c>
      <c r="C10" s="444" t="s">
        <v>245</v>
      </c>
      <c r="D10" s="444" t="s">
        <v>246</v>
      </c>
      <c r="E10" s="147"/>
      <c r="F10" s="410"/>
      <c r="G10" s="411">
        <v>19.5</v>
      </c>
      <c r="H10" s="209"/>
      <c r="I10" s="411"/>
      <c r="J10" s="160">
        <f t="shared" si="0"/>
        <v>19.5</v>
      </c>
    </row>
    <row r="11" spans="2:10" ht="25.5">
      <c r="B11" s="445">
        <v>40105</v>
      </c>
      <c r="C11" s="446" t="s">
        <v>247</v>
      </c>
      <c r="D11" s="446" t="s">
        <v>248</v>
      </c>
      <c r="E11" s="157"/>
      <c r="F11" s="412"/>
      <c r="G11" s="408">
        <v>9</v>
      </c>
      <c r="H11" s="204"/>
      <c r="I11" s="408"/>
      <c r="J11" s="159">
        <f t="shared" si="0"/>
        <v>9</v>
      </c>
    </row>
    <row r="12" spans="2:10" ht="38.25">
      <c r="B12" s="443">
        <v>40106</v>
      </c>
      <c r="C12" s="444" t="s">
        <v>249</v>
      </c>
      <c r="D12" s="444" t="s">
        <v>250</v>
      </c>
      <c r="E12" s="147"/>
      <c r="F12" s="410"/>
      <c r="G12" s="411">
        <v>17</v>
      </c>
      <c r="H12" s="209"/>
      <c r="I12" s="411"/>
      <c r="J12" s="160">
        <f t="shared" si="0"/>
        <v>17</v>
      </c>
    </row>
    <row r="13" spans="2:10" ht="25.5">
      <c r="B13" s="447">
        <v>40154</v>
      </c>
      <c r="C13" s="446" t="s">
        <v>254</v>
      </c>
      <c r="D13" s="446" t="s">
        <v>255</v>
      </c>
      <c r="E13" s="367"/>
      <c r="F13" s="413">
        <v>51.4</v>
      </c>
      <c r="G13" s="367"/>
      <c r="H13" s="414"/>
      <c r="I13" s="367"/>
      <c r="J13" s="159">
        <f t="shared" si="0"/>
        <v>51.4</v>
      </c>
    </row>
    <row r="14" spans="2:10" ht="25.5">
      <c r="B14" s="437">
        <v>40159</v>
      </c>
      <c r="C14" s="444" t="s">
        <v>256</v>
      </c>
      <c r="D14" s="448" t="s">
        <v>368</v>
      </c>
      <c r="E14" s="304"/>
      <c r="F14" s="415">
        <v>30.35</v>
      </c>
      <c r="G14" s="304"/>
      <c r="H14" s="416"/>
      <c r="I14" s="304"/>
      <c r="J14" s="160">
        <f t="shared" si="0"/>
        <v>30.35</v>
      </c>
    </row>
    <row r="15" spans="2:10" ht="25.5">
      <c r="B15" s="447">
        <v>40197</v>
      </c>
      <c r="C15" s="446" t="s">
        <v>257</v>
      </c>
      <c r="D15" s="446" t="s">
        <v>258</v>
      </c>
      <c r="E15" s="367"/>
      <c r="F15" s="413">
        <v>3.1</v>
      </c>
      <c r="G15" s="367"/>
      <c r="H15" s="414"/>
      <c r="I15" s="367"/>
      <c r="J15" s="159">
        <f t="shared" si="0"/>
        <v>3.1</v>
      </c>
    </row>
    <row r="16" spans="2:10" ht="25.5">
      <c r="B16" s="443">
        <v>40219</v>
      </c>
      <c r="C16" s="444" t="s">
        <v>148</v>
      </c>
      <c r="D16" s="444" t="s">
        <v>251</v>
      </c>
      <c r="E16" s="147"/>
      <c r="F16" s="410"/>
      <c r="G16" s="411">
        <v>3</v>
      </c>
      <c r="H16" s="209"/>
      <c r="I16" s="411"/>
      <c r="J16" s="160">
        <f t="shared" si="0"/>
        <v>3</v>
      </c>
    </row>
    <row r="17" spans="2:10" ht="25.5">
      <c r="B17" s="447">
        <v>40219</v>
      </c>
      <c r="C17" s="446" t="s">
        <v>259</v>
      </c>
      <c r="D17" s="446" t="s">
        <v>260</v>
      </c>
      <c r="E17" s="367"/>
      <c r="F17" s="413">
        <v>80.3</v>
      </c>
      <c r="G17" s="367"/>
      <c r="H17" s="414"/>
      <c r="I17" s="367"/>
      <c r="J17" s="159">
        <f t="shared" si="0"/>
        <v>80.3</v>
      </c>
    </row>
    <row r="18" spans="2:10" ht="25.5">
      <c r="B18" s="443">
        <v>40224</v>
      </c>
      <c r="C18" s="444" t="s">
        <v>148</v>
      </c>
      <c r="D18" s="444" t="s">
        <v>252</v>
      </c>
      <c r="E18" s="147"/>
      <c r="F18" s="410"/>
      <c r="G18" s="411">
        <v>6</v>
      </c>
      <c r="H18" s="209"/>
      <c r="I18" s="411"/>
      <c r="J18" s="160">
        <f t="shared" si="0"/>
        <v>6</v>
      </c>
    </row>
    <row r="19" spans="2:10" ht="25.5">
      <c r="B19" s="447">
        <v>40224</v>
      </c>
      <c r="C19" s="446" t="s">
        <v>259</v>
      </c>
      <c r="D19" s="446" t="s">
        <v>258</v>
      </c>
      <c r="E19" s="367"/>
      <c r="F19" s="413">
        <v>53</v>
      </c>
      <c r="G19" s="367"/>
      <c r="H19" s="414"/>
      <c r="I19" s="367"/>
      <c r="J19" s="159">
        <f t="shared" si="0"/>
        <v>53</v>
      </c>
    </row>
    <row r="20" spans="2:10" ht="25.5">
      <c r="B20" s="443">
        <v>40224</v>
      </c>
      <c r="C20" s="449" t="s">
        <v>148</v>
      </c>
      <c r="D20" s="449" t="s">
        <v>242</v>
      </c>
      <c r="E20" s="147"/>
      <c r="F20" s="147"/>
      <c r="G20" s="417"/>
      <c r="H20" s="418">
        <v>6.5</v>
      </c>
      <c r="I20" s="147"/>
      <c r="J20" s="160">
        <f>SUM(E20:H20)</f>
        <v>6.5</v>
      </c>
    </row>
    <row r="21" spans="2:10" ht="25.5">
      <c r="B21" s="447">
        <v>40225</v>
      </c>
      <c r="C21" s="446" t="s">
        <v>257</v>
      </c>
      <c r="D21" s="446" t="s">
        <v>258</v>
      </c>
      <c r="E21" s="367"/>
      <c r="F21" s="408">
        <v>3.1</v>
      </c>
      <c r="G21" s="367"/>
      <c r="H21" s="367"/>
      <c r="I21" s="414"/>
      <c r="J21" s="159">
        <f aca="true" t="shared" si="1" ref="J21:J27">SUM(E21:I21)</f>
        <v>3.1</v>
      </c>
    </row>
    <row r="22" spans="2:10" ht="25.5">
      <c r="B22" s="437">
        <v>40225</v>
      </c>
      <c r="C22" s="444" t="s">
        <v>256</v>
      </c>
      <c r="D22" s="444" t="s">
        <v>264</v>
      </c>
      <c r="E22" s="304"/>
      <c r="F22" s="411">
        <v>53</v>
      </c>
      <c r="G22" s="304"/>
      <c r="H22" s="304"/>
      <c r="I22" s="416"/>
      <c r="J22" s="160">
        <f t="shared" si="1"/>
        <v>53</v>
      </c>
    </row>
    <row r="23" spans="2:10" ht="25.5">
      <c r="B23" s="447">
        <v>40244</v>
      </c>
      <c r="C23" s="446" t="s">
        <v>259</v>
      </c>
      <c r="D23" s="446" t="s">
        <v>261</v>
      </c>
      <c r="E23" s="367"/>
      <c r="F23" s="408">
        <v>30.5</v>
      </c>
      <c r="G23" s="367"/>
      <c r="H23" s="367"/>
      <c r="I23" s="414"/>
      <c r="J23" s="159">
        <f t="shared" si="1"/>
        <v>30.5</v>
      </c>
    </row>
    <row r="24" spans="2:10" ht="25.5">
      <c r="B24" s="443" t="s">
        <v>369</v>
      </c>
      <c r="C24" s="444" t="s">
        <v>148</v>
      </c>
      <c r="D24" s="448" t="s">
        <v>370</v>
      </c>
      <c r="E24" s="147"/>
      <c r="F24" s="406"/>
      <c r="G24" s="411">
        <v>11.2</v>
      </c>
      <c r="H24" s="147"/>
      <c r="I24" s="407"/>
      <c r="J24" s="160">
        <f t="shared" si="1"/>
        <v>11.2</v>
      </c>
    </row>
    <row r="25" spans="2:10" ht="25.5">
      <c r="B25" s="445">
        <v>40254</v>
      </c>
      <c r="C25" s="446" t="s">
        <v>148</v>
      </c>
      <c r="D25" s="446" t="s">
        <v>253</v>
      </c>
      <c r="E25" s="157"/>
      <c r="F25" s="306"/>
      <c r="G25" s="419">
        <v>3</v>
      </c>
      <c r="H25" s="157"/>
      <c r="I25" s="419"/>
      <c r="J25" s="159">
        <f t="shared" si="1"/>
        <v>3</v>
      </c>
    </row>
    <row r="26" spans="2:10" ht="25.5">
      <c r="B26" s="437">
        <v>40254</v>
      </c>
      <c r="C26" s="444" t="s">
        <v>259</v>
      </c>
      <c r="D26" s="444" t="s">
        <v>262</v>
      </c>
      <c r="E26" s="304"/>
      <c r="F26" s="411">
        <v>80.3</v>
      </c>
      <c r="G26" s="416"/>
      <c r="H26" s="304"/>
      <c r="I26" s="416"/>
      <c r="J26" s="160">
        <f t="shared" si="1"/>
        <v>80.3</v>
      </c>
    </row>
    <row r="27" spans="2:10" s="79" customFormat="1" ht="25.5">
      <c r="B27" s="447">
        <v>40254</v>
      </c>
      <c r="C27" s="446" t="s">
        <v>256</v>
      </c>
      <c r="D27" s="446" t="s">
        <v>263</v>
      </c>
      <c r="E27" s="367"/>
      <c r="F27" s="408">
        <v>53</v>
      </c>
      <c r="G27" s="414"/>
      <c r="H27" s="367"/>
      <c r="I27" s="414"/>
      <c r="J27" s="159">
        <f t="shared" si="1"/>
        <v>53</v>
      </c>
    </row>
    <row r="28" spans="2:10" ht="12.75">
      <c r="B28" s="27"/>
      <c r="C28" s="28"/>
      <c r="D28" s="29"/>
      <c r="E28" s="283"/>
      <c r="F28" s="125"/>
      <c r="G28" s="125"/>
      <c r="H28" s="127"/>
      <c r="I28" s="125"/>
      <c r="J28" s="223"/>
    </row>
    <row r="29" spans="2:10" ht="12.75">
      <c r="B29" s="27"/>
      <c r="C29" s="28"/>
      <c r="D29" s="29"/>
      <c r="E29" s="364">
        <f aca="true" t="shared" si="2" ref="E29:J29">SUM(E8:E27)</f>
        <v>143.98</v>
      </c>
      <c r="F29" s="364">
        <f t="shared" si="2"/>
        <v>438.05</v>
      </c>
      <c r="G29" s="364">
        <f t="shared" si="2"/>
        <v>91.8</v>
      </c>
      <c r="H29" s="364">
        <f t="shared" si="2"/>
        <v>6.5</v>
      </c>
      <c r="I29" s="364">
        <f t="shared" si="2"/>
        <v>0</v>
      </c>
      <c r="J29" s="224">
        <f t="shared" si="2"/>
        <v>680.33</v>
      </c>
    </row>
    <row r="30" spans="2:10" ht="13.5" thickBot="1">
      <c r="B30" s="19"/>
      <c r="C30" s="20"/>
      <c r="D30" s="21"/>
      <c r="E30" s="22"/>
      <c r="F30" s="20"/>
      <c r="G30" s="20"/>
      <c r="H30" s="23"/>
      <c r="I30" s="20"/>
      <c r="J30" s="24"/>
    </row>
    <row r="32" ht="12.75">
      <c r="B3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53</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12.75">
      <c r="B7" s="13"/>
      <c r="C7" s="14"/>
      <c r="D7" s="15"/>
      <c r="E7" s="16"/>
      <c r="F7" s="14"/>
      <c r="G7" s="14"/>
      <c r="H7" s="17"/>
      <c r="I7" s="14"/>
      <c r="J7" s="18"/>
    </row>
    <row r="8" spans="2:10" ht="25.5">
      <c r="B8" s="450">
        <v>39952</v>
      </c>
      <c r="C8" s="451" t="s">
        <v>230</v>
      </c>
      <c r="D8" s="451" t="s">
        <v>235</v>
      </c>
      <c r="E8" s="386">
        <v>320</v>
      </c>
      <c r="F8" s="387"/>
      <c r="G8" s="325"/>
      <c r="H8" s="325"/>
      <c r="I8" s="327"/>
      <c r="J8" s="160">
        <f>SUM(E8:H8)</f>
        <v>320</v>
      </c>
    </row>
    <row r="9" spans="2:10" ht="25.5">
      <c r="B9" s="452">
        <v>39982</v>
      </c>
      <c r="C9" s="453" t="s">
        <v>230</v>
      </c>
      <c r="D9" s="453" t="s">
        <v>236</v>
      </c>
      <c r="E9" s="388">
        <v>50</v>
      </c>
      <c r="F9" s="388"/>
      <c r="G9" s="328"/>
      <c r="H9" s="328"/>
      <c r="I9" s="358"/>
      <c r="J9" s="159">
        <f aca="true" t="shared" si="0" ref="J9:J17">SUM(E9:H9)</f>
        <v>50</v>
      </c>
    </row>
    <row r="10" spans="2:10" ht="25.5">
      <c r="B10" s="450">
        <v>40017</v>
      </c>
      <c r="C10" s="451" t="s">
        <v>230</v>
      </c>
      <c r="D10" s="451" t="s">
        <v>236</v>
      </c>
      <c r="E10" s="386">
        <v>50</v>
      </c>
      <c r="F10" s="387"/>
      <c r="G10" s="325"/>
      <c r="H10" s="325"/>
      <c r="I10" s="327"/>
      <c r="J10" s="160">
        <f t="shared" si="0"/>
        <v>50</v>
      </c>
    </row>
    <row r="11" spans="2:10" ht="25.5">
      <c r="B11" s="454">
        <v>40072</v>
      </c>
      <c r="C11" s="453" t="s">
        <v>300</v>
      </c>
      <c r="D11" s="453" t="s">
        <v>236</v>
      </c>
      <c r="E11" s="388">
        <v>283</v>
      </c>
      <c r="F11" s="388"/>
      <c r="G11" s="328"/>
      <c r="H11" s="328"/>
      <c r="I11" s="358"/>
      <c r="J11" s="159">
        <f>SUM(E11:H11)</f>
        <v>283</v>
      </c>
    </row>
    <row r="12" spans="2:10" ht="25.5">
      <c r="B12" s="455">
        <v>40072</v>
      </c>
      <c r="C12" s="456" t="s">
        <v>232</v>
      </c>
      <c r="D12" s="456" t="s">
        <v>234</v>
      </c>
      <c r="E12" s="325"/>
      <c r="F12" s="387">
        <v>32</v>
      </c>
      <c r="G12" s="325"/>
      <c r="H12" s="325"/>
      <c r="I12" s="387"/>
      <c r="J12" s="160">
        <f t="shared" si="0"/>
        <v>32</v>
      </c>
    </row>
    <row r="13" spans="2:10" ht="25.5">
      <c r="B13" s="454">
        <v>40072</v>
      </c>
      <c r="C13" s="457" t="s">
        <v>371</v>
      </c>
      <c r="D13" s="453" t="s">
        <v>233</v>
      </c>
      <c r="E13" s="328"/>
      <c r="F13" s="388">
        <v>5</v>
      </c>
      <c r="G13" s="328"/>
      <c r="H13" s="328"/>
      <c r="I13" s="388"/>
      <c r="J13" s="159">
        <f t="shared" si="0"/>
        <v>5</v>
      </c>
    </row>
    <row r="14" spans="2:10" ht="25.5">
      <c r="B14" s="450">
        <v>40156</v>
      </c>
      <c r="C14" s="451" t="s">
        <v>230</v>
      </c>
      <c r="D14" s="451" t="s">
        <v>235</v>
      </c>
      <c r="E14" s="387">
        <v>315</v>
      </c>
      <c r="F14" s="387"/>
      <c r="G14" s="325"/>
      <c r="H14" s="325"/>
      <c r="I14" s="327"/>
      <c r="J14" s="160">
        <f t="shared" si="0"/>
        <v>315</v>
      </c>
    </row>
    <row r="15" spans="2:10" ht="25.5">
      <c r="B15" s="452">
        <v>40156</v>
      </c>
      <c r="C15" s="457" t="s">
        <v>371</v>
      </c>
      <c r="D15" s="453" t="s">
        <v>233</v>
      </c>
      <c r="E15" s="328"/>
      <c r="F15" s="388">
        <v>5</v>
      </c>
      <c r="G15" s="328"/>
      <c r="H15" s="328"/>
      <c r="I15" s="388"/>
      <c r="J15" s="159">
        <f t="shared" si="0"/>
        <v>5</v>
      </c>
    </row>
    <row r="16" spans="2:10" ht="25.5">
      <c r="B16" s="450">
        <v>40246</v>
      </c>
      <c r="C16" s="456" t="s">
        <v>230</v>
      </c>
      <c r="D16" s="456" t="s">
        <v>236</v>
      </c>
      <c r="E16" s="389">
        <v>368</v>
      </c>
      <c r="F16" s="387"/>
      <c r="G16" s="325"/>
      <c r="H16" s="326"/>
      <c r="I16" s="327"/>
      <c r="J16" s="160">
        <f t="shared" si="0"/>
        <v>368</v>
      </c>
    </row>
    <row r="17" spans="2:10" ht="25.5">
      <c r="B17" s="452">
        <v>40246</v>
      </c>
      <c r="C17" s="457" t="s">
        <v>371</v>
      </c>
      <c r="D17" s="453" t="s">
        <v>233</v>
      </c>
      <c r="E17" s="328"/>
      <c r="F17" s="388">
        <v>5</v>
      </c>
      <c r="G17" s="328"/>
      <c r="H17" s="328"/>
      <c r="I17" s="388"/>
      <c r="J17" s="159">
        <f t="shared" si="0"/>
        <v>5</v>
      </c>
    </row>
    <row r="18" spans="2:10" ht="12.75">
      <c r="B18" s="145"/>
      <c r="C18" s="65"/>
      <c r="D18" s="146"/>
      <c r="E18" s="390"/>
      <c r="F18" s="106"/>
      <c r="G18" s="106"/>
      <c r="H18" s="107"/>
      <c r="I18" s="106"/>
      <c r="J18" s="391"/>
    </row>
    <row r="19" spans="2:10" ht="12.75">
      <c r="B19" s="27"/>
      <c r="C19" s="28"/>
      <c r="D19" s="29"/>
      <c r="E19" s="364">
        <f aca="true" t="shared" si="1" ref="E19:J19">SUM(E8:E18)</f>
        <v>1386</v>
      </c>
      <c r="F19" s="392">
        <f t="shared" si="1"/>
        <v>47</v>
      </c>
      <c r="G19" s="392">
        <f t="shared" si="1"/>
        <v>0</v>
      </c>
      <c r="H19" s="393">
        <f t="shared" si="1"/>
        <v>0</v>
      </c>
      <c r="I19" s="392">
        <f t="shared" si="1"/>
        <v>0</v>
      </c>
      <c r="J19" s="224">
        <f t="shared" si="1"/>
        <v>1433</v>
      </c>
    </row>
    <row r="20" spans="2:10" ht="13.5" thickBot="1">
      <c r="B20" s="19"/>
      <c r="C20" s="20"/>
      <c r="D20" s="21"/>
      <c r="E20" s="22"/>
      <c r="F20" s="20"/>
      <c r="G20" s="20"/>
      <c r="H20" s="23"/>
      <c r="I20" s="20"/>
      <c r="J20" s="24"/>
    </row>
    <row r="22" ht="12.75">
      <c r="B22"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30" sqref="D30"/>
    </sheetView>
  </sheetViews>
  <sheetFormatPr defaultColWidth="9.140625" defaultRowHeight="12.75"/>
  <cols>
    <col min="1" max="1" width="1.8515625" style="1" customWidth="1"/>
    <col min="2" max="2" width="10.140625" style="1" bestFit="1" customWidth="1"/>
    <col min="3" max="3" width="14.57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70</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5.5" customHeight="1">
      <c r="B6" s="5"/>
      <c r="C6" s="12"/>
      <c r="D6" s="6"/>
      <c r="E6" s="7" t="s">
        <v>48</v>
      </c>
      <c r="F6" s="9" t="s">
        <v>49</v>
      </c>
      <c r="G6" s="9" t="s">
        <v>99</v>
      </c>
      <c r="H6" s="61" t="s">
        <v>1</v>
      </c>
      <c r="I6" s="12" t="s">
        <v>52</v>
      </c>
      <c r="J6" s="31" t="s">
        <v>55</v>
      </c>
    </row>
    <row r="7" spans="2:10" ht="12.75">
      <c r="B7" s="90"/>
      <c r="C7" s="91"/>
      <c r="D7" s="92"/>
      <c r="E7" s="16"/>
      <c r="F7" s="14"/>
      <c r="G7" s="14"/>
      <c r="H7" s="17"/>
      <c r="I7" s="14"/>
      <c r="J7" s="18"/>
    </row>
    <row r="8" spans="2:10" ht="15" customHeight="1">
      <c r="B8" s="104"/>
      <c r="C8" s="122"/>
      <c r="D8" s="103"/>
      <c r="E8" s="106"/>
      <c r="F8" s="123"/>
      <c r="G8" s="123"/>
      <c r="H8" s="107"/>
      <c r="I8" s="123"/>
      <c r="J8" s="124">
        <f>SUM(E8:I8)</f>
        <v>0</v>
      </c>
    </row>
    <row r="9" spans="2:10" ht="16.5" customHeight="1">
      <c r="B9" s="101"/>
      <c r="C9" s="121"/>
      <c r="D9" s="102"/>
      <c r="E9" s="125"/>
      <c r="F9" s="126"/>
      <c r="G9" s="125"/>
      <c r="H9" s="127"/>
      <c r="I9" s="128"/>
      <c r="J9" s="129">
        <f>SUM(E9:I9)</f>
        <v>0</v>
      </c>
    </row>
    <row r="10" spans="2:10" ht="12.75">
      <c r="B10" s="60"/>
      <c r="C10" s="74"/>
      <c r="D10" s="85"/>
      <c r="E10" s="57"/>
      <c r="F10" s="57"/>
      <c r="G10" s="73"/>
      <c r="H10" s="57"/>
      <c r="I10" s="57"/>
      <c r="J10" s="100"/>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B1:J19"/>
  <sheetViews>
    <sheetView workbookViewId="0" topLeftCell="A1">
      <selection activeCell="D30" sqref="D30"/>
    </sheetView>
  </sheetViews>
  <sheetFormatPr defaultColWidth="9.140625" defaultRowHeight="12.75"/>
  <cols>
    <col min="1" max="1" width="1.28515625" style="1" customWidth="1"/>
    <col min="2" max="2" width="10.140625" style="1" bestFit="1" customWidth="1"/>
    <col min="3" max="3" width="15.14062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72</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28.5" customHeight="1">
      <c r="B7" s="458">
        <v>40224</v>
      </c>
      <c r="C7" s="459" t="s">
        <v>272</v>
      </c>
      <c r="D7" s="460" t="s">
        <v>372</v>
      </c>
      <c r="E7" s="372"/>
      <c r="F7" s="373">
        <v>39.7</v>
      </c>
      <c r="G7" s="374"/>
      <c r="H7" s="374"/>
      <c r="I7" s="373"/>
      <c r="J7" s="375">
        <f>SUM(E7:I7)</f>
        <v>39.7</v>
      </c>
    </row>
    <row r="8" spans="2:10" ht="28.5" customHeight="1">
      <c r="B8" s="443">
        <v>40224</v>
      </c>
      <c r="C8" s="461" t="s">
        <v>148</v>
      </c>
      <c r="D8" s="461" t="s">
        <v>279</v>
      </c>
      <c r="E8" s="131"/>
      <c r="F8" s="376"/>
      <c r="G8" s="377"/>
      <c r="H8" s="377"/>
      <c r="I8" s="378">
        <v>71.56</v>
      </c>
      <c r="J8" s="133">
        <f>SUM(E8:I8)</f>
        <v>71.56</v>
      </c>
    </row>
    <row r="9" spans="2:10" ht="39.75" customHeight="1">
      <c r="B9" s="445">
        <v>40253</v>
      </c>
      <c r="C9" s="462" t="s">
        <v>373</v>
      </c>
      <c r="D9" s="462" t="s">
        <v>278</v>
      </c>
      <c r="E9" s="163"/>
      <c r="F9" s="379"/>
      <c r="G9" s="379">
        <v>5</v>
      </c>
      <c r="H9" s="380"/>
      <c r="I9" s="381"/>
      <c r="J9" s="144">
        <f>SUM(E9:H9)</f>
        <v>5</v>
      </c>
    </row>
    <row r="10" spans="2:10" ht="26.25" customHeight="1">
      <c r="B10" s="443">
        <v>40254</v>
      </c>
      <c r="C10" s="463" t="s">
        <v>272</v>
      </c>
      <c r="D10" s="464" t="s">
        <v>374</v>
      </c>
      <c r="E10" s="131"/>
      <c r="F10" s="376">
        <v>39.7</v>
      </c>
      <c r="G10" s="377"/>
      <c r="H10" s="377"/>
      <c r="I10" s="382"/>
      <c r="J10" s="133">
        <f>SUM(E10:H10)</f>
        <v>39.7</v>
      </c>
    </row>
    <row r="11" spans="2:10" ht="28.5" customHeight="1">
      <c r="B11" s="445">
        <v>40287</v>
      </c>
      <c r="C11" s="462" t="s">
        <v>272</v>
      </c>
      <c r="D11" s="462" t="s">
        <v>274</v>
      </c>
      <c r="E11" s="163"/>
      <c r="F11" s="379">
        <v>23.9</v>
      </c>
      <c r="G11" s="380"/>
      <c r="H11" s="380"/>
      <c r="I11" s="381"/>
      <c r="J11" s="144">
        <f>SUM(E11:H11)</f>
        <v>23.9</v>
      </c>
    </row>
    <row r="12" spans="2:10" ht="25.5">
      <c r="B12" s="443">
        <v>40288</v>
      </c>
      <c r="C12" s="463" t="s">
        <v>148</v>
      </c>
      <c r="D12" s="463" t="s">
        <v>277</v>
      </c>
      <c r="E12" s="131"/>
      <c r="F12" s="376"/>
      <c r="G12" s="377"/>
      <c r="H12" s="376">
        <v>115.95</v>
      </c>
      <c r="I12" s="382"/>
      <c r="J12" s="133">
        <f>SUM(E12:H12)</f>
        <v>115.95</v>
      </c>
    </row>
    <row r="13" spans="2:10" ht="38.25">
      <c r="B13" s="445">
        <v>40289</v>
      </c>
      <c r="C13" s="465" t="s">
        <v>273</v>
      </c>
      <c r="D13" s="465" t="s">
        <v>275</v>
      </c>
      <c r="E13" s="163"/>
      <c r="F13" s="379">
        <v>23.9</v>
      </c>
      <c r="G13" s="380"/>
      <c r="H13" s="380"/>
      <c r="I13" s="379"/>
      <c r="J13" s="144">
        <f>SUM(E13:I13)</f>
        <v>23.9</v>
      </c>
    </row>
    <row r="14" spans="2:10" ht="28.5" customHeight="1">
      <c r="B14" s="443">
        <v>40295</v>
      </c>
      <c r="C14" s="466" t="s">
        <v>272</v>
      </c>
      <c r="D14" s="467" t="s">
        <v>276</v>
      </c>
      <c r="E14" s="131"/>
      <c r="F14" s="378">
        <v>23.9</v>
      </c>
      <c r="G14" s="377"/>
      <c r="H14" s="377"/>
      <c r="I14" s="378"/>
      <c r="J14" s="133">
        <f>SUM(E14:I14)</f>
        <v>23.9</v>
      </c>
    </row>
    <row r="15" spans="2:10" ht="12.75">
      <c r="B15" s="60"/>
      <c r="C15" s="74"/>
      <c r="D15" s="120"/>
      <c r="E15" s="56"/>
      <c r="F15" s="57"/>
      <c r="G15" s="73"/>
      <c r="H15" s="58"/>
      <c r="I15" s="57"/>
      <c r="J15" s="100"/>
    </row>
    <row r="16" spans="2:10" ht="14.25" customHeight="1">
      <c r="B16" s="27"/>
      <c r="C16" s="28"/>
      <c r="D16" s="29"/>
      <c r="E16" s="41">
        <f aca="true" t="shared" si="0" ref="E16:J16">SUM(E7:E14)</f>
        <v>0</v>
      </c>
      <c r="F16" s="42">
        <f t="shared" si="0"/>
        <v>151.10000000000002</v>
      </c>
      <c r="G16" s="42">
        <f t="shared" si="0"/>
        <v>5</v>
      </c>
      <c r="H16" s="43">
        <f t="shared" si="0"/>
        <v>115.95</v>
      </c>
      <c r="I16" s="42">
        <f t="shared" si="0"/>
        <v>71.56</v>
      </c>
      <c r="J16" s="37">
        <f t="shared" si="0"/>
        <v>343.60999999999996</v>
      </c>
    </row>
    <row r="17" spans="2:10" ht="13.5" thickBot="1">
      <c r="B17" s="19"/>
      <c r="C17" s="20"/>
      <c r="D17" s="21"/>
      <c r="E17" s="22"/>
      <c r="F17" s="20"/>
      <c r="G17" s="20"/>
      <c r="H17" s="23"/>
      <c r="I17" s="20"/>
      <c r="J17" s="24"/>
    </row>
    <row r="19" ht="12.75">
      <c r="B19"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B1:J15"/>
  <sheetViews>
    <sheetView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102</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12.75">
      <c r="B7" s="13"/>
      <c r="C7" s="59"/>
      <c r="D7" s="15"/>
      <c r="E7" s="16"/>
      <c r="F7" s="14"/>
      <c r="G7" s="14"/>
      <c r="H7" s="17"/>
      <c r="I7" s="14"/>
      <c r="J7" s="18"/>
    </row>
    <row r="8" spans="2:10" ht="25.5">
      <c r="B8" s="108">
        <v>40252</v>
      </c>
      <c r="C8" s="383" t="s">
        <v>116</v>
      </c>
      <c r="D8" s="369" t="s">
        <v>280</v>
      </c>
      <c r="E8" s="147"/>
      <c r="F8" s="206"/>
      <c r="G8" s="147"/>
      <c r="H8" s="147"/>
      <c r="I8" s="365">
        <v>16</v>
      </c>
      <c r="J8" s="160">
        <f>SUM(E8:I8)</f>
        <v>16</v>
      </c>
    </row>
    <row r="9" spans="2:10" ht="25.5">
      <c r="B9" s="93">
        <v>40253</v>
      </c>
      <c r="C9" s="384" t="s">
        <v>342</v>
      </c>
      <c r="D9" s="370" t="s">
        <v>281</v>
      </c>
      <c r="E9" s="157"/>
      <c r="F9" s="366">
        <v>89</v>
      </c>
      <c r="G9" s="158"/>
      <c r="H9" s="157"/>
      <c r="I9" s="367"/>
      <c r="J9" s="159">
        <f>SUM(E9:H9)</f>
        <v>89</v>
      </c>
    </row>
    <row r="10" spans="2:10" ht="25.5">
      <c r="B10" s="108">
        <v>40260</v>
      </c>
      <c r="C10" s="385" t="s">
        <v>343</v>
      </c>
      <c r="D10" s="371" t="s">
        <v>282</v>
      </c>
      <c r="E10" s="147"/>
      <c r="F10" s="368">
        <v>329</v>
      </c>
      <c r="G10" s="152"/>
      <c r="H10" s="147"/>
      <c r="I10" s="304"/>
      <c r="J10" s="160">
        <f>SUM(E10:H10)</f>
        <v>329</v>
      </c>
    </row>
    <row r="11" spans="2:10" ht="12.75">
      <c r="B11" s="27"/>
      <c r="C11" s="28"/>
      <c r="D11" s="29"/>
      <c r="E11" s="283"/>
      <c r="F11" s="125"/>
      <c r="G11" s="125"/>
      <c r="H11" s="127"/>
      <c r="I11" s="260"/>
      <c r="J11" s="223"/>
    </row>
    <row r="12" spans="2:10" ht="12.75">
      <c r="B12" s="27"/>
      <c r="C12" s="28"/>
      <c r="D12" s="29"/>
      <c r="E12" s="364">
        <f aca="true" t="shared" si="0" ref="E12:J12">SUM(E8:E11)</f>
        <v>0</v>
      </c>
      <c r="F12" s="364">
        <f t="shared" si="0"/>
        <v>418</v>
      </c>
      <c r="G12" s="364">
        <f t="shared" si="0"/>
        <v>0</v>
      </c>
      <c r="H12" s="364">
        <f t="shared" si="0"/>
        <v>0</v>
      </c>
      <c r="I12" s="364">
        <f t="shared" si="0"/>
        <v>16</v>
      </c>
      <c r="J12" s="224">
        <f t="shared" si="0"/>
        <v>434</v>
      </c>
    </row>
    <row r="13" spans="2:10" ht="13.5" thickBot="1">
      <c r="B13" s="19"/>
      <c r="C13" s="20"/>
      <c r="D13" s="21"/>
      <c r="E13" s="22"/>
      <c r="F13" s="20"/>
      <c r="G13" s="20"/>
      <c r="H13" s="23"/>
      <c r="I13" s="20"/>
      <c r="J13" s="24"/>
    </row>
    <row r="15" ht="12.75">
      <c r="B15"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J31"/>
  <sheetViews>
    <sheetView workbookViewId="0" topLeftCell="B1">
      <selection activeCell="D30" sqref="D30"/>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148" customWidth="1"/>
    <col min="11" max="16384" width="9.140625" style="1" customWidth="1"/>
  </cols>
  <sheetData>
    <row r="1" ht="12.75">
      <c r="B1" s="2" t="s">
        <v>42</v>
      </c>
    </row>
    <row r="2" spans="2:6" ht="12.75">
      <c r="B2" s="3" t="s">
        <v>43</v>
      </c>
      <c r="D2" s="38" t="s">
        <v>71</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154" t="s">
        <v>54</v>
      </c>
    </row>
    <row r="6" spans="2:10" s="4" customFormat="1" ht="25.5">
      <c r="B6" s="5"/>
      <c r="C6" s="12"/>
      <c r="D6" s="6"/>
      <c r="E6" s="7" t="s">
        <v>48</v>
      </c>
      <c r="F6" s="9" t="s">
        <v>49</v>
      </c>
      <c r="G6" s="9" t="s">
        <v>99</v>
      </c>
      <c r="H6" s="61" t="s">
        <v>1</v>
      </c>
      <c r="I6" s="12" t="s">
        <v>52</v>
      </c>
      <c r="J6" s="155" t="s">
        <v>55</v>
      </c>
    </row>
    <row r="7" spans="2:10" s="4" customFormat="1" ht="12.75">
      <c r="B7" s="115"/>
      <c r="C7" s="113"/>
      <c r="D7" s="114"/>
      <c r="E7" s="116"/>
      <c r="F7" s="117"/>
      <c r="G7" s="117"/>
      <c r="H7" s="118"/>
      <c r="I7" s="156"/>
      <c r="J7" s="149"/>
    </row>
    <row r="8" spans="2:10" ht="28.5" customHeight="1">
      <c r="B8" s="468">
        <v>40009</v>
      </c>
      <c r="C8" s="469" t="s">
        <v>216</v>
      </c>
      <c r="D8" s="470" t="s">
        <v>375</v>
      </c>
      <c r="E8" s="147"/>
      <c r="F8" s="353">
        <v>35</v>
      </c>
      <c r="G8" s="354"/>
      <c r="H8" s="325"/>
      <c r="I8" s="327"/>
      <c r="J8" s="355">
        <f aca="true" t="shared" si="0" ref="J8:J26">SUM(E8:H8)</f>
        <v>35</v>
      </c>
    </row>
    <row r="9" spans="2:10" ht="28.5" customHeight="1">
      <c r="B9" s="471">
        <v>40134</v>
      </c>
      <c r="C9" s="472" t="s">
        <v>148</v>
      </c>
      <c r="D9" s="473" t="s">
        <v>285</v>
      </c>
      <c r="E9" s="157"/>
      <c r="F9" s="356"/>
      <c r="G9" s="357">
        <v>18.4</v>
      </c>
      <c r="H9" s="328"/>
      <c r="I9" s="358"/>
      <c r="J9" s="309">
        <f t="shared" si="0"/>
        <v>18.4</v>
      </c>
    </row>
    <row r="10" spans="2:10" ht="28.5" customHeight="1">
      <c r="B10" s="468">
        <v>40134</v>
      </c>
      <c r="C10" s="474" t="s">
        <v>224</v>
      </c>
      <c r="D10" s="470" t="s">
        <v>286</v>
      </c>
      <c r="E10" s="147"/>
      <c r="F10" s="353">
        <v>39.9</v>
      </c>
      <c r="G10" s="354"/>
      <c r="H10" s="325"/>
      <c r="I10" s="327"/>
      <c r="J10" s="355">
        <f t="shared" si="0"/>
        <v>39.9</v>
      </c>
    </row>
    <row r="11" spans="2:10" ht="28.5" customHeight="1">
      <c r="B11" s="475">
        <v>40154</v>
      </c>
      <c r="C11" s="476" t="s">
        <v>148</v>
      </c>
      <c r="D11" s="473" t="s">
        <v>287</v>
      </c>
      <c r="E11" s="359"/>
      <c r="F11" s="356"/>
      <c r="G11" s="357">
        <v>18.4</v>
      </c>
      <c r="H11" s="328"/>
      <c r="I11" s="358"/>
      <c r="J11" s="309">
        <f t="shared" si="0"/>
        <v>18.4</v>
      </c>
    </row>
    <row r="12" spans="2:10" ht="28.5" customHeight="1">
      <c r="B12" s="477">
        <v>40154</v>
      </c>
      <c r="C12" s="469" t="s">
        <v>216</v>
      </c>
      <c r="D12" s="469" t="s">
        <v>266</v>
      </c>
      <c r="E12" s="360"/>
      <c r="F12" s="353">
        <v>19.5</v>
      </c>
      <c r="G12" s="354"/>
      <c r="H12" s="325"/>
      <c r="I12" s="327"/>
      <c r="J12" s="355">
        <f t="shared" si="0"/>
        <v>19.5</v>
      </c>
    </row>
    <row r="13" spans="2:10" ht="28.5" customHeight="1">
      <c r="B13" s="471">
        <v>40205</v>
      </c>
      <c r="C13" s="472" t="s">
        <v>148</v>
      </c>
      <c r="D13" s="478" t="s">
        <v>288</v>
      </c>
      <c r="E13" s="157"/>
      <c r="F13" s="356"/>
      <c r="G13" s="357">
        <v>18.4</v>
      </c>
      <c r="H13" s="328"/>
      <c r="I13" s="358"/>
      <c r="J13" s="309">
        <f t="shared" si="0"/>
        <v>18.4</v>
      </c>
    </row>
    <row r="14" spans="2:10" ht="28.5" customHeight="1">
      <c r="B14" s="468">
        <v>40205</v>
      </c>
      <c r="C14" s="474" t="s">
        <v>224</v>
      </c>
      <c r="D14" s="470" t="s">
        <v>267</v>
      </c>
      <c r="E14" s="147"/>
      <c r="F14" s="353">
        <v>39.9</v>
      </c>
      <c r="G14" s="354"/>
      <c r="H14" s="325"/>
      <c r="I14" s="327"/>
      <c r="J14" s="355">
        <f t="shared" si="0"/>
        <v>39.9</v>
      </c>
    </row>
    <row r="15" spans="2:10" ht="28.5" customHeight="1">
      <c r="B15" s="471">
        <v>40210</v>
      </c>
      <c r="C15" s="476" t="s">
        <v>148</v>
      </c>
      <c r="D15" s="478" t="s">
        <v>289</v>
      </c>
      <c r="E15" s="157"/>
      <c r="F15" s="356"/>
      <c r="G15" s="357">
        <v>16.2</v>
      </c>
      <c r="H15" s="328"/>
      <c r="I15" s="358"/>
      <c r="J15" s="309">
        <f t="shared" si="0"/>
        <v>16.2</v>
      </c>
    </row>
    <row r="16" spans="2:10" ht="28.5" customHeight="1">
      <c r="B16" s="468">
        <v>40210</v>
      </c>
      <c r="C16" s="474" t="s">
        <v>224</v>
      </c>
      <c r="D16" s="470" t="s">
        <v>268</v>
      </c>
      <c r="E16" s="147"/>
      <c r="F16" s="353">
        <v>39.9</v>
      </c>
      <c r="G16" s="354"/>
      <c r="H16" s="325"/>
      <c r="I16" s="327"/>
      <c r="J16" s="355">
        <f t="shared" si="0"/>
        <v>39.9</v>
      </c>
    </row>
    <row r="17" spans="2:10" ht="28.5" customHeight="1">
      <c r="B17" s="471">
        <v>40217</v>
      </c>
      <c r="C17" s="472" t="s">
        <v>148</v>
      </c>
      <c r="D17" s="473" t="s">
        <v>291</v>
      </c>
      <c r="E17" s="157"/>
      <c r="F17" s="356"/>
      <c r="G17" s="357">
        <v>16.2</v>
      </c>
      <c r="H17" s="328"/>
      <c r="I17" s="358"/>
      <c r="J17" s="309">
        <f t="shared" si="0"/>
        <v>16.2</v>
      </c>
    </row>
    <row r="18" spans="2:10" ht="28.5" customHeight="1">
      <c r="B18" s="468">
        <v>40217</v>
      </c>
      <c r="C18" s="474" t="s">
        <v>224</v>
      </c>
      <c r="D18" s="474" t="s">
        <v>271</v>
      </c>
      <c r="E18" s="147"/>
      <c r="F18" s="353">
        <v>39.9</v>
      </c>
      <c r="G18" s="354"/>
      <c r="H18" s="325"/>
      <c r="I18" s="327"/>
      <c r="J18" s="355">
        <f t="shared" si="0"/>
        <v>39.9</v>
      </c>
    </row>
    <row r="19" spans="2:10" ht="28.5" customHeight="1">
      <c r="B19" s="471">
        <v>40225</v>
      </c>
      <c r="C19" s="472" t="s">
        <v>148</v>
      </c>
      <c r="D19" s="473" t="s">
        <v>285</v>
      </c>
      <c r="E19" s="157"/>
      <c r="F19" s="356"/>
      <c r="G19" s="357">
        <v>21.6</v>
      </c>
      <c r="H19" s="328"/>
      <c r="I19" s="358"/>
      <c r="J19" s="309">
        <f t="shared" si="0"/>
        <v>21.6</v>
      </c>
    </row>
    <row r="20" spans="2:10" ht="28.5" customHeight="1">
      <c r="B20" s="468">
        <v>40225</v>
      </c>
      <c r="C20" s="474" t="s">
        <v>224</v>
      </c>
      <c r="D20" s="470" t="s">
        <v>269</v>
      </c>
      <c r="E20" s="147"/>
      <c r="F20" s="353">
        <v>39.9</v>
      </c>
      <c r="G20" s="354"/>
      <c r="H20" s="325"/>
      <c r="I20" s="327"/>
      <c r="J20" s="355">
        <f t="shared" si="0"/>
        <v>39.9</v>
      </c>
    </row>
    <row r="21" spans="2:10" ht="28.5" customHeight="1">
      <c r="B21" s="471">
        <v>40246</v>
      </c>
      <c r="C21" s="472" t="s">
        <v>148</v>
      </c>
      <c r="D21" s="473" t="s">
        <v>287</v>
      </c>
      <c r="E21" s="157"/>
      <c r="F21" s="356"/>
      <c r="G21" s="357">
        <v>16.2</v>
      </c>
      <c r="H21" s="328"/>
      <c r="I21" s="358"/>
      <c r="J21" s="309">
        <f t="shared" si="0"/>
        <v>16.2</v>
      </c>
    </row>
    <row r="22" spans="2:10" ht="28.5" customHeight="1">
      <c r="B22" s="468">
        <v>40246</v>
      </c>
      <c r="C22" s="474" t="s">
        <v>224</v>
      </c>
      <c r="D22" s="470" t="s">
        <v>265</v>
      </c>
      <c r="E22" s="147"/>
      <c r="F22" s="353">
        <v>39.9</v>
      </c>
      <c r="G22" s="354"/>
      <c r="H22" s="325"/>
      <c r="I22" s="327"/>
      <c r="J22" s="355">
        <f t="shared" si="0"/>
        <v>39.9</v>
      </c>
    </row>
    <row r="23" spans="2:10" ht="28.5" customHeight="1">
      <c r="B23" s="475" t="s">
        <v>292</v>
      </c>
      <c r="C23" s="479" t="s">
        <v>148</v>
      </c>
      <c r="D23" s="476" t="s">
        <v>293</v>
      </c>
      <c r="E23" s="361"/>
      <c r="F23" s="362"/>
      <c r="G23" s="328">
        <v>39.6</v>
      </c>
      <c r="H23" s="328"/>
      <c r="I23" s="356"/>
      <c r="J23" s="309">
        <f t="shared" si="0"/>
        <v>39.6</v>
      </c>
    </row>
    <row r="24" spans="2:10" ht="28.5" customHeight="1">
      <c r="B24" s="468">
        <v>40252</v>
      </c>
      <c r="C24" s="474" t="s">
        <v>376</v>
      </c>
      <c r="D24" s="474" t="s">
        <v>238</v>
      </c>
      <c r="E24" s="147"/>
      <c r="F24" s="325"/>
      <c r="G24" s="353">
        <v>11.2</v>
      </c>
      <c r="H24" s="325"/>
      <c r="I24" s="327"/>
      <c r="J24" s="355">
        <f t="shared" si="0"/>
        <v>11.2</v>
      </c>
    </row>
    <row r="25" spans="1:10" s="79" customFormat="1" ht="25.5">
      <c r="A25" s="1"/>
      <c r="B25" s="471">
        <v>40261</v>
      </c>
      <c r="C25" s="472" t="s">
        <v>148</v>
      </c>
      <c r="D25" s="473" t="s">
        <v>290</v>
      </c>
      <c r="E25" s="157"/>
      <c r="F25" s="356"/>
      <c r="G25" s="357">
        <v>18.4</v>
      </c>
      <c r="H25" s="328"/>
      <c r="I25" s="358"/>
      <c r="J25" s="309">
        <f t="shared" si="0"/>
        <v>18.4</v>
      </c>
    </row>
    <row r="26" spans="2:10" ht="25.5">
      <c r="B26" s="468">
        <v>40261</v>
      </c>
      <c r="C26" s="474" t="s">
        <v>224</v>
      </c>
      <c r="D26" s="470" t="s">
        <v>270</v>
      </c>
      <c r="E26" s="147"/>
      <c r="F26" s="353">
        <v>39.9</v>
      </c>
      <c r="G26" s="354"/>
      <c r="H26" s="325"/>
      <c r="I26" s="327"/>
      <c r="J26" s="355">
        <f t="shared" si="0"/>
        <v>39.9</v>
      </c>
    </row>
    <row r="27" spans="2:10" ht="12.75">
      <c r="B27" s="27"/>
      <c r="C27" s="28"/>
      <c r="D27" s="29"/>
      <c r="E27" s="214"/>
      <c r="F27" s="215"/>
      <c r="G27" s="215"/>
      <c r="H27" s="216"/>
      <c r="I27" s="215"/>
      <c r="J27" s="363"/>
    </row>
    <row r="28" spans="2:10" ht="12.75">
      <c r="B28" s="27"/>
      <c r="C28" s="28"/>
      <c r="D28" s="29"/>
      <c r="E28" s="364">
        <f aca="true" t="shared" si="1" ref="E28:J28">SUM(E8:E27)</f>
        <v>0</v>
      </c>
      <c r="F28" s="364">
        <f t="shared" si="1"/>
        <v>333.8</v>
      </c>
      <c r="G28" s="364">
        <f t="shared" si="1"/>
        <v>194.6</v>
      </c>
      <c r="H28" s="364">
        <f t="shared" si="1"/>
        <v>0</v>
      </c>
      <c r="I28" s="364">
        <f t="shared" si="1"/>
        <v>0</v>
      </c>
      <c r="J28" s="224">
        <f t="shared" si="1"/>
        <v>528.4</v>
      </c>
    </row>
    <row r="29" spans="2:10" ht="13.5" thickBot="1">
      <c r="B29" s="19"/>
      <c r="C29" s="20"/>
      <c r="D29" s="21"/>
      <c r="E29" s="22"/>
      <c r="F29" s="20"/>
      <c r="G29" s="20"/>
      <c r="H29" s="23"/>
      <c r="I29" s="20"/>
      <c r="J29" s="150"/>
    </row>
    <row r="31" ht="12.75">
      <c r="B31"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B1:D26"/>
  <sheetViews>
    <sheetView tabSelected="1" workbookViewId="0" topLeftCell="A1">
      <selection activeCell="B26" sqref="B26"/>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2010-11</v>
      </c>
      <c r="C4" s="2" t="str">
        <f>'B Emery'!E3</f>
        <v>Quarter 1</v>
      </c>
    </row>
    <row r="5" spans="2:3" ht="12.75">
      <c r="B5" s="2" t="str">
        <f>'B Emery'!F3</f>
        <v>1 April 2010 - 30 June 2010</v>
      </c>
      <c r="C5" s="2"/>
    </row>
    <row r="7" ht="12.75">
      <c r="B7" s="2" t="s">
        <v>91</v>
      </c>
    </row>
    <row r="9" spans="2:3" ht="12.75">
      <c r="B9" s="86" t="s">
        <v>56</v>
      </c>
      <c r="C9" s="1" t="s">
        <v>57</v>
      </c>
    </row>
    <row r="10" spans="2:4" ht="12.75">
      <c r="B10" s="86" t="s">
        <v>58</v>
      </c>
      <c r="C10" s="1" t="s">
        <v>59</v>
      </c>
      <c r="D10" s="111"/>
    </row>
    <row r="11" spans="2:4" ht="12.75">
      <c r="B11" s="86" t="s">
        <v>62</v>
      </c>
      <c r="C11" s="1" t="s">
        <v>59</v>
      </c>
      <c r="D11" s="111"/>
    </row>
    <row r="12" spans="2:3" ht="12.75">
      <c r="B12" s="86" t="s">
        <v>60</v>
      </c>
      <c r="C12" s="1" t="s">
        <v>59</v>
      </c>
    </row>
    <row r="13" spans="2:4" ht="12.75">
      <c r="B13" s="86" t="s">
        <v>63</v>
      </c>
      <c r="C13" s="1" t="s">
        <v>59</v>
      </c>
      <c r="D13" s="111"/>
    </row>
    <row r="14" spans="2:3" ht="12.75">
      <c r="B14" s="86" t="s">
        <v>64</v>
      </c>
      <c r="C14" s="1" t="s">
        <v>59</v>
      </c>
    </row>
    <row r="15" spans="2:3" ht="12.75">
      <c r="B15" s="86" t="s">
        <v>65</v>
      </c>
      <c r="C15" s="1" t="s">
        <v>59</v>
      </c>
    </row>
    <row r="16" spans="2:3" ht="12.75">
      <c r="B16" s="86" t="s">
        <v>68</v>
      </c>
      <c r="C16" s="1" t="s">
        <v>104</v>
      </c>
    </row>
    <row r="17" spans="2:3" ht="12.75">
      <c r="B17" s="86" t="s">
        <v>100</v>
      </c>
      <c r="C17" s="1" t="s">
        <v>94</v>
      </c>
    </row>
    <row r="18" spans="2:3" ht="12.75">
      <c r="B18" s="86" t="s">
        <v>69</v>
      </c>
      <c r="C18" s="1" t="s">
        <v>94</v>
      </c>
    </row>
    <row r="19" spans="2:3" ht="12.75">
      <c r="B19" s="86" t="s">
        <v>53</v>
      </c>
      <c r="C19" s="1" t="s">
        <v>94</v>
      </c>
    </row>
    <row r="20" spans="2:3" ht="12.75">
      <c r="B20" s="86" t="s">
        <v>70</v>
      </c>
      <c r="C20" s="1" t="s">
        <v>94</v>
      </c>
    </row>
    <row r="21" spans="2:3" ht="12.75">
      <c r="B21" s="86" t="s">
        <v>72</v>
      </c>
      <c r="C21" s="1" t="s">
        <v>94</v>
      </c>
    </row>
    <row r="22" spans="2:3" ht="12.75">
      <c r="B22" s="86" t="s">
        <v>102</v>
      </c>
      <c r="C22" s="1" t="s">
        <v>94</v>
      </c>
    </row>
    <row r="23" spans="2:3" ht="12.75">
      <c r="B23" s="86" t="s">
        <v>101</v>
      </c>
      <c r="C23" s="1" t="s">
        <v>94</v>
      </c>
    </row>
    <row r="24" spans="2:3" ht="12.75">
      <c r="B24" s="86" t="s">
        <v>71</v>
      </c>
      <c r="C24" s="1" t="s">
        <v>103</v>
      </c>
    </row>
    <row r="26" spans="2:3" ht="12.75">
      <c r="B26" s="86" t="s">
        <v>95</v>
      </c>
      <c r="C26" s="1" t="s">
        <v>96</v>
      </c>
    </row>
  </sheetData>
  <hyperlinks>
    <hyperlink ref="B9" location="'B Emery'!A1" display="Bill Emery"/>
    <hyperlink ref="B10" location="'M Beswick'!A1" display="Michael Beswick"/>
    <hyperlink ref="B24" location="'J May'!A1" display="Jane May"/>
    <hyperlink ref="B15" location="'J Thomas'!A1" display="John Thomas"/>
    <hyperlink ref="B13"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6" location="'Hospitality received'!A1" display="Hospitality Received"/>
    <hyperlink ref="B22" location="'M Lloyd'!A1" display="Mike Lloyd"/>
    <hyperlink ref="B23" location="'S Walker'!A1" display="Steve Walker"/>
    <hyperlink ref="B17" location="'T Barlow'!A1" display="Tracey Barlow"/>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30" sqref="D30"/>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101</v>
      </c>
      <c r="E2" s="39" t="s">
        <v>61</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12.75">
      <c r="B7" s="13"/>
      <c r="C7" s="14"/>
      <c r="D7" s="15"/>
      <c r="E7" s="16"/>
      <c r="F7" s="14"/>
      <c r="G7" s="14"/>
      <c r="H7" s="17"/>
      <c r="I7" s="14"/>
      <c r="J7" s="18"/>
    </row>
    <row r="8" spans="2:10" ht="25.5">
      <c r="B8" s="350">
        <v>40260</v>
      </c>
      <c r="C8" s="351" t="s">
        <v>216</v>
      </c>
      <c r="D8" s="352" t="s">
        <v>225</v>
      </c>
      <c r="E8" s="131"/>
      <c r="F8" s="348">
        <v>39.9</v>
      </c>
      <c r="G8" s="349"/>
      <c r="H8" s="131"/>
      <c r="I8" s="153"/>
      <c r="J8" s="133">
        <f>SUM(E8:H8)</f>
        <v>39.9</v>
      </c>
    </row>
    <row r="9" spans="2:10" ht="3" customHeight="1">
      <c r="B9" s="64"/>
      <c r="C9" s="112"/>
      <c r="D9" s="109"/>
      <c r="E9" s="67"/>
      <c r="F9" s="67"/>
      <c r="G9" s="110"/>
      <c r="H9" s="67"/>
      <c r="I9" s="67"/>
      <c r="J9" s="69"/>
    </row>
    <row r="10" spans="2:10" ht="12.75">
      <c r="B10" s="96"/>
      <c r="C10" s="97"/>
      <c r="D10" s="97"/>
      <c r="E10" s="57"/>
      <c r="F10" s="77"/>
      <c r="G10" s="57"/>
      <c r="H10" s="57"/>
      <c r="I10" s="98"/>
      <c r="J10" s="36"/>
    </row>
    <row r="11" spans="2:10" ht="12.75">
      <c r="B11" s="27"/>
      <c r="C11" s="28"/>
      <c r="D11" s="29"/>
      <c r="E11" s="53">
        <f aca="true" t="shared" si="0" ref="E11:J11">SUM(E8:E10)</f>
        <v>0</v>
      </c>
      <c r="F11" s="53">
        <f>SUM(F8:F10)</f>
        <v>39.9</v>
      </c>
      <c r="G11" s="53">
        <f t="shared" si="0"/>
        <v>0</v>
      </c>
      <c r="H11" s="53">
        <f t="shared" si="0"/>
        <v>0</v>
      </c>
      <c r="I11" s="53">
        <f t="shared" si="0"/>
        <v>0</v>
      </c>
      <c r="J11" s="37">
        <f t="shared" si="0"/>
        <v>39.9</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D23"/>
  <sheetViews>
    <sheetView workbookViewId="0" topLeftCell="A1">
      <selection activeCell="B28" sqref="B28"/>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91</v>
      </c>
    </row>
    <row r="3" spans="2:4" ht="12.75">
      <c r="B3" s="2" t="s">
        <v>93</v>
      </c>
      <c r="D3" s="3" t="str">
        <f>'B Emery'!D3</f>
        <v>2010-11</v>
      </c>
    </row>
    <row r="4" ht="13.5" thickBot="1"/>
    <row r="5" spans="2:4" ht="12.75">
      <c r="B5" s="26" t="s">
        <v>90</v>
      </c>
      <c r="C5" s="25" t="s">
        <v>88</v>
      </c>
      <c r="D5" s="30" t="s">
        <v>89</v>
      </c>
    </row>
    <row r="6" spans="2:4" s="4" customFormat="1" ht="12.75">
      <c r="B6" s="5"/>
      <c r="C6" s="84" t="s">
        <v>87</v>
      </c>
      <c r="D6" s="31"/>
    </row>
    <row r="7" spans="2:4" ht="12.75">
      <c r="B7" s="482">
        <v>40281</v>
      </c>
      <c r="C7" s="483" t="s">
        <v>377</v>
      </c>
      <c r="D7" s="484" t="s">
        <v>383</v>
      </c>
    </row>
    <row r="8" spans="2:4" ht="12.75">
      <c r="B8" s="482">
        <v>40282</v>
      </c>
      <c r="C8" s="483" t="s">
        <v>378</v>
      </c>
      <c r="D8" s="484" t="s">
        <v>396</v>
      </c>
    </row>
    <row r="9" spans="2:4" ht="12.75">
      <c r="B9" s="482">
        <v>40287</v>
      </c>
      <c r="C9" s="483" t="s">
        <v>379</v>
      </c>
      <c r="D9" s="484" t="s">
        <v>380</v>
      </c>
    </row>
    <row r="10" spans="2:4" ht="25.5">
      <c r="B10" s="485">
        <v>40288</v>
      </c>
      <c r="C10" s="486" t="s">
        <v>351</v>
      </c>
      <c r="D10" s="487" t="s">
        <v>381</v>
      </c>
    </row>
    <row r="11" spans="2:4" ht="12.75">
      <c r="B11" s="485">
        <v>40290</v>
      </c>
      <c r="C11" s="486" t="s">
        <v>382</v>
      </c>
      <c r="D11" s="487" t="s">
        <v>397</v>
      </c>
    </row>
    <row r="12" spans="2:4" ht="12.75">
      <c r="B12" s="488">
        <v>40294</v>
      </c>
      <c r="C12" s="489" t="s">
        <v>352</v>
      </c>
      <c r="D12" s="487" t="s">
        <v>384</v>
      </c>
    </row>
    <row r="13" spans="2:4" ht="25.5">
      <c r="B13" s="488">
        <v>40316</v>
      </c>
      <c r="C13" s="489" t="s">
        <v>385</v>
      </c>
      <c r="D13" s="487" t="s">
        <v>398</v>
      </c>
    </row>
    <row r="14" spans="2:4" ht="12.75">
      <c r="B14" s="488">
        <v>40317</v>
      </c>
      <c r="C14" s="489" t="s">
        <v>386</v>
      </c>
      <c r="D14" s="487" t="s">
        <v>399</v>
      </c>
    </row>
    <row r="15" spans="2:4" ht="12.75">
      <c r="B15" s="488">
        <v>40323</v>
      </c>
      <c r="C15" s="489" t="s">
        <v>353</v>
      </c>
      <c r="D15" s="487" t="s">
        <v>400</v>
      </c>
    </row>
    <row r="16" spans="2:4" ht="25.5">
      <c r="B16" s="488">
        <v>40331</v>
      </c>
      <c r="C16" s="489" t="s">
        <v>353</v>
      </c>
      <c r="D16" s="487" t="s">
        <v>387</v>
      </c>
    </row>
    <row r="17" spans="2:4" ht="12.75">
      <c r="B17" s="488">
        <v>40337</v>
      </c>
      <c r="C17" s="489"/>
      <c r="D17" s="487" t="s">
        <v>388</v>
      </c>
    </row>
    <row r="18" spans="2:4" ht="25.5">
      <c r="B18" s="488">
        <v>40340</v>
      </c>
      <c r="C18" s="489" t="s">
        <v>354</v>
      </c>
      <c r="D18" s="487" t="s">
        <v>389</v>
      </c>
    </row>
    <row r="19" spans="2:4" ht="12.75">
      <c r="B19" s="488">
        <v>40345</v>
      </c>
      <c r="C19" s="489" t="s">
        <v>391</v>
      </c>
      <c r="D19" s="487" t="s">
        <v>401</v>
      </c>
    </row>
    <row r="20" spans="2:4" ht="25.5">
      <c r="B20" s="488">
        <v>40351</v>
      </c>
      <c r="C20" s="489" t="s">
        <v>392</v>
      </c>
      <c r="D20" s="487" t="s">
        <v>357</v>
      </c>
    </row>
    <row r="21" spans="2:4" ht="25.5">
      <c r="B21" s="488">
        <v>40357</v>
      </c>
      <c r="C21" s="489" t="s">
        <v>355</v>
      </c>
      <c r="D21" s="487" t="s">
        <v>390</v>
      </c>
    </row>
    <row r="22" spans="2:4" ht="12.75">
      <c r="B22" s="488">
        <v>40359</v>
      </c>
      <c r="C22" s="489" t="s">
        <v>356</v>
      </c>
      <c r="D22" s="487" t="s">
        <v>402</v>
      </c>
    </row>
    <row r="23" spans="2:4" ht="13.5" thickBot="1">
      <c r="B23" s="19"/>
      <c r="C23" s="20"/>
      <c r="D23" s="24"/>
    </row>
  </sheetData>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4"/>
      <c r="C1" s="44" t="s">
        <v>15</v>
      </c>
    </row>
    <row r="2" spans="2:3" ht="15" thickBot="1">
      <c r="B2" s="45"/>
      <c r="C2" s="45"/>
    </row>
    <row r="3" spans="2:3" ht="15">
      <c r="B3" s="47" t="s">
        <v>16</v>
      </c>
      <c r="C3" s="48" t="s">
        <v>19</v>
      </c>
    </row>
    <row r="4" spans="2:3" ht="15">
      <c r="B4" s="49" t="s">
        <v>39</v>
      </c>
      <c r="C4" s="50" t="s">
        <v>20</v>
      </c>
    </row>
    <row r="5" spans="2:3" ht="15">
      <c r="B5" s="49" t="s">
        <v>38</v>
      </c>
      <c r="C5" s="50" t="s">
        <v>21</v>
      </c>
    </row>
    <row r="6" spans="2:3" ht="15">
      <c r="B6" s="49" t="s">
        <v>36</v>
      </c>
      <c r="C6" s="50" t="s">
        <v>22</v>
      </c>
    </row>
    <row r="7" spans="2:3" ht="15">
      <c r="B7" s="49" t="s">
        <v>37</v>
      </c>
      <c r="C7" s="50" t="s">
        <v>23</v>
      </c>
    </row>
    <row r="8" spans="2:10" ht="15">
      <c r="B8" s="49" t="s">
        <v>17</v>
      </c>
      <c r="C8" s="50" t="s">
        <v>24</v>
      </c>
      <c r="E8" s="62"/>
      <c r="F8" s="62"/>
      <c r="G8" s="62"/>
      <c r="H8" s="62"/>
      <c r="I8" s="62"/>
      <c r="J8" s="62"/>
    </row>
    <row r="9" spans="2:10" ht="15">
      <c r="B9" s="49" t="s">
        <v>18</v>
      </c>
      <c r="C9" s="50" t="s">
        <v>25</v>
      </c>
      <c r="E9" s="62"/>
      <c r="F9" s="62"/>
      <c r="G9" s="62"/>
      <c r="H9" s="62"/>
      <c r="I9" s="62"/>
      <c r="J9" s="62"/>
    </row>
    <row r="10" spans="2:10" ht="15">
      <c r="B10" s="49" t="s">
        <v>35</v>
      </c>
      <c r="C10" s="50" t="s">
        <v>26</v>
      </c>
      <c r="E10" s="62"/>
      <c r="F10" s="62"/>
      <c r="G10" s="62"/>
      <c r="H10" s="62"/>
      <c r="I10" s="62"/>
      <c r="J10" s="62"/>
    </row>
    <row r="11" spans="2:10" ht="15">
      <c r="B11" s="49" t="s">
        <v>30</v>
      </c>
      <c r="C11" s="50" t="s">
        <v>27</v>
      </c>
      <c r="E11" s="62"/>
      <c r="F11" s="62"/>
      <c r="G11" s="62"/>
      <c r="H11" s="62"/>
      <c r="I11" s="62"/>
      <c r="J11" s="62"/>
    </row>
    <row r="12" spans="2:10" ht="15">
      <c r="B12" s="49" t="s">
        <v>40</v>
      </c>
      <c r="C12" s="50" t="s">
        <v>31</v>
      </c>
      <c r="E12" s="62"/>
      <c r="F12" s="62"/>
      <c r="G12" s="62"/>
      <c r="H12" s="62"/>
      <c r="I12" s="62"/>
      <c r="J12" s="62"/>
    </row>
    <row r="13" spans="2:10" ht="15">
      <c r="B13" s="49" t="s">
        <v>41</v>
      </c>
      <c r="C13" s="50" t="s">
        <v>28</v>
      </c>
      <c r="E13" s="62"/>
      <c r="F13" s="62"/>
      <c r="G13" s="62"/>
      <c r="H13" s="62"/>
      <c r="I13" s="62"/>
      <c r="J13" s="62"/>
    </row>
    <row r="14" spans="2:10" ht="15">
      <c r="B14" s="49" t="s">
        <v>34</v>
      </c>
      <c r="C14" s="50" t="s">
        <v>29</v>
      </c>
      <c r="E14" s="62"/>
      <c r="F14" s="62"/>
      <c r="G14" s="62"/>
      <c r="H14" s="62"/>
      <c r="I14" s="62"/>
      <c r="J14" s="62"/>
    </row>
    <row r="15" spans="2:10" ht="15">
      <c r="B15" s="49" t="s">
        <v>33</v>
      </c>
      <c r="C15" s="50" t="s">
        <v>32</v>
      </c>
      <c r="E15" s="62"/>
      <c r="F15" s="62"/>
      <c r="G15" s="62"/>
      <c r="H15" s="62"/>
      <c r="I15" s="62"/>
      <c r="J15" s="62"/>
    </row>
    <row r="16" spans="2:10" ht="15.75" thickBot="1">
      <c r="B16" s="51"/>
      <c r="C16" s="52"/>
      <c r="E16" s="62"/>
      <c r="F16" s="62"/>
      <c r="G16" s="62"/>
      <c r="H16" s="62"/>
      <c r="I16" s="62"/>
      <c r="J16" s="62"/>
    </row>
    <row r="17" spans="2:10" ht="12.75">
      <c r="B17" s="46"/>
      <c r="C17" s="46"/>
      <c r="E17" s="62"/>
      <c r="F17" s="62"/>
      <c r="G17" s="62"/>
      <c r="H17" s="62"/>
      <c r="I17" s="62"/>
      <c r="J17" s="62"/>
    </row>
    <row r="18" spans="5:10" ht="12.75">
      <c r="E18" s="62"/>
      <c r="F18" s="62"/>
      <c r="G18" s="62"/>
      <c r="H18" s="62"/>
      <c r="I18" s="62"/>
      <c r="J18" s="62"/>
    </row>
    <row r="19" spans="5:10" ht="12.75">
      <c r="E19" s="62"/>
      <c r="F19" s="62"/>
      <c r="G19" s="62"/>
      <c r="H19" s="62"/>
      <c r="I19" s="62"/>
      <c r="J19" s="62"/>
    </row>
    <row r="20" spans="5:10" ht="12.75">
      <c r="E20" s="62"/>
      <c r="F20" s="62"/>
      <c r="G20" s="62"/>
      <c r="H20" s="62"/>
      <c r="I20" s="62"/>
      <c r="J20" s="62"/>
    </row>
    <row r="21" spans="5:10" ht="12.75">
      <c r="E21" s="62"/>
      <c r="F21" s="62"/>
      <c r="G21" s="62"/>
      <c r="H21" s="62"/>
      <c r="I21" s="62"/>
      <c r="J21" s="62"/>
    </row>
    <row r="22" spans="5:10" ht="12.75">
      <c r="E22" s="62"/>
      <c r="F22" s="62"/>
      <c r="G22" s="62"/>
      <c r="H22" s="62"/>
      <c r="I22" s="62"/>
      <c r="J22" s="62"/>
    </row>
    <row r="23" spans="5:10" ht="12.75">
      <c r="E23" s="62"/>
      <c r="F23" s="62"/>
      <c r="G23" s="62"/>
      <c r="H23" s="62"/>
      <c r="I23" s="62"/>
      <c r="J23" s="6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22"/>
  <sheetViews>
    <sheetView workbookViewId="0" topLeftCell="A1">
      <selection activeCell="D12" sqref="D12"/>
    </sheetView>
  </sheetViews>
  <sheetFormatPr defaultColWidth="9.140625" defaultRowHeight="12.75"/>
  <cols>
    <col min="1" max="1" width="1.1484375" style="1" customWidth="1"/>
    <col min="2" max="2" width="9.8515625" style="1" customWidth="1"/>
    <col min="3" max="3" width="14.28125" style="179" customWidth="1"/>
    <col min="4" max="4" width="43.140625" style="1" customWidth="1"/>
    <col min="5" max="8" width="11.57421875" style="1" customWidth="1"/>
    <col min="9" max="9" width="15.140625" style="1" customWidth="1"/>
    <col min="10" max="10" width="10.140625" style="1" customWidth="1"/>
    <col min="11" max="16384" width="9.140625" style="1" customWidth="1"/>
  </cols>
  <sheetData>
    <row r="1" ht="12.75">
      <c r="B1" s="2" t="s">
        <v>42</v>
      </c>
    </row>
    <row r="2" spans="2:6" ht="12.75">
      <c r="B2" s="3" t="s">
        <v>43</v>
      </c>
      <c r="D2" s="38" t="s">
        <v>56</v>
      </c>
      <c r="E2" s="39" t="s">
        <v>57</v>
      </c>
      <c r="F2" s="40"/>
    </row>
    <row r="3" spans="2:6" ht="12.75">
      <c r="B3" s="2" t="s">
        <v>44</v>
      </c>
      <c r="D3" s="3" t="s">
        <v>105</v>
      </c>
      <c r="E3" s="3" t="s">
        <v>106</v>
      </c>
      <c r="F3" s="3" t="s">
        <v>107</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91"/>
      <c r="D6" s="6"/>
      <c r="E6" s="7" t="s">
        <v>48</v>
      </c>
      <c r="F6" s="9" t="s">
        <v>49</v>
      </c>
      <c r="G6" s="9" t="s">
        <v>99</v>
      </c>
      <c r="H6" s="8" t="s">
        <v>0</v>
      </c>
      <c r="I6" s="12" t="s">
        <v>52</v>
      </c>
      <c r="J6" s="31" t="s">
        <v>55</v>
      </c>
    </row>
    <row r="7" spans="2:10" ht="26.25" customHeight="1">
      <c r="B7" s="96">
        <v>39988</v>
      </c>
      <c r="C7" s="182" t="s">
        <v>118</v>
      </c>
      <c r="D7" s="165" t="s">
        <v>119</v>
      </c>
      <c r="E7" s="192"/>
      <c r="F7" s="192"/>
      <c r="G7" s="193">
        <v>10</v>
      </c>
      <c r="H7" s="157"/>
      <c r="I7" s="194"/>
      <c r="J7" s="221">
        <f aca="true" t="shared" si="0" ref="J7:J14">SUM(E7:I7)</f>
        <v>10</v>
      </c>
    </row>
    <row r="8" spans="2:10" ht="25.5">
      <c r="B8" s="95">
        <v>40021</v>
      </c>
      <c r="C8" s="183" t="s">
        <v>121</v>
      </c>
      <c r="D8" s="135" t="s">
        <v>120</v>
      </c>
      <c r="E8" s="195"/>
      <c r="F8" s="195"/>
      <c r="G8" s="196">
        <v>7</v>
      </c>
      <c r="H8" s="147"/>
      <c r="I8" s="197"/>
      <c r="J8" s="222">
        <f t="shared" si="0"/>
        <v>7</v>
      </c>
    </row>
    <row r="9" spans="2:10" ht="27" customHeight="1">
      <c r="B9" s="284">
        <v>40085</v>
      </c>
      <c r="C9" s="184" t="s">
        <v>296</v>
      </c>
      <c r="D9" s="165" t="s">
        <v>122</v>
      </c>
      <c r="E9" s="198"/>
      <c r="F9" s="198"/>
      <c r="G9" s="199">
        <v>8.8</v>
      </c>
      <c r="H9" s="157"/>
      <c r="I9" s="199"/>
      <c r="J9" s="221">
        <f t="shared" si="0"/>
        <v>8.8</v>
      </c>
    </row>
    <row r="10" spans="2:10" ht="25.5">
      <c r="B10" s="95">
        <v>40217</v>
      </c>
      <c r="C10" s="185" t="s">
        <v>148</v>
      </c>
      <c r="D10" s="135" t="s">
        <v>117</v>
      </c>
      <c r="E10" s="147"/>
      <c r="F10" s="200">
        <v>3.08</v>
      </c>
      <c r="G10" s="201"/>
      <c r="H10" s="147"/>
      <c r="I10" s="202"/>
      <c r="J10" s="222">
        <f t="shared" si="0"/>
        <v>3.08</v>
      </c>
    </row>
    <row r="11" spans="2:10" ht="25.5">
      <c r="B11" s="284">
        <v>40241</v>
      </c>
      <c r="C11" s="186" t="s">
        <v>148</v>
      </c>
      <c r="D11" s="166" t="s">
        <v>283</v>
      </c>
      <c r="E11" s="157"/>
      <c r="F11" s="203">
        <v>30</v>
      </c>
      <c r="G11" s="204"/>
      <c r="H11" s="157"/>
      <c r="I11" s="205"/>
      <c r="J11" s="221">
        <f t="shared" si="0"/>
        <v>30</v>
      </c>
    </row>
    <row r="12" spans="2:10" ht="25.5">
      <c r="B12" s="99">
        <v>40252</v>
      </c>
      <c r="C12" s="431" t="s">
        <v>148</v>
      </c>
      <c r="D12" s="164" t="s">
        <v>358</v>
      </c>
      <c r="E12" s="206"/>
      <c r="F12" s="206"/>
      <c r="G12" s="207">
        <v>9</v>
      </c>
      <c r="H12" s="147"/>
      <c r="I12" s="207"/>
      <c r="J12" s="222">
        <f t="shared" si="0"/>
        <v>9</v>
      </c>
    </row>
    <row r="13" spans="2:10" ht="25.5">
      <c r="B13" s="284">
        <v>40268</v>
      </c>
      <c r="C13" s="186" t="s">
        <v>148</v>
      </c>
      <c r="D13" s="166" t="s">
        <v>283</v>
      </c>
      <c r="E13" s="157"/>
      <c r="F13" s="203">
        <v>30</v>
      </c>
      <c r="G13" s="204"/>
      <c r="H13" s="157"/>
      <c r="I13" s="205"/>
      <c r="J13" s="221">
        <f t="shared" si="0"/>
        <v>30</v>
      </c>
    </row>
    <row r="14" spans="2:10" ht="25.5">
      <c r="B14" s="99">
        <v>40294</v>
      </c>
      <c r="C14" s="220" t="s">
        <v>320</v>
      </c>
      <c r="D14" s="167" t="s">
        <v>109</v>
      </c>
      <c r="E14" s="147"/>
      <c r="F14" s="208">
        <v>15.19</v>
      </c>
      <c r="G14" s="209"/>
      <c r="H14" s="147"/>
      <c r="I14" s="210"/>
      <c r="J14" s="222">
        <f t="shared" si="0"/>
        <v>15.19</v>
      </c>
    </row>
    <row r="15" spans="2:10" ht="38.25">
      <c r="B15" s="93">
        <v>40315</v>
      </c>
      <c r="C15" s="187" t="s">
        <v>148</v>
      </c>
      <c r="D15" s="169" t="s">
        <v>305</v>
      </c>
      <c r="E15" s="211"/>
      <c r="F15" s="203"/>
      <c r="G15" s="204"/>
      <c r="H15" s="204">
        <v>129</v>
      </c>
      <c r="I15" s="212"/>
      <c r="J15" s="221">
        <f>SUM(E15:I15)</f>
        <v>129</v>
      </c>
    </row>
    <row r="16" spans="2:10" ht="25.5">
      <c r="B16" s="108">
        <v>40331</v>
      </c>
      <c r="C16" s="167" t="s">
        <v>319</v>
      </c>
      <c r="D16" s="168" t="s">
        <v>304</v>
      </c>
      <c r="E16" s="213"/>
      <c r="F16" s="208">
        <v>53.58</v>
      </c>
      <c r="G16" s="209"/>
      <c r="H16" s="209"/>
      <c r="I16" s="210"/>
      <c r="J16" s="222">
        <f>SUM(E16:I16)</f>
        <v>53.58</v>
      </c>
    </row>
    <row r="17" spans="2:10" ht="12.75">
      <c r="B17" s="27"/>
      <c r="C17" s="188"/>
      <c r="D17" s="29"/>
      <c r="E17" s="214"/>
      <c r="F17" s="215"/>
      <c r="G17" s="215"/>
      <c r="H17" s="216"/>
      <c r="I17" s="215"/>
      <c r="J17" s="223"/>
    </row>
    <row r="18" spans="2:10" ht="12.75">
      <c r="B18" s="27"/>
      <c r="C18" s="188"/>
      <c r="D18" s="29"/>
      <c r="E18" s="217">
        <f aca="true" t="shared" si="1" ref="E18:J18">SUM(E7:E17)</f>
        <v>0</v>
      </c>
      <c r="F18" s="218">
        <f t="shared" si="1"/>
        <v>131.85</v>
      </c>
      <c r="G18" s="218">
        <f t="shared" si="1"/>
        <v>34.8</v>
      </c>
      <c r="H18" s="219">
        <f t="shared" si="1"/>
        <v>129</v>
      </c>
      <c r="I18" s="218">
        <f t="shared" si="1"/>
        <v>0</v>
      </c>
      <c r="J18" s="224">
        <f t="shared" si="1"/>
        <v>295.65</v>
      </c>
    </row>
    <row r="19" spans="2:10" ht="13.5" thickBot="1">
      <c r="B19" s="19"/>
      <c r="C19" s="189"/>
      <c r="D19" s="21"/>
      <c r="E19" s="22"/>
      <c r="F19" s="20"/>
      <c r="G19" s="20"/>
      <c r="H19" s="23"/>
      <c r="I19" s="20"/>
      <c r="J19" s="24"/>
    </row>
    <row r="21" ht="12.75">
      <c r="B21" s="1" t="s">
        <v>92</v>
      </c>
    </row>
    <row r="22" ht="12.75">
      <c r="B22" s="1" t="s">
        <v>74</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A1:M61"/>
  <sheetViews>
    <sheetView workbookViewId="0" topLeftCell="A1">
      <pane ySplit="6" topLeftCell="BM46" activePane="bottomLeft" state="frozen"/>
      <selection pane="topLeft" activeCell="D30" sqref="D30"/>
      <selection pane="bottomLeft" activeCell="D30" sqref="D30"/>
    </sheetView>
  </sheetViews>
  <sheetFormatPr defaultColWidth="9.140625" defaultRowHeight="12.75"/>
  <cols>
    <col min="1" max="1" width="1.421875" style="1" customWidth="1"/>
    <col min="2" max="2" width="9.8515625" style="1" customWidth="1"/>
    <col min="3" max="3" width="14.28125" style="179"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58</v>
      </c>
      <c r="E2" s="39" t="s">
        <v>59</v>
      </c>
      <c r="F2" s="40"/>
    </row>
    <row r="3" spans="2:6" ht="12.75">
      <c r="B3" s="2" t="s">
        <v>44</v>
      </c>
      <c r="D3" s="3" t="str">
        <f>'B Emery'!D3</f>
        <v>2010-11</v>
      </c>
      <c r="E3" s="3" t="str">
        <f>'B Emery'!E3</f>
        <v>Quarter 1</v>
      </c>
      <c r="F3" s="3" t="str">
        <f>'B Emery'!F3</f>
        <v>1 April 2010 - 30 June 2010</v>
      </c>
    </row>
    <row r="4" ht="13.5" thickBot="1"/>
    <row r="5" spans="2:10" ht="12.75">
      <c r="B5" s="26" t="s">
        <v>45</v>
      </c>
      <c r="C5" s="180" t="s">
        <v>46</v>
      </c>
      <c r="D5" s="10" t="s">
        <v>47</v>
      </c>
      <c r="E5" s="490" t="s">
        <v>51</v>
      </c>
      <c r="F5" s="491"/>
      <c r="G5" s="491"/>
      <c r="H5" s="492"/>
      <c r="I5" s="11" t="s">
        <v>50</v>
      </c>
      <c r="J5" s="30" t="s">
        <v>54</v>
      </c>
    </row>
    <row r="6" spans="2:10" s="4" customFormat="1" ht="27" customHeight="1">
      <c r="B6" s="5"/>
      <c r="C6" s="181"/>
      <c r="D6" s="6"/>
      <c r="E6" s="7" t="s">
        <v>48</v>
      </c>
      <c r="F6" s="9" t="s">
        <v>49</v>
      </c>
      <c r="G6" s="9" t="s">
        <v>99</v>
      </c>
      <c r="H6" s="8" t="s">
        <v>1</v>
      </c>
      <c r="I6" s="12" t="s">
        <v>52</v>
      </c>
      <c r="J6" s="31" t="s">
        <v>55</v>
      </c>
    </row>
    <row r="7" spans="2:10" ht="25.5">
      <c r="B7" s="60">
        <v>40144</v>
      </c>
      <c r="C7" s="255" t="s">
        <v>321</v>
      </c>
      <c r="D7" s="249" t="s">
        <v>140</v>
      </c>
      <c r="E7" s="239"/>
      <c r="F7" s="240"/>
      <c r="G7" s="163">
        <v>8.2</v>
      </c>
      <c r="H7" s="171"/>
      <c r="I7" s="240"/>
      <c r="J7" s="161">
        <f aca="true" t="shared" si="0" ref="J7:J54">SUM(E7:I7)</f>
        <v>8.2</v>
      </c>
    </row>
    <row r="8" spans="2:10" ht="25.5">
      <c r="B8" s="95">
        <v>40148</v>
      </c>
      <c r="C8" s="256" t="s">
        <v>146</v>
      </c>
      <c r="D8" s="250" t="s">
        <v>170</v>
      </c>
      <c r="E8" s="131"/>
      <c r="F8" s="229"/>
      <c r="G8" s="230">
        <v>1</v>
      </c>
      <c r="H8" s="131"/>
      <c r="I8" s="241"/>
      <c r="J8" s="133">
        <f t="shared" si="0"/>
        <v>1</v>
      </c>
    </row>
    <row r="9" spans="2:10" ht="25.5">
      <c r="B9" s="96">
        <v>40148</v>
      </c>
      <c r="C9" s="255" t="s">
        <v>324</v>
      </c>
      <c r="D9" s="251" t="s">
        <v>136</v>
      </c>
      <c r="E9" s="163"/>
      <c r="F9" s="240">
        <v>1.6</v>
      </c>
      <c r="G9" s="171"/>
      <c r="H9" s="163"/>
      <c r="I9" s="242"/>
      <c r="J9" s="144">
        <f t="shared" si="0"/>
        <v>1.6</v>
      </c>
    </row>
    <row r="10" spans="2:10" ht="25.5">
      <c r="B10" s="95">
        <v>40156</v>
      </c>
      <c r="C10" s="256" t="s">
        <v>323</v>
      </c>
      <c r="D10" s="250" t="s">
        <v>137</v>
      </c>
      <c r="E10" s="131"/>
      <c r="F10" s="243">
        <v>1.6</v>
      </c>
      <c r="G10" s="230"/>
      <c r="H10" s="131"/>
      <c r="I10" s="241"/>
      <c r="J10" s="133">
        <f t="shared" si="0"/>
        <v>1.6</v>
      </c>
    </row>
    <row r="11" spans="2:10" ht="25.5">
      <c r="B11" s="96">
        <v>40163</v>
      </c>
      <c r="C11" s="255" t="s">
        <v>138</v>
      </c>
      <c r="D11" s="249" t="s">
        <v>139</v>
      </c>
      <c r="E11" s="163"/>
      <c r="F11" s="240">
        <v>1.6</v>
      </c>
      <c r="G11" s="244"/>
      <c r="H11" s="163"/>
      <c r="I11" s="242"/>
      <c r="J11" s="144">
        <f t="shared" si="0"/>
        <v>1.6</v>
      </c>
    </row>
    <row r="12" spans="2:10" ht="38.25">
      <c r="B12" s="95">
        <v>40190</v>
      </c>
      <c r="C12" s="256" t="s">
        <v>116</v>
      </c>
      <c r="D12" s="250" t="s">
        <v>149</v>
      </c>
      <c r="E12" s="131"/>
      <c r="F12" s="229"/>
      <c r="G12" s="230">
        <v>34</v>
      </c>
      <c r="H12" s="131"/>
      <c r="I12" s="241"/>
      <c r="J12" s="133">
        <f t="shared" si="0"/>
        <v>34</v>
      </c>
    </row>
    <row r="13" spans="2:10" ht="25.5">
      <c r="B13" s="96">
        <v>40190</v>
      </c>
      <c r="C13" s="255" t="s">
        <v>325</v>
      </c>
      <c r="D13" s="253" t="s">
        <v>350</v>
      </c>
      <c r="E13" s="163">
        <v>107.48</v>
      </c>
      <c r="F13" s="240"/>
      <c r="G13" s="244"/>
      <c r="H13" s="163"/>
      <c r="I13" s="242"/>
      <c r="J13" s="144">
        <f t="shared" si="0"/>
        <v>107.48</v>
      </c>
    </row>
    <row r="14" spans="1:10" s="79" customFormat="1" ht="25.5">
      <c r="A14" s="1"/>
      <c r="B14" s="95">
        <v>40190</v>
      </c>
      <c r="C14" s="256" t="s">
        <v>150</v>
      </c>
      <c r="D14" s="250" t="s">
        <v>167</v>
      </c>
      <c r="E14" s="131"/>
      <c r="F14" s="229"/>
      <c r="G14" s="230">
        <v>6.5</v>
      </c>
      <c r="H14" s="131"/>
      <c r="I14" s="241"/>
      <c r="J14" s="133">
        <f t="shared" si="0"/>
        <v>6.5</v>
      </c>
    </row>
    <row r="15" spans="2:10" ht="29.25" customHeight="1">
      <c r="B15" s="96">
        <v>40213</v>
      </c>
      <c r="C15" s="255" t="s">
        <v>118</v>
      </c>
      <c r="D15" s="249" t="s">
        <v>168</v>
      </c>
      <c r="E15" s="163"/>
      <c r="F15" s="240"/>
      <c r="G15" s="244">
        <v>9</v>
      </c>
      <c r="H15" s="163"/>
      <c r="I15" s="242"/>
      <c r="J15" s="144">
        <f t="shared" si="0"/>
        <v>9</v>
      </c>
    </row>
    <row r="16" spans="2:10" ht="25.5">
      <c r="B16" s="95">
        <v>40213</v>
      </c>
      <c r="C16" s="257" t="s">
        <v>123</v>
      </c>
      <c r="D16" s="252" t="s">
        <v>124</v>
      </c>
      <c r="E16" s="131"/>
      <c r="F16" s="245">
        <v>1.8</v>
      </c>
      <c r="G16" s="230"/>
      <c r="H16" s="131"/>
      <c r="I16" s="246"/>
      <c r="J16" s="133">
        <f t="shared" si="0"/>
        <v>1.8</v>
      </c>
    </row>
    <row r="17" spans="2:10" ht="25.5">
      <c r="B17" s="96">
        <v>40217</v>
      </c>
      <c r="C17" s="255" t="s">
        <v>125</v>
      </c>
      <c r="D17" s="253" t="s">
        <v>127</v>
      </c>
      <c r="E17" s="163"/>
      <c r="F17" s="240">
        <v>3.6</v>
      </c>
      <c r="G17" s="244"/>
      <c r="H17" s="163"/>
      <c r="I17" s="242"/>
      <c r="J17" s="144">
        <f t="shared" si="0"/>
        <v>3.6</v>
      </c>
    </row>
    <row r="18" spans="2:10" ht="38.25">
      <c r="B18" s="95">
        <v>40218</v>
      </c>
      <c r="C18" s="257" t="s">
        <v>126</v>
      </c>
      <c r="D18" s="252" t="s">
        <v>128</v>
      </c>
      <c r="E18" s="131"/>
      <c r="F18" s="245">
        <v>3.6</v>
      </c>
      <c r="G18" s="230"/>
      <c r="H18" s="131"/>
      <c r="I18" s="246"/>
      <c r="J18" s="133">
        <f t="shared" si="0"/>
        <v>3.6</v>
      </c>
    </row>
    <row r="19" spans="2:10" ht="25.5">
      <c r="B19" s="60">
        <v>40218</v>
      </c>
      <c r="C19" s="255" t="s">
        <v>145</v>
      </c>
      <c r="D19" s="249" t="s">
        <v>164</v>
      </c>
      <c r="E19" s="163"/>
      <c r="F19" s="247"/>
      <c r="G19" s="244">
        <v>1.2</v>
      </c>
      <c r="H19" s="163"/>
      <c r="I19" s="242"/>
      <c r="J19" s="144">
        <f t="shared" si="0"/>
        <v>1.2</v>
      </c>
    </row>
    <row r="20" spans="2:10" ht="25.5">
      <c r="B20" s="95">
        <v>40219</v>
      </c>
      <c r="C20" s="256" t="s">
        <v>125</v>
      </c>
      <c r="D20" s="250" t="s">
        <v>129</v>
      </c>
      <c r="E20" s="131"/>
      <c r="F20" s="243">
        <v>1.8</v>
      </c>
      <c r="G20" s="232"/>
      <c r="H20" s="131"/>
      <c r="I20" s="241"/>
      <c r="J20" s="133">
        <f t="shared" si="0"/>
        <v>1.8</v>
      </c>
    </row>
    <row r="21" spans="2:10" ht="38.25">
      <c r="B21" s="96">
        <v>40219</v>
      </c>
      <c r="C21" s="255" t="s">
        <v>141</v>
      </c>
      <c r="D21" s="253" t="s">
        <v>344</v>
      </c>
      <c r="E21" s="163"/>
      <c r="F21" s="240"/>
      <c r="G21" s="244">
        <v>8.5</v>
      </c>
      <c r="H21" s="163"/>
      <c r="I21" s="242"/>
      <c r="J21" s="144">
        <f t="shared" si="0"/>
        <v>8.5</v>
      </c>
    </row>
    <row r="22" spans="2:10" ht="25.5">
      <c r="B22" s="95">
        <v>40232</v>
      </c>
      <c r="C22" s="256" t="s">
        <v>146</v>
      </c>
      <c r="D22" s="250" t="s">
        <v>165</v>
      </c>
      <c r="E22" s="131"/>
      <c r="F22" s="229"/>
      <c r="G22" s="232">
        <v>1.8</v>
      </c>
      <c r="H22" s="131"/>
      <c r="I22" s="241"/>
      <c r="J22" s="133">
        <f t="shared" si="0"/>
        <v>1.8</v>
      </c>
    </row>
    <row r="23" spans="2:10" ht="25.5">
      <c r="B23" s="96">
        <v>40233</v>
      </c>
      <c r="C23" s="255" t="s">
        <v>326</v>
      </c>
      <c r="D23" s="249" t="s">
        <v>306</v>
      </c>
      <c r="E23" s="163"/>
      <c r="F23" s="247"/>
      <c r="G23" s="244">
        <v>1.8</v>
      </c>
      <c r="H23" s="163"/>
      <c r="I23" s="242"/>
      <c r="J23" s="144">
        <f t="shared" si="0"/>
        <v>1.8</v>
      </c>
    </row>
    <row r="24" spans="2:10" ht="25.5">
      <c r="B24" s="95">
        <v>40238</v>
      </c>
      <c r="C24" s="256" t="s">
        <v>147</v>
      </c>
      <c r="D24" s="250" t="s">
        <v>166</v>
      </c>
      <c r="E24" s="131"/>
      <c r="F24" s="229"/>
      <c r="G24" s="230">
        <v>1.2</v>
      </c>
      <c r="H24" s="131"/>
      <c r="I24" s="241"/>
      <c r="J24" s="133">
        <f>SUM(E24:I24)</f>
        <v>1.2</v>
      </c>
    </row>
    <row r="25" spans="2:10" ht="25.5">
      <c r="B25" s="60">
        <v>40238</v>
      </c>
      <c r="C25" s="428" t="s">
        <v>345</v>
      </c>
      <c r="D25" s="253" t="s">
        <v>346</v>
      </c>
      <c r="E25" s="429"/>
      <c r="F25" s="430">
        <v>132.62</v>
      </c>
      <c r="G25" s="163"/>
      <c r="H25" s="163"/>
      <c r="I25" s="242"/>
      <c r="J25" s="144">
        <f>SUM(E25:I25)</f>
        <v>132.62</v>
      </c>
    </row>
    <row r="26" spans="2:10" ht="38.25">
      <c r="B26" s="95">
        <v>40239</v>
      </c>
      <c r="C26" s="256" t="s">
        <v>143</v>
      </c>
      <c r="D26" s="427" t="s">
        <v>347</v>
      </c>
      <c r="E26" s="131"/>
      <c r="F26" s="243">
        <v>196</v>
      </c>
      <c r="G26" s="232"/>
      <c r="H26" s="131"/>
      <c r="I26" s="241"/>
      <c r="J26" s="133">
        <f t="shared" si="0"/>
        <v>196</v>
      </c>
    </row>
    <row r="27" spans="2:10" ht="38.25">
      <c r="B27" s="96">
        <v>40239</v>
      </c>
      <c r="C27" s="255" t="s">
        <v>348</v>
      </c>
      <c r="D27" s="253" t="s">
        <v>349</v>
      </c>
      <c r="E27" s="163"/>
      <c r="F27" s="240"/>
      <c r="G27" s="244">
        <v>8</v>
      </c>
      <c r="H27" s="163"/>
      <c r="I27" s="242"/>
      <c r="J27" s="144">
        <f t="shared" si="0"/>
        <v>8</v>
      </c>
    </row>
    <row r="28" spans="2:10" ht="25.5">
      <c r="B28" s="64">
        <v>40240</v>
      </c>
      <c r="C28" s="256" t="s">
        <v>148</v>
      </c>
      <c r="D28" s="250" t="s">
        <v>151</v>
      </c>
      <c r="E28" s="131"/>
      <c r="F28" s="229"/>
      <c r="G28" s="131">
        <v>32.5</v>
      </c>
      <c r="H28" s="232"/>
      <c r="I28" s="241"/>
      <c r="J28" s="133">
        <f t="shared" si="0"/>
        <v>32.5</v>
      </c>
    </row>
    <row r="29" spans="2:10" ht="25.5">
      <c r="B29" s="60">
        <v>40240</v>
      </c>
      <c r="C29" s="255" t="s">
        <v>144</v>
      </c>
      <c r="D29" s="254" t="s">
        <v>294</v>
      </c>
      <c r="E29" s="163">
        <v>75.48</v>
      </c>
      <c r="F29" s="163"/>
      <c r="G29" s="240"/>
      <c r="H29" s="248"/>
      <c r="I29" s="242"/>
      <c r="J29" s="144">
        <f t="shared" si="0"/>
        <v>75.48</v>
      </c>
    </row>
    <row r="30" spans="2:10" ht="25.5">
      <c r="B30" s="64">
        <v>40240</v>
      </c>
      <c r="C30" s="256" t="s">
        <v>150</v>
      </c>
      <c r="D30" s="250" t="s">
        <v>152</v>
      </c>
      <c r="E30" s="131"/>
      <c r="F30" s="229"/>
      <c r="G30" s="232">
        <v>6.5</v>
      </c>
      <c r="H30" s="232"/>
      <c r="I30" s="241"/>
      <c r="J30" s="133">
        <f t="shared" si="0"/>
        <v>6.5</v>
      </c>
    </row>
    <row r="31" spans="2:10" ht="25.5">
      <c r="B31" s="60">
        <v>40241</v>
      </c>
      <c r="C31" s="255" t="s">
        <v>327</v>
      </c>
      <c r="D31" s="249" t="s">
        <v>130</v>
      </c>
      <c r="E31" s="163"/>
      <c r="F31" s="240">
        <v>3.6</v>
      </c>
      <c r="G31" s="171"/>
      <c r="H31" s="171"/>
      <c r="I31" s="242"/>
      <c r="J31" s="144">
        <f t="shared" si="0"/>
        <v>3.6</v>
      </c>
    </row>
    <row r="32" spans="2:10" ht="25.5">
      <c r="B32" s="64">
        <v>40242</v>
      </c>
      <c r="C32" s="256" t="s">
        <v>131</v>
      </c>
      <c r="D32" s="250" t="s">
        <v>132</v>
      </c>
      <c r="E32" s="131"/>
      <c r="F32" s="243">
        <v>1.8</v>
      </c>
      <c r="G32" s="232"/>
      <c r="H32" s="232"/>
      <c r="I32" s="241"/>
      <c r="J32" s="133">
        <f t="shared" si="0"/>
        <v>1.8</v>
      </c>
    </row>
    <row r="33" spans="2:10" ht="25.5">
      <c r="B33" s="60">
        <v>40245</v>
      </c>
      <c r="C33" s="255" t="s">
        <v>142</v>
      </c>
      <c r="D33" s="249" t="s">
        <v>169</v>
      </c>
      <c r="E33" s="163"/>
      <c r="F33" s="240"/>
      <c r="G33" s="171">
        <v>10</v>
      </c>
      <c r="H33" s="171"/>
      <c r="I33" s="242"/>
      <c r="J33" s="144">
        <f t="shared" si="0"/>
        <v>10</v>
      </c>
    </row>
    <row r="34" spans="2:10" ht="25.5">
      <c r="B34" s="64">
        <v>40246</v>
      </c>
      <c r="C34" s="256" t="s">
        <v>133</v>
      </c>
      <c r="D34" s="250" t="s">
        <v>134</v>
      </c>
      <c r="E34" s="131"/>
      <c r="F34" s="243">
        <v>1.8</v>
      </c>
      <c r="G34" s="232"/>
      <c r="H34" s="232"/>
      <c r="I34" s="241"/>
      <c r="J34" s="133">
        <f t="shared" si="0"/>
        <v>1.8</v>
      </c>
    </row>
    <row r="35" spans="2:10" ht="25.5">
      <c r="B35" s="60">
        <v>40246</v>
      </c>
      <c r="C35" s="255" t="s">
        <v>123</v>
      </c>
      <c r="D35" s="249" t="s">
        <v>135</v>
      </c>
      <c r="E35" s="163"/>
      <c r="F35" s="240">
        <v>1.8</v>
      </c>
      <c r="G35" s="171"/>
      <c r="H35" s="171"/>
      <c r="I35" s="242"/>
      <c r="J35" s="144">
        <f t="shared" si="0"/>
        <v>1.8</v>
      </c>
    </row>
    <row r="36" spans="2:10" ht="27" customHeight="1">
      <c r="B36" s="64">
        <v>40248</v>
      </c>
      <c r="C36" s="256" t="s">
        <v>328</v>
      </c>
      <c r="D36" s="250" t="s">
        <v>174</v>
      </c>
      <c r="E36" s="131"/>
      <c r="F36" s="231">
        <v>1.8</v>
      </c>
      <c r="G36" s="232"/>
      <c r="H36" s="233"/>
      <c r="I36" s="234"/>
      <c r="J36" s="133">
        <f t="shared" si="0"/>
        <v>1.8</v>
      </c>
    </row>
    <row r="37" spans="2:10" ht="38.25">
      <c r="B37" s="60">
        <v>40254</v>
      </c>
      <c r="C37" s="255" t="s">
        <v>329</v>
      </c>
      <c r="D37" s="249" t="s">
        <v>173</v>
      </c>
      <c r="E37" s="163"/>
      <c r="F37" s="235">
        <v>1.8</v>
      </c>
      <c r="G37" s="171"/>
      <c r="H37" s="235"/>
      <c r="I37" s="236"/>
      <c r="J37" s="144">
        <f t="shared" si="0"/>
        <v>1.8</v>
      </c>
    </row>
    <row r="38" spans="2:10" s="132" customFormat="1" ht="38.25">
      <c r="B38" s="64">
        <v>40260</v>
      </c>
      <c r="C38" s="256" t="s">
        <v>330</v>
      </c>
      <c r="D38" s="250" t="s">
        <v>180</v>
      </c>
      <c r="E38" s="131"/>
      <c r="F38" s="229"/>
      <c r="G38" s="131">
        <v>1.2</v>
      </c>
      <c r="H38" s="232"/>
      <c r="I38" s="241"/>
      <c r="J38" s="133">
        <f t="shared" si="0"/>
        <v>1.2</v>
      </c>
    </row>
    <row r="39" spans="2:10" s="132" customFormat="1" ht="25.5">
      <c r="B39" s="60">
        <v>40260</v>
      </c>
      <c r="C39" s="255" t="s">
        <v>326</v>
      </c>
      <c r="D39" s="253" t="s">
        <v>303</v>
      </c>
      <c r="E39" s="163"/>
      <c r="F39" s="235">
        <v>3.6</v>
      </c>
      <c r="G39" s="171"/>
      <c r="H39" s="235"/>
      <c r="I39" s="236"/>
      <c r="J39" s="144">
        <f t="shared" si="0"/>
        <v>3.6</v>
      </c>
    </row>
    <row r="40" spans="2:10" s="132" customFormat="1" ht="25.5">
      <c r="B40" s="64">
        <v>40261</v>
      </c>
      <c r="C40" s="256" t="s">
        <v>326</v>
      </c>
      <c r="D40" s="250" t="s">
        <v>172</v>
      </c>
      <c r="E40" s="131"/>
      <c r="F40" s="231">
        <v>1.8</v>
      </c>
      <c r="G40" s="131"/>
      <c r="H40" s="233"/>
      <c r="I40" s="234"/>
      <c r="J40" s="133">
        <f t="shared" si="0"/>
        <v>1.8</v>
      </c>
    </row>
    <row r="41" spans="2:10" s="132" customFormat="1" ht="38.25">
      <c r="B41" s="60">
        <v>40261</v>
      </c>
      <c r="C41" s="255" t="s">
        <v>175</v>
      </c>
      <c r="D41" s="249" t="s">
        <v>177</v>
      </c>
      <c r="E41" s="163"/>
      <c r="F41" s="247"/>
      <c r="G41" s="240">
        <v>7</v>
      </c>
      <c r="H41" s="171"/>
      <c r="I41" s="242"/>
      <c r="J41" s="144">
        <f t="shared" si="0"/>
        <v>7</v>
      </c>
    </row>
    <row r="42" spans="2:10" s="132" customFormat="1" ht="25.5">
      <c r="B42" s="64">
        <v>40267</v>
      </c>
      <c r="C42" s="256" t="s">
        <v>123</v>
      </c>
      <c r="D42" s="250" t="s">
        <v>162</v>
      </c>
      <c r="E42" s="131"/>
      <c r="F42" s="231">
        <v>1.8</v>
      </c>
      <c r="G42" s="131"/>
      <c r="H42" s="233"/>
      <c r="I42" s="234"/>
      <c r="J42" s="133">
        <f t="shared" si="0"/>
        <v>1.8</v>
      </c>
    </row>
    <row r="43" spans="2:10" s="132" customFormat="1" ht="25.5">
      <c r="B43" s="60">
        <v>40267</v>
      </c>
      <c r="C43" s="255" t="s">
        <v>161</v>
      </c>
      <c r="D43" s="249" t="s">
        <v>163</v>
      </c>
      <c r="E43" s="163"/>
      <c r="F43" s="235">
        <v>1.8</v>
      </c>
      <c r="G43" s="163"/>
      <c r="H43" s="237"/>
      <c r="I43" s="236"/>
      <c r="J43" s="144">
        <f t="shared" si="0"/>
        <v>1.8</v>
      </c>
    </row>
    <row r="44" spans="2:10" s="132" customFormat="1" ht="25.5">
      <c r="B44" s="64">
        <v>40268</v>
      </c>
      <c r="C44" s="256" t="s">
        <v>328</v>
      </c>
      <c r="D44" s="250" t="s">
        <v>137</v>
      </c>
      <c r="E44" s="131"/>
      <c r="F44" s="231">
        <v>1.8</v>
      </c>
      <c r="G44" s="131"/>
      <c r="H44" s="233"/>
      <c r="I44" s="234"/>
      <c r="J44" s="133">
        <f t="shared" si="0"/>
        <v>1.8</v>
      </c>
    </row>
    <row r="45" spans="2:10" s="132" customFormat="1" ht="25.5">
      <c r="B45" s="60">
        <v>40280</v>
      </c>
      <c r="C45" s="255" t="s">
        <v>331</v>
      </c>
      <c r="D45" s="249" t="s">
        <v>160</v>
      </c>
      <c r="E45" s="163"/>
      <c r="F45" s="235">
        <v>5.4</v>
      </c>
      <c r="G45" s="163"/>
      <c r="H45" s="237"/>
      <c r="I45" s="236"/>
      <c r="J45" s="144">
        <f t="shared" si="0"/>
        <v>5.4</v>
      </c>
    </row>
    <row r="46" spans="2:10" s="132" customFormat="1" ht="25.5">
      <c r="B46" s="64">
        <v>40281</v>
      </c>
      <c r="C46" s="256" t="s">
        <v>326</v>
      </c>
      <c r="D46" s="250" t="s">
        <v>127</v>
      </c>
      <c r="E46" s="131"/>
      <c r="F46" s="231">
        <v>3.6</v>
      </c>
      <c r="G46" s="131"/>
      <c r="H46" s="233"/>
      <c r="I46" s="234"/>
      <c r="J46" s="133">
        <f t="shared" si="0"/>
        <v>3.6</v>
      </c>
    </row>
    <row r="47" spans="2:10" s="132" customFormat="1" ht="27" customHeight="1">
      <c r="B47" s="60">
        <v>40282</v>
      </c>
      <c r="C47" s="255" t="s">
        <v>118</v>
      </c>
      <c r="D47" s="249" t="s">
        <v>178</v>
      </c>
      <c r="E47" s="163"/>
      <c r="F47" s="247"/>
      <c r="G47" s="240">
        <v>11</v>
      </c>
      <c r="H47" s="171"/>
      <c r="I47" s="242"/>
      <c r="J47" s="144">
        <f t="shared" si="0"/>
        <v>11</v>
      </c>
    </row>
    <row r="48" spans="2:10" s="132" customFormat="1" ht="38.25">
      <c r="B48" s="64">
        <v>40287</v>
      </c>
      <c r="C48" s="256" t="s">
        <v>116</v>
      </c>
      <c r="D48" s="250" t="s">
        <v>295</v>
      </c>
      <c r="E48" s="131"/>
      <c r="F48" s="229"/>
      <c r="G48" s="131">
        <v>6</v>
      </c>
      <c r="H48" s="232"/>
      <c r="I48" s="241"/>
      <c r="J48" s="133">
        <f t="shared" si="0"/>
        <v>6</v>
      </c>
    </row>
    <row r="49" spans="2:10" s="132" customFormat="1" ht="25.5">
      <c r="B49" s="60">
        <v>40287</v>
      </c>
      <c r="C49" s="255" t="s">
        <v>155</v>
      </c>
      <c r="D49" s="249" t="s">
        <v>158</v>
      </c>
      <c r="E49" s="163"/>
      <c r="F49" s="235">
        <v>183</v>
      </c>
      <c r="G49" s="163"/>
      <c r="H49" s="237"/>
      <c r="I49" s="236"/>
      <c r="J49" s="144">
        <f t="shared" si="0"/>
        <v>183</v>
      </c>
    </row>
    <row r="50" spans="2:10" s="132" customFormat="1" ht="25.5">
      <c r="B50" s="64">
        <v>40287</v>
      </c>
      <c r="C50" s="256" t="s">
        <v>156</v>
      </c>
      <c r="D50" s="250" t="s">
        <v>159</v>
      </c>
      <c r="E50" s="131"/>
      <c r="F50" s="231">
        <v>51.2</v>
      </c>
      <c r="G50" s="131"/>
      <c r="H50" s="233"/>
      <c r="I50" s="234"/>
      <c r="J50" s="133">
        <f t="shared" si="0"/>
        <v>51.2</v>
      </c>
    </row>
    <row r="51" spans="2:10" ht="12.75">
      <c r="B51" s="60">
        <v>40287</v>
      </c>
      <c r="C51" s="255" t="s">
        <v>116</v>
      </c>
      <c r="D51" s="249" t="s">
        <v>179</v>
      </c>
      <c r="E51" s="163"/>
      <c r="F51" s="247"/>
      <c r="G51" s="163"/>
      <c r="H51" s="248">
        <v>6.9</v>
      </c>
      <c r="I51" s="242"/>
      <c r="J51" s="144">
        <f t="shared" si="0"/>
        <v>6.9</v>
      </c>
    </row>
    <row r="52" spans="2:13" ht="25.5">
      <c r="B52" s="64">
        <v>40295</v>
      </c>
      <c r="C52" s="256" t="s">
        <v>154</v>
      </c>
      <c r="D52" s="250" t="s">
        <v>157</v>
      </c>
      <c r="E52" s="131"/>
      <c r="F52" s="231">
        <v>1.8</v>
      </c>
      <c r="G52" s="131"/>
      <c r="H52" s="233"/>
      <c r="I52" s="234"/>
      <c r="J52" s="133">
        <f t="shared" si="0"/>
        <v>1.8</v>
      </c>
      <c r="K52" s="79"/>
      <c r="L52" s="79"/>
      <c r="M52" s="79"/>
    </row>
    <row r="53" spans="2:10" ht="38.25">
      <c r="B53" s="60">
        <v>40296</v>
      </c>
      <c r="C53" s="255" t="s">
        <v>153</v>
      </c>
      <c r="D53" s="249" t="s">
        <v>171</v>
      </c>
      <c r="E53" s="163"/>
      <c r="F53" s="235">
        <v>3.6</v>
      </c>
      <c r="G53" s="163"/>
      <c r="H53" s="237"/>
      <c r="I53" s="236"/>
      <c r="J53" s="144">
        <f t="shared" si="0"/>
        <v>3.6</v>
      </c>
    </row>
    <row r="54" spans="2:10" ht="38.25">
      <c r="B54" s="64">
        <v>40309</v>
      </c>
      <c r="C54" s="256" t="s">
        <v>141</v>
      </c>
      <c r="D54" s="250" t="s">
        <v>237</v>
      </c>
      <c r="E54" s="131"/>
      <c r="F54" s="229"/>
      <c r="G54" s="243">
        <v>9</v>
      </c>
      <c r="H54" s="232"/>
      <c r="I54" s="241"/>
      <c r="J54" s="133">
        <f t="shared" si="0"/>
        <v>9</v>
      </c>
    </row>
    <row r="55" spans="2:10" ht="38.25">
      <c r="B55" s="60">
        <v>40311</v>
      </c>
      <c r="C55" s="258" t="s">
        <v>148</v>
      </c>
      <c r="D55" s="253" t="s">
        <v>307</v>
      </c>
      <c r="E55" s="163"/>
      <c r="F55" s="163"/>
      <c r="G55" s="171"/>
      <c r="H55" s="238">
        <v>96.41</v>
      </c>
      <c r="I55" s="163"/>
      <c r="J55" s="144">
        <f>SUM(E55:I55)</f>
        <v>96.41</v>
      </c>
    </row>
    <row r="56" spans="2:10" ht="28.5" customHeight="1">
      <c r="B56" s="64">
        <v>40315</v>
      </c>
      <c r="C56" s="256" t="s">
        <v>322</v>
      </c>
      <c r="D56" s="250" t="s">
        <v>176</v>
      </c>
      <c r="E56" s="131"/>
      <c r="F56" s="229"/>
      <c r="G56" s="243">
        <v>9.5</v>
      </c>
      <c r="H56" s="232"/>
      <c r="I56" s="241"/>
      <c r="J56" s="133">
        <f>SUM(E56:I56)</f>
        <v>9.5</v>
      </c>
    </row>
    <row r="57" spans="2:10" ht="12.75">
      <c r="B57" s="60"/>
      <c r="C57" s="190"/>
      <c r="D57" s="136"/>
      <c r="E57" s="226"/>
      <c r="F57" s="225"/>
      <c r="G57" s="259"/>
      <c r="H57" s="260"/>
      <c r="I57" s="227"/>
      <c r="J57" s="228"/>
    </row>
    <row r="58" spans="2:10" ht="12.75">
      <c r="B58" s="27"/>
      <c r="C58" s="188"/>
      <c r="D58" s="29"/>
      <c r="E58" s="41">
        <f aca="true" t="shared" si="1" ref="E58:J58">SUM(E7:E56)</f>
        <v>182.96</v>
      </c>
      <c r="F58" s="41">
        <f t="shared" si="1"/>
        <v>616.2200000000001</v>
      </c>
      <c r="G58" s="41">
        <f t="shared" si="1"/>
        <v>173.89999999999998</v>
      </c>
      <c r="H58" s="41">
        <f t="shared" si="1"/>
        <v>103.31</v>
      </c>
      <c r="I58" s="41">
        <f t="shared" si="1"/>
        <v>0</v>
      </c>
      <c r="J58" s="170">
        <f t="shared" si="1"/>
        <v>1076.3899999999999</v>
      </c>
    </row>
    <row r="59" spans="2:10" ht="13.5" thickBot="1">
      <c r="B59" s="19"/>
      <c r="C59" s="189"/>
      <c r="D59" s="21"/>
      <c r="E59" s="22"/>
      <c r="F59" s="20"/>
      <c r="G59" s="20"/>
      <c r="H59" s="23"/>
      <c r="I59" s="20"/>
      <c r="J59" s="24"/>
    </row>
    <row r="61" ht="12.75">
      <c r="B61"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3"/>
  <sheetViews>
    <sheetView workbookViewId="0" topLeftCell="A1">
      <selection activeCell="G8" sqref="F7:G8"/>
    </sheetView>
  </sheetViews>
  <sheetFormatPr defaultColWidth="9.140625" defaultRowHeight="12.75"/>
  <cols>
    <col min="1" max="1" width="1.421875" style="1" customWidth="1"/>
    <col min="2" max="2" width="10.140625" style="1" customWidth="1"/>
    <col min="3" max="3" width="15.851562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62</v>
      </c>
      <c r="E2" s="39" t="s">
        <v>59</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6.25" customHeight="1">
      <c r="B6" s="5"/>
      <c r="C6" s="12"/>
      <c r="D6" s="6"/>
      <c r="E6" s="7" t="s">
        <v>48</v>
      </c>
      <c r="F6" s="9" t="s">
        <v>49</v>
      </c>
      <c r="G6" s="9" t="s">
        <v>99</v>
      </c>
      <c r="H6" s="61" t="s">
        <v>1</v>
      </c>
      <c r="I6" s="12" t="s">
        <v>52</v>
      </c>
      <c r="J6" s="31" t="s">
        <v>55</v>
      </c>
    </row>
    <row r="7" spans="2:10" ht="25.5" customHeight="1">
      <c r="B7" s="141">
        <v>40246</v>
      </c>
      <c r="C7" s="261" t="s">
        <v>142</v>
      </c>
      <c r="D7" s="262" t="s">
        <v>181</v>
      </c>
      <c r="E7" s="157"/>
      <c r="F7" s="268"/>
      <c r="G7" s="269">
        <v>21.11</v>
      </c>
      <c r="H7" s="157"/>
      <c r="I7" s="270"/>
      <c r="J7" s="159">
        <f>SUM(E7:I7)</f>
        <v>21.11</v>
      </c>
    </row>
    <row r="8" spans="2:10" ht="25.5" customHeight="1">
      <c r="B8" s="134">
        <v>40296</v>
      </c>
      <c r="C8" s="263" t="s">
        <v>108</v>
      </c>
      <c r="D8" s="264" t="s">
        <v>110</v>
      </c>
      <c r="E8" s="147"/>
      <c r="F8" s="265">
        <v>93.74</v>
      </c>
      <c r="G8" s="266"/>
      <c r="H8" s="147"/>
      <c r="I8" s="267"/>
      <c r="J8" s="160">
        <f>SUM(E8:I8)</f>
        <v>93.74</v>
      </c>
    </row>
    <row r="9" spans="2:10" ht="12.75">
      <c r="B9" s="60"/>
      <c r="C9" s="74"/>
      <c r="D9" s="85"/>
      <c r="E9" s="57"/>
      <c r="F9" s="57"/>
      <c r="G9" s="73"/>
      <c r="H9" s="57"/>
      <c r="I9" s="57"/>
      <c r="J9" s="100"/>
    </row>
    <row r="10" spans="2:10" ht="12.75">
      <c r="B10" s="27"/>
      <c r="C10" s="75"/>
      <c r="D10" s="29"/>
      <c r="E10" s="41">
        <f aca="true" t="shared" si="0" ref="E10:J10">SUM(E7:E9)</f>
        <v>0</v>
      </c>
      <c r="F10" s="42">
        <f t="shared" si="0"/>
        <v>93.74</v>
      </c>
      <c r="G10" s="42">
        <f t="shared" si="0"/>
        <v>21.11</v>
      </c>
      <c r="H10" s="43">
        <f t="shared" si="0"/>
        <v>0</v>
      </c>
      <c r="I10" s="42">
        <f t="shared" si="0"/>
        <v>0</v>
      </c>
      <c r="J10" s="37">
        <f t="shared" si="0"/>
        <v>114.85</v>
      </c>
    </row>
    <row r="11" spans="2:10" ht="13.5" thickBot="1">
      <c r="B11" s="19"/>
      <c r="C11" s="20"/>
      <c r="D11" s="21"/>
      <c r="E11" s="22"/>
      <c r="F11" s="20"/>
      <c r="G11" s="20"/>
      <c r="H11" s="23"/>
      <c r="I11" s="20"/>
      <c r="J11" s="24"/>
    </row>
    <row r="13" ht="12.75">
      <c r="B13"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1:J21"/>
  <sheetViews>
    <sheetView workbookViewId="0" topLeftCell="A1">
      <selection activeCell="D13" sqref="D13"/>
    </sheetView>
  </sheetViews>
  <sheetFormatPr defaultColWidth="9.140625" defaultRowHeight="12.75"/>
  <cols>
    <col min="1" max="1" width="1.1484375" style="1" customWidth="1"/>
    <col min="2" max="2" width="10.140625" style="1" bestFit="1" customWidth="1"/>
    <col min="3" max="3" width="15.28125" style="1" customWidth="1"/>
    <col min="4" max="4" width="43.28125" style="1" customWidth="1"/>
    <col min="5" max="8" width="11.140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59</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5.5" customHeight="1">
      <c r="B6" s="5"/>
      <c r="C6" s="12"/>
      <c r="D6" s="6"/>
      <c r="E6" s="7" t="s">
        <v>48</v>
      </c>
      <c r="F6" s="9" t="s">
        <v>49</v>
      </c>
      <c r="G6" s="9" t="s">
        <v>99</v>
      </c>
      <c r="H6" s="61" t="s">
        <v>1</v>
      </c>
      <c r="I6" s="12" t="s">
        <v>52</v>
      </c>
      <c r="J6" s="31" t="s">
        <v>55</v>
      </c>
    </row>
    <row r="7" spans="2:10" ht="12.75">
      <c r="B7" s="13"/>
      <c r="C7" s="59"/>
      <c r="D7" s="59"/>
      <c r="E7" s="59"/>
      <c r="F7" s="59"/>
      <c r="G7" s="59"/>
      <c r="H7" s="59"/>
      <c r="I7" s="59"/>
      <c r="J7" s="18"/>
    </row>
    <row r="8" spans="2:10" ht="27" customHeight="1">
      <c r="B8" s="142">
        <v>40233</v>
      </c>
      <c r="C8" s="271" t="s">
        <v>186</v>
      </c>
      <c r="D8" s="272" t="s">
        <v>299</v>
      </c>
      <c r="E8" s="147"/>
      <c r="F8" s="147"/>
      <c r="G8" s="278">
        <v>8.5</v>
      </c>
      <c r="H8" s="279"/>
      <c r="I8" s="278"/>
      <c r="J8" s="280">
        <f aca="true" t="shared" si="0" ref="J8:J16">SUM(E8:I8)</f>
        <v>8.5</v>
      </c>
    </row>
    <row r="9" spans="2:10" ht="25.5">
      <c r="B9" s="143">
        <v>40245</v>
      </c>
      <c r="C9" s="74" t="s">
        <v>189</v>
      </c>
      <c r="D9" s="273" t="s">
        <v>190</v>
      </c>
      <c r="E9" s="157"/>
      <c r="F9" s="157"/>
      <c r="G9" s="158">
        <v>10</v>
      </c>
      <c r="H9" s="281"/>
      <c r="I9" s="158"/>
      <c r="J9" s="282">
        <f t="shared" si="0"/>
        <v>10</v>
      </c>
    </row>
    <row r="10" spans="2:10" ht="39.75" customHeight="1">
      <c r="B10" s="285" t="s">
        <v>184</v>
      </c>
      <c r="C10" s="271" t="s">
        <v>332</v>
      </c>
      <c r="D10" s="274" t="s">
        <v>185</v>
      </c>
      <c r="E10" s="147"/>
      <c r="F10" s="147"/>
      <c r="G10" s="278">
        <v>11.17</v>
      </c>
      <c r="H10" s="279"/>
      <c r="I10" s="278"/>
      <c r="J10" s="280">
        <f t="shared" si="0"/>
        <v>11.17</v>
      </c>
    </row>
    <row r="11" spans="2:10" ht="28.5" customHeight="1">
      <c r="B11" s="143">
        <v>40252</v>
      </c>
      <c r="C11" s="74" t="s">
        <v>191</v>
      </c>
      <c r="D11" s="120" t="s">
        <v>358</v>
      </c>
      <c r="E11" s="157"/>
      <c r="F11" s="157"/>
      <c r="G11" s="158">
        <v>7</v>
      </c>
      <c r="H11" s="281"/>
      <c r="I11" s="158"/>
      <c r="J11" s="282">
        <f t="shared" si="0"/>
        <v>7</v>
      </c>
    </row>
    <row r="12" spans="2:10" ht="25.5">
      <c r="B12" s="285">
        <v>40252</v>
      </c>
      <c r="C12" s="112" t="s">
        <v>108</v>
      </c>
      <c r="D12" s="275" t="s">
        <v>395</v>
      </c>
      <c r="E12" s="147"/>
      <c r="F12" s="152">
        <v>140.24</v>
      </c>
      <c r="G12" s="152"/>
      <c r="H12" s="279"/>
      <c r="I12" s="152"/>
      <c r="J12" s="280">
        <f t="shared" si="0"/>
        <v>140.24</v>
      </c>
    </row>
    <row r="13" spans="2:10" ht="38.25">
      <c r="B13" s="143">
        <v>40256</v>
      </c>
      <c r="C13" s="85" t="s">
        <v>334</v>
      </c>
      <c r="D13" s="120" t="s">
        <v>243</v>
      </c>
      <c r="E13" s="157"/>
      <c r="F13" s="157"/>
      <c r="G13" s="158">
        <v>45</v>
      </c>
      <c r="H13" s="281"/>
      <c r="I13" s="158"/>
      <c r="J13" s="282">
        <f t="shared" si="0"/>
        <v>45</v>
      </c>
    </row>
    <row r="14" spans="2:10" ht="25.5">
      <c r="B14" s="151">
        <v>40256</v>
      </c>
      <c r="C14" s="109" t="s">
        <v>333</v>
      </c>
      <c r="D14" s="276" t="s">
        <v>298</v>
      </c>
      <c r="E14" s="152">
        <v>48.99</v>
      </c>
      <c r="F14" s="147"/>
      <c r="G14" s="152"/>
      <c r="H14" s="279"/>
      <c r="I14" s="152"/>
      <c r="J14" s="280">
        <f t="shared" si="0"/>
        <v>48.99</v>
      </c>
    </row>
    <row r="15" spans="2:10" ht="25.5">
      <c r="B15" s="143">
        <v>40256</v>
      </c>
      <c r="C15" s="85" t="s">
        <v>150</v>
      </c>
      <c r="D15" s="120" t="s">
        <v>187</v>
      </c>
      <c r="E15" s="157"/>
      <c r="F15" s="157"/>
      <c r="G15" s="158">
        <v>25</v>
      </c>
      <c r="H15" s="281"/>
      <c r="I15" s="158"/>
      <c r="J15" s="282">
        <f t="shared" si="0"/>
        <v>25</v>
      </c>
    </row>
    <row r="16" spans="2:10" ht="27" customHeight="1">
      <c r="B16" s="142">
        <v>40261</v>
      </c>
      <c r="C16" s="271" t="s">
        <v>118</v>
      </c>
      <c r="D16" s="277" t="s">
        <v>188</v>
      </c>
      <c r="E16" s="147"/>
      <c r="F16" s="147"/>
      <c r="G16" s="278">
        <v>11</v>
      </c>
      <c r="H16" s="279"/>
      <c r="I16" s="278"/>
      <c r="J16" s="280">
        <f t="shared" si="0"/>
        <v>11</v>
      </c>
    </row>
    <row r="17" spans="2:10" ht="12.75">
      <c r="B17" s="60"/>
      <c r="C17" s="28"/>
      <c r="D17" s="94"/>
      <c r="E17" s="283"/>
      <c r="F17" s="125"/>
      <c r="G17" s="125"/>
      <c r="H17" s="127"/>
      <c r="I17" s="125"/>
      <c r="J17" s="129"/>
    </row>
    <row r="18" spans="2:10" ht="12.75">
      <c r="B18" s="27"/>
      <c r="C18" s="28"/>
      <c r="D18" s="29"/>
      <c r="E18" s="217">
        <f aca="true" t="shared" si="1" ref="E18:J18">SUM(E8:E17)</f>
        <v>48.99</v>
      </c>
      <c r="F18" s="217">
        <f t="shared" si="1"/>
        <v>140.24</v>
      </c>
      <c r="G18" s="217">
        <f t="shared" si="1"/>
        <v>117.67</v>
      </c>
      <c r="H18" s="217">
        <f t="shared" si="1"/>
        <v>0</v>
      </c>
      <c r="I18" s="217">
        <f t="shared" si="1"/>
        <v>0</v>
      </c>
      <c r="J18" s="224">
        <f t="shared" si="1"/>
        <v>306.90000000000003</v>
      </c>
    </row>
    <row r="19" spans="2:10" ht="13.5" thickBot="1">
      <c r="B19" s="19"/>
      <c r="C19" s="83"/>
      <c r="D19" s="82"/>
      <c r="E19" s="22"/>
      <c r="F19" s="20"/>
      <c r="G19" s="20"/>
      <c r="H19" s="23"/>
      <c r="I19" s="20"/>
      <c r="J19" s="24"/>
    </row>
    <row r="21" ht="12.75">
      <c r="B21"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J25"/>
  <sheetViews>
    <sheetView workbookViewId="0" topLeftCell="A1">
      <selection activeCell="F14" sqref="F14"/>
    </sheetView>
  </sheetViews>
  <sheetFormatPr defaultColWidth="9.140625" defaultRowHeight="12.75"/>
  <cols>
    <col min="1" max="1" width="1.421875" style="1" customWidth="1"/>
    <col min="2" max="2" width="10.57421875" style="1" customWidth="1"/>
    <col min="3" max="3" width="14.00390625" style="1" customWidth="1"/>
    <col min="4" max="4" width="42.7109375" style="1" customWidth="1"/>
    <col min="5" max="5" width="11.8515625" style="1" customWidth="1"/>
    <col min="6" max="6" width="11.8515625" style="173" customWidth="1"/>
    <col min="7"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63</v>
      </c>
      <c r="E2" s="39" t="s">
        <v>59</v>
      </c>
      <c r="F2" s="174"/>
    </row>
    <row r="3" spans="2:6" ht="12.75">
      <c r="B3" s="2" t="s">
        <v>44</v>
      </c>
      <c r="D3" s="3" t="str">
        <f>'B Emery'!D3</f>
        <v>2010-11</v>
      </c>
      <c r="E3" s="3" t="str">
        <f>'B Emery'!E3</f>
        <v>Quarter 1</v>
      </c>
      <c r="F3" s="175"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5.5" customHeight="1">
      <c r="B6" s="5"/>
      <c r="C6" s="12"/>
      <c r="D6" s="6"/>
      <c r="E6" s="7" t="s">
        <v>48</v>
      </c>
      <c r="F6" s="9" t="s">
        <v>49</v>
      </c>
      <c r="G6" s="9" t="s">
        <v>99</v>
      </c>
      <c r="H6" s="61" t="s">
        <v>1</v>
      </c>
      <c r="I6" s="12" t="s">
        <v>52</v>
      </c>
      <c r="J6" s="31" t="s">
        <v>55</v>
      </c>
    </row>
    <row r="7" spans="2:10" ht="12.75">
      <c r="B7" s="13"/>
      <c r="C7" s="14"/>
      <c r="D7" s="29"/>
      <c r="E7" s="16"/>
      <c r="F7" s="138"/>
      <c r="G7" s="14"/>
      <c r="H7" s="17"/>
      <c r="I7" s="14"/>
      <c r="J7" s="18"/>
    </row>
    <row r="8" spans="2:10" ht="26.25" customHeight="1">
      <c r="B8" s="64">
        <v>40246</v>
      </c>
      <c r="C8" s="286" t="s">
        <v>118</v>
      </c>
      <c r="D8" s="286" t="s">
        <v>183</v>
      </c>
      <c r="E8" s="147"/>
      <c r="F8" s="301"/>
      <c r="G8" s="302">
        <v>17.22</v>
      </c>
      <c r="H8" s="147"/>
      <c r="I8" s="302"/>
      <c r="J8" s="160">
        <f aca="true" t="shared" si="0" ref="J8:J20">SUM(E8:I8)</f>
        <v>17.22</v>
      </c>
    </row>
    <row r="9" spans="2:10" ht="25.5">
      <c r="B9" s="60">
        <v>40255</v>
      </c>
      <c r="C9" s="287" t="s">
        <v>108</v>
      </c>
      <c r="D9" s="287" t="s">
        <v>196</v>
      </c>
      <c r="E9" s="157"/>
      <c r="F9" s="281">
        <v>44.83</v>
      </c>
      <c r="G9" s="303"/>
      <c r="H9" s="157"/>
      <c r="I9" s="281"/>
      <c r="J9" s="159">
        <f t="shared" si="0"/>
        <v>44.83</v>
      </c>
    </row>
    <row r="10" spans="2:10" ht="25.5">
      <c r="B10" s="298">
        <v>40255</v>
      </c>
      <c r="C10" s="288" t="s">
        <v>312</v>
      </c>
      <c r="D10" s="288" t="s">
        <v>298</v>
      </c>
      <c r="E10" s="302">
        <v>174.69</v>
      </c>
      <c r="F10" s="304"/>
      <c r="G10" s="304"/>
      <c r="H10" s="304"/>
      <c r="I10" s="302"/>
      <c r="J10" s="305">
        <f t="shared" si="0"/>
        <v>174.69</v>
      </c>
    </row>
    <row r="11" spans="2:10" ht="25.5">
      <c r="B11" s="60">
        <v>40255</v>
      </c>
      <c r="C11" s="319" t="s">
        <v>116</v>
      </c>
      <c r="D11" s="289" t="s">
        <v>313</v>
      </c>
      <c r="E11" s="157"/>
      <c r="F11" s="306"/>
      <c r="G11" s="157"/>
      <c r="H11" s="281">
        <v>66.41</v>
      </c>
      <c r="I11" s="281"/>
      <c r="J11" s="159">
        <f t="shared" si="0"/>
        <v>66.41</v>
      </c>
    </row>
    <row r="12" spans="2:10" ht="25.5">
      <c r="B12" s="64">
        <v>40256</v>
      </c>
      <c r="C12" s="286" t="s">
        <v>301</v>
      </c>
      <c r="D12" s="286" t="s">
        <v>302</v>
      </c>
      <c r="E12" s="147"/>
      <c r="F12" s="302">
        <v>264.96</v>
      </c>
      <c r="G12" s="301"/>
      <c r="H12" s="147"/>
      <c r="I12" s="302"/>
      <c r="J12" s="160">
        <f t="shared" si="0"/>
        <v>264.96</v>
      </c>
    </row>
    <row r="13" spans="2:10" ht="25.5">
      <c r="B13" s="299">
        <v>40260</v>
      </c>
      <c r="C13" s="290" t="s">
        <v>335</v>
      </c>
      <c r="D13" s="290" t="s">
        <v>309</v>
      </c>
      <c r="E13" s="157"/>
      <c r="F13" s="307">
        <v>220</v>
      </c>
      <c r="G13" s="307"/>
      <c r="H13" s="157"/>
      <c r="I13" s="307"/>
      <c r="J13" s="159">
        <f t="shared" si="0"/>
        <v>220</v>
      </c>
    </row>
    <row r="14" spans="2:10" ht="25.5">
      <c r="B14" s="300">
        <v>40260</v>
      </c>
      <c r="C14" s="480" t="s">
        <v>336</v>
      </c>
      <c r="D14" s="291" t="s">
        <v>393</v>
      </c>
      <c r="E14" s="304"/>
      <c r="F14" s="302">
        <v>66.55</v>
      </c>
      <c r="G14" s="304"/>
      <c r="H14" s="304"/>
      <c r="I14" s="302"/>
      <c r="J14" s="305">
        <f t="shared" si="0"/>
        <v>66.55</v>
      </c>
    </row>
    <row r="15" spans="2:10" ht="25.5">
      <c r="B15" s="60">
        <v>40260</v>
      </c>
      <c r="C15" s="481" t="s">
        <v>336</v>
      </c>
      <c r="D15" s="292" t="s">
        <v>394</v>
      </c>
      <c r="E15" s="157"/>
      <c r="F15" s="281">
        <v>-13.36</v>
      </c>
      <c r="G15" s="158"/>
      <c r="H15" s="157"/>
      <c r="I15" s="157"/>
      <c r="J15" s="159">
        <f t="shared" si="0"/>
        <v>-13.36</v>
      </c>
    </row>
    <row r="16" spans="2:10" ht="25.5">
      <c r="B16" s="64">
        <v>40261</v>
      </c>
      <c r="C16" s="286" t="s">
        <v>113</v>
      </c>
      <c r="D16" s="293" t="s">
        <v>182</v>
      </c>
      <c r="E16" s="147"/>
      <c r="F16" s="302">
        <v>19.11</v>
      </c>
      <c r="G16" s="147"/>
      <c r="H16" s="147"/>
      <c r="I16" s="302"/>
      <c r="J16" s="160">
        <f t="shared" si="0"/>
        <v>19.11</v>
      </c>
    </row>
    <row r="17" spans="2:10" ht="25.5">
      <c r="B17" s="60">
        <v>40291</v>
      </c>
      <c r="C17" s="294" t="s">
        <v>112</v>
      </c>
      <c r="D17" s="295" t="s">
        <v>197</v>
      </c>
      <c r="E17" s="157"/>
      <c r="F17" s="308">
        <v>40.5</v>
      </c>
      <c r="G17" s="281"/>
      <c r="H17" s="157"/>
      <c r="I17" s="281"/>
      <c r="J17" s="221">
        <f t="shared" si="0"/>
        <v>40.5</v>
      </c>
    </row>
    <row r="18" spans="2:10" ht="25.5">
      <c r="B18" s="64">
        <v>40291</v>
      </c>
      <c r="C18" s="286" t="s">
        <v>111</v>
      </c>
      <c r="D18" s="286" t="s">
        <v>198</v>
      </c>
      <c r="E18" s="147"/>
      <c r="F18" s="302">
        <v>68.68</v>
      </c>
      <c r="G18" s="279"/>
      <c r="H18" s="147"/>
      <c r="I18" s="302"/>
      <c r="J18" s="160">
        <f t="shared" si="0"/>
        <v>68.68</v>
      </c>
    </row>
    <row r="19" spans="2:10" ht="25.5">
      <c r="B19" s="299">
        <v>40318</v>
      </c>
      <c r="C19" s="172" t="s">
        <v>108</v>
      </c>
      <c r="D19" s="296" t="s">
        <v>308</v>
      </c>
      <c r="E19" s="157"/>
      <c r="F19" s="308">
        <v>145.29</v>
      </c>
      <c r="G19" s="303"/>
      <c r="H19" s="204"/>
      <c r="I19" s="308"/>
      <c r="J19" s="309">
        <f t="shared" si="0"/>
        <v>145.29</v>
      </c>
    </row>
    <row r="20" spans="2:10" ht="25.5">
      <c r="B20" s="64">
        <v>40324</v>
      </c>
      <c r="C20" s="177" t="s">
        <v>310</v>
      </c>
      <c r="D20" s="297" t="s">
        <v>311</v>
      </c>
      <c r="E20" s="147"/>
      <c r="F20" s="310">
        <v>211.18</v>
      </c>
      <c r="G20" s="147"/>
      <c r="H20" s="209"/>
      <c r="I20" s="311"/>
      <c r="J20" s="222">
        <f t="shared" si="0"/>
        <v>211.18</v>
      </c>
    </row>
    <row r="21" spans="2:10" ht="12.75">
      <c r="B21" s="27"/>
      <c r="C21" s="28"/>
      <c r="D21" s="29"/>
      <c r="E21" s="312"/>
      <c r="F21" s="313"/>
      <c r="G21" s="313"/>
      <c r="H21" s="314"/>
      <c r="I21" s="313"/>
      <c r="J21" s="159"/>
    </row>
    <row r="22" spans="2:10" ht="12.75">
      <c r="B22" s="27"/>
      <c r="C22" s="28"/>
      <c r="D22" s="29"/>
      <c r="E22" s="315">
        <f aca="true" t="shared" si="1" ref="E22:J22">SUM(E8:E21)</f>
        <v>174.69</v>
      </c>
      <c r="F22" s="316">
        <f t="shared" si="1"/>
        <v>1067.74</v>
      </c>
      <c r="G22" s="316">
        <f t="shared" si="1"/>
        <v>17.22</v>
      </c>
      <c r="H22" s="317">
        <f t="shared" si="1"/>
        <v>66.41</v>
      </c>
      <c r="I22" s="316">
        <f t="shared" si="1"/>
        <v>0</v>
      </c>
      <c r="J22" s="318">
        <f t="shared" si="1"/>
        <v>1326.06</v>
      </c>
    </row>
    <row r="23" spans="2:10" ht="13.5" thickBot="1">
      <c r="B23" s="19"/>
      <c r="C23" s="20"/>
      <c r="D23" s="82"/>
      <c r="E23" s="22"/>
      <c r="F23" s="176"/>
      <c r="G23" s="20"/>
      <c r="H23" s="23"/>
      <c r="I23" s="20"/>
      <c r="J23" s="24"/>
    </row>
    <row r="25" ht="12.75">
      <c r="B25"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30" sqref="D30"/>
    </sheetView>
  </sheetViews>
  <sheetFormatPr defaultColWidth="9.140625" defaultRowHeight="12.75"/>
  <cols>
    <col min="1" max="1" width="1.421875" style="1" customWidth="1"/>
    <col min="2" max="2" width="10.140625" style="1" bestFit="1" customWidth="1"/>
    <col min="3" max="3" width="15.140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59</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8.5" customHeight="1">
      <c r="B6" s="5"/>
      <c r="C6" s="12"/>
      <c r="D6" s="6"/>
      <c r="E6" s="7" t="s">
        <v>48</v>
      </c>
      <c r="F6" s="9" t="s">
        <v>49</v>
      </c>
      <c r="G6" s="9" t="s">
        <v>99</v>
      </c>
      <c r="H6" s="61" t="s">
        <v>1</v>
      </c>
      <c r="I6" s="81" t="s">
        <v>52</v>
      </c>
      <c r="J6" s="31" t="s">
        <v>55</v>
      </c>
    </row>
    <row r="7" spans="2:10" ht="12.75">
      <c r="B7" s="13"/>
      <c r="C7" s="14"/>
      <c r="D7" s="15"/>
      <c r="E7" s="16"/>
      <c r="F7" s="14"/>
      <c r="G7" s="14"/>
      <c r="H7" s="17"/>
      <c r="I7" s="14"/>
      <c r="J7" s="18"/>
    </row>
    <row r="8" spans="2:10" ht="27.75" customHeight="1">
      <c r="B8" s="64">
        <v>40322</v>
      </c>
      <c r="C8" s="320" t="s">
        <v>314</v>
      </c>
      <c r="D8" s="321" t="s">
        <v>315</v>
      </c>
      <c r="E8" s="324">
        <v>79.4</v>
      </c>
      <c r="F8" s="325"/>
      <c r="G8" s="325"/>
      <c r="H8" s="326"/>
      <c r="I8" s="327"/>
      <c r="J8" s="160">
        <f>SUM(E8:H8)</f>
        <v>79.4</v>
      </c>
    </row>
    <row r="9" spans="2:10" ht="25.5">
      <c r="B9" s="60">
        <v>40318</v>
      </c>
      <c r="C9" s="322" t="s">
        <v>337</v>
      </c>
      <c r="D9" s="323" t="s">
        <v>341</v>
      </c>
      <c r="E9" s="328"/>
      <c r="F9" s="329">
        <v>107.74</v>
      </c>
      <c r="G9" s="328"/>
      <c r="H9" s="330"/>
      <c r="I9" s="329"/>
      <c r="J9" s="221">
        <f>SUM(E9:I9)</f>
        <v>107.74</v>
      </c>
    </row>
    <row r="10" spans="2:10" ht="12.75">
      <c r="B10" s="60"/>
      <c r="C10" s="322"/>
      <c r="D10" s="323"/>
      <c r="E10" s="331"/>
      <c r="F10" s="332"/>
      <c r="G10" s="331"/>
      <c r="H10" s="331"/>
      <c r="I10" s="329"/>
      <c r="J10" s="221"/>
    </row>
    <row r="11" spans="2:10" ht="12.75">
      <c r="B11" s="27"/>
      <c r="C11" s="28"/>
      <c r="D11" s="29"/>
      <c r="E11" s="217">
        <f aca="true" t="shared" si="0" ref="E11:J11">SUM(E8:E9)</f>
        <v>79.4</v>
      </c>
      <c r="F11" s="217">
        <f t="shared" si="0"/>
        <v>107.74</v>
      </c>
      <c r="G11" s="217">
        <f t="shared" si="0"/>
        <v>0</v>
      </c>
      <c r="H11" s="217">
        <f t="shared" si="0"/>
        <v>0</v>
      </c>
      <c r="I11" s="217">
        <f t="shared" si="0"/>
        <v>0</v>
      </c>
      <c r="J11" s="224">
        <f t="shared" si="0"/>
        <v>187.14</v>
      </c>
    </row>
    <row r="12" spans="2:10" ht="13.5" thickBot="1">
      <c r="B12" s="19"/>
      <c r="C12" s="20"/>
      <c r="D12" s="21"/>
      <c r="E12" s="22"/>
      <c r="F12" s="20"/>
      <c r="G12" s="20"/>
      <c r="H12" s="23"/>
      <c r="I12" s="20"/>
      <c r="J12" s="24"/>
    </row>
    <row r="14" ht="12.75">
      <c r="B14"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27"/>
  <sheetViews>
    <sheetView workbookViewId="0" topLeftCell="A7">
      <selection activeCell="D12" sqref="D12"/>
    </sheetView>
  </sheetViews>
  <sheetFormatPr defaultColWidth="9.140625" defaultRowHeight="12.75"/>
  <cols>
    <col min="1" max="1" width="1.421875" style="1" customWidth="1"/>
    <col min="2" max="2" width="10.140625" style="1" bestFit="1" customWidth="1"/>
    <col min="3" max="3" width="14.14062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59</v>
      </c>
      <c r="F2" s="40"/>
    </row>
    <row r="3" spans="2:6" ht="12.75">
      <c r="B3" s="2" t="s">
        <v>44</v>
      </c>
      <c r="D3" s="3" t="str">
        <f>'B Emery'!D3</f>
        <v>2010-11</v>
      </c>
      <c r="E3" s="3" t="str">
        <f>'B Emery'!E3</f>
        <v>Quarter 1</v>
      </c>
      <c r="F3" s="3" t="str">
        <f>'B Emery'!F3</f>
        <v>1 April 2010 - 30 June 2010</v>
      </c>
    </row>
    <row r="4" ht="13.5" thickBot="1"/>
    <row r="5" spans="2:10" ht="12.75">
      <c r="B5" s="26" t="s">
        <v>45</v>
      </c>
      <c r="C5" s="25" t="s">
        <v>46</v>
      </c>
      <c r="D5" s="10" t="s">
        <v>47</v>
      </c>
      <c r="E5" s="490" t="s">
        <v>51</v>
      </c>
      <c r="F5" s="491"/>
      <c r="G5" s="491"/>
      <c r="H5" s="492"/>
      <c r="I5" s="11" t="s">
        <v>50</v>
      </c>
      <c r="J5" s="30" t="s">
        <v>54</v>
      </c>
    </row>
    <row r="6" spans="2:10" s="4" customFormat="1" ht="27.75" customHeight="1">
      <c r="B6" s="5"/>
      <c r="C6" s="12"/>
      <c r="D6" s="6"/>
      <c r="E6" s="7" t="s">
        <v>48</v>
      </c>
      <c r="F6" s="9" t="s">
        <v>49</v>
      </c>
      <c r="G6" s="9" t="s">
        <v>99</v>
      </c>
      <c r="H6" s="61" t="s">
        <v>1</v>
      </c>
      <c r="I6" s="12" t="s">
        <v>52</v>
      </c>
      <c r="J6" s="31" t="s">
        <v>55</v>
      </c>
    </row>
    <row r="7" spans="2:10" ht="25.5">
      <c r="B7" s="60">
        <v>40130</v>
      </c>
      <c r="C7" s="346" t="s">
        <v>116</v>
      </c>
      <c r="D7" s="346" t="s">
        <v>318</v>
      </c>
      <c r="E7" s="333"/>
      <c r="F7" s="328"/>
      <c r="G7" s="334"/>
      <c r="H7" s="335">
        <v>20.9</v>
      </c>
      <c r="I7" s="336"/>
      <c r="J7" s="221">
        <f>SUM(E7:I7)</f>
        <v>20.9</v>
      </c>
    </row>
    <row r="8" spans="2:10" ht="12.75">
      <c r="B8" s="64">
        <v>40148</v>
      </c>
      <c r="C8" s="347" t="s">
        <v>116</v>
      </c>
      <c r="D8" s="347" t="s">
        <v>317</v>
      </c>
      <c r="E8" s="337"/>
      <c r="F8" s="325"/>
      <c r="G8" s="338"/>
      <c r="H8" s="339">
        <v>47.72</v>
      </c>
      <c r="I8" s="340"/>
      <c r="J8" s="222">
        <f>SUM(E8:I8)</f>
        <v>47.72</v>
      </c>
    </row>
    <row r="9" spans="2:10" ht="28.5" customHeight="1">
      <c r="B9" s="60">
        <v>40155</v>
      </c>
      <c r="C9" s="346" t="s">
        <v>200</v>
      </c>
      <c r="D9" s="346" t="s">
        <v>201</v>
      </c>
      <c r="E9" s="333"/>
      <c r="F9" s="328">
        <v>11.2</v>
      </c>
      <c r="G9" s="334"/>
      <c r="H9" s="335"/>
      <c r="I9" s="336"/>
      <c r="J9" s="221">
        <f aca="true" t="shared" si="0" ref="J9:J22">SUM(E9:I9)</f>
        <v>11.2</v>
      </c>
    </row>
    <row r="10" spans="2:10" ht="38.25">
      <c r="B10" s="64">
        <v>40205</v>
      </c>
      <c r="C10" s="347" t="s">
        <v>202</v>
      </c>
      <c r="D10" s="347" t="s">
        <v>203</v>
      </c>
      <c r="E10" s="337"/>
      <c r="F10" s="325">
        <v>3.5</v>
      </c>
      <c r="G10" s="338"/>
      <c r="H10" s="339"/>
      <c r="I10" s="340"/>
      <c r="J10" s="222">
        <f t="shared" si="0"/>
        <v>3.5</v>
      </c>
    </row>
    <row r="11" spans="2:10" ht="38.25">
      <c r="B11" s="60">
        <v>40205</v>
      </c>
      <c r="C11" s="346" t="s">
        <v>148</v>
      </c>
      <c r="D11" s="432" t="s">
        <v>359</v>
      </c>
      <c r="E11" s="333"/>
      <c r="F11" s="328"/>
      <c r="G11" s="334"/>
      <c r="H11" s="335">
        <v>16.45</v>
      </c>
      <c r="I11" s="336"/>
      <c r="J11" s="221">
        <f>SUM(E11:I11)</f>
        <v>16.45</v>
      </c>
    </row>
    <row r="12" spans="2:10" ht="28.5" customHeight="1">
      <c r="B12" s="64">
        <v>40252</v>
      </c>
      <c r="C12" s="347" t="s">
        <v>148</v>
      </c>
      <c r="D12" s="164" t="s">
        <v>358</v>
      </c>
      <c r="E12" s="337"/>
      <c r="F12" s="325"/>
      <c r="G12" s="338">
        <v>9</v>
      </c>
      <c r="H12" s="339"/>
      <c r="I12" s="340"/>
      <c r="J12" s="222">
        <f t="shared" si="0"/>
        <v>9</v>
      </c>
    </row>
    <row r="13" spans="2:10" ht="28.5" customHeight="1">
      <c r="B13" s="60">
        <v>40261</v>
      </c>
      <c r="C13" s="346" t="s">
        <v>118</v>
      </c>
      <c r="D13" s="346" t="s">
        <v>207</v>
      </c>
      <c r="E13" s="333"/>
      <c r="F13" s="328"/>
      <c r="G13" s="334">
        <v>10</v>
      </c>
      <c r="H13" s="335"/>
      <c r="I13" s="336"/>
      <c r="J13" s="221">
        <f t="shared" si="0"/>
        <v>10</v>
      </c>
    </row>
    <row r="14" spans="2:10" ht="28.5" customHeight="1">
      <c r="B14" s="64">
        <v>40276</v>
      </c>
      <c r="C14" s="347" t="s">
        <v>200</v>
      </c>
      <c r="D14" s="347" t="s">
        <v>205</v>
      </c>
      <c r="E14" s="337"/>
      <c r="F14" s="325">
        <v>5</v>
      </c>
      <c r="G14" s="338"/>
      <c r="H14" s="339"/>
      <c r="I14" s="340"/>
      <c r="J14" s="222">
        <f t="shared" si="0"/>
        <v>5</v>
      </c>
    </row>
    <row r="15" spans="2:10" ht="25.5">
      <c r="B15" s="60" t="s">
        <v>339</v>
      </c>
      <c r="C15" s="346" t="s">
        <v>284</v>
      </c>
      <c r="D15" s="346" t="s">
        <v>297</v>
      </c>
      <c r="E15" s="333">
        <v>294.95</v>
      </c>
      <c r="F15" s="328"/>
      <c r="G15" s="334"/>
      <c r="H15" s="335"/>
      <c r="I15" s="336"/>
      <c r="J15" s="221">
        <f t="shared" si="0"/>
        <v>294.95</v>
      </c>
    </row>
    <row r="16" spans="2:10" ht="25.5" customHeight="1">
      <c r="B16" s="64">
        <v>40276</v>
      </c>
      <c r="C16" s="347" t="s">
        <v>195</v>
      </c>
      <c r="D16" s="347" t="s">
        <v>199</v>
      </c>
      <c r="E16" s="337"/>
      <c r="F16" s="325"/>
      <c r="G16" s="338">
        <v>4.54</v>
      </c>
      <c r="H16" s="339"/>
      <c r="I16" s="340"/>
      <c r="J16" s="222">
        <f t="shared" si="0"/>
        <v>4.54</v>
      </c>
    </row>
    <row r="17" spans="2:10" ht="38.25">
      <c r="B17" s="60" t="s">
        <v>339</v>
      </c>
      <c r="C17" s="346" t="s">
        <v>116</v>
      </c>
      <c r="D17" s="346" t="s">
        <v>193</v>
      </c>
      <c r="E17" s="333"/>
      <c r="F17" s="328"/>
      <c r="G17" s="334"/>
      <c r="H17" s="335">
        <v>152.72</v>
      </c>
      <c r="I17" s="336"/>
      <c r="J17" s="221">
        <f t="shared" si="0"/>
        <v>152.72</v>
      </c>
    </row>
    <row r="18" spans="2:10" ht="25.5">
      <c r="B18" s="64">
        <v>40277</v>
      </c>
      <c r="C18" s="347" t="s">
        <v>116</v>
      </c>
      <c r="D18" s="347" t="s">
        <v>192</v>
      </c>
      <c r="E18" s="337"/>
      <c r="F18" s="325"/>
      <c r="G18" s="338"/>
      <c r="H18" s="339">
        <v>4.54</v>
      </c>
      <c r="I18" s="340"/>
      <c r="J18" s="222">
        <f t="shared" si="0"/>
        <v>4.54</v>
      </c>
    </row>
    <row r="19" spans="2:10" ht="25.5">
      <c r="B19" s="60" t="s">
        <v>338</v>
      </c>
      <c r="C19" s="346" t="s">
        <v>116</v>
      </c>
      <c r="D19" s="346" t="s">
        <v>194</v>
      </c>
      <c r="E19" s="333"/>
      <c r="F19" s="328"/>
      <c r="G19" s="334"/>
      <c r="H19" s="335">
        <v>51.44</v>
      </c>
      <c r="I19" s="336"/>
      <c r="J19" s="221">
        <f t="shared" si="0"/>
        <v>51.44</v>
      </c>
    </row>
    <row r="20" spans="2:10" ht="25.5">
      <c r="B20" s="64">
        <v>40278</v>
      </c>
      <c r="C20" s="347" t="s">
        <v>204</v>
      </c>
      <c r="D20" s="347" t="s">
        <v>206</v>
      </c>
      <c r="E20" s="337"/>
      <c r="F20" s="325">
        <v>5</v>
      </c>
      <c r="G20" s="338"/>
      <c r="H20" s="339"/>
      <c r="I20" s="340"/>
      <c r="J20" s="222">
        <f t="shared" si="0"/>
        <v>5</v>
      </c>
    </row>
    <row r="21" spans="2:10" ht="26.25" customHeight="1">
      <c r="B21" s="60">
        <v>40281</v>
      </c>
      <c r="C21" s="346" t="s">
        <v>118</v>
      </c>
      <c r="D21" s="346" t="s">
        <v>208</v>
      </c>
      <c r="E21" s="333"/>
      <c r="F21" s="328"/>
      <c r="G21" s="334">
        <v>10</v>
      </c>
      <c r="H21" s="335"/>
      <c r="I21" s="336"/>
      <c r="J21" s="221">
        <f t="shared" si="0"/>
        <v>10</v>
      </c>
    </row>
    <row r="22" spans="2:10" ht="29.25" customHeight="1">
      <c r="B22" s="64" t="s">
        <v>340</v>
      </c>
      <c r="C22" s="347" t="s">
        <v>310</v>
      </c>
      <c r="D22" s="347" t="s">
        <v>316</v>
      </c>
      <c r="E22" s="337"/>
      <c r="F22" s="325">
        <v>250.5</v>
      </c>
      <c r="G22" s="338"/>
      <c r="H22" s="339"/>
      <c r="I22" s="340"/>
      <c r="J22" s="222">
        <f t="shared" si="0"/>
        <v>250.5</v>
      </c>
    </row>
    <row r="23" spans="2:10" ht="14.25" customHeight="1">
      <c r="B23" s="130"/>
      <c r="C23" s="178"/>
      <c r="D23" s="178"/>
      <c r="E23" s="331"/>
      <c r="F23" s="331"/>
      <c r="G23" s="342"/>
      <c r="H23" s="343"/>
      <c r="I23" s="343"/>
      <c r="J23" s="344"/>
    </row>
    <row r="24" spans="2:10" ht="12.75">
      <c r="B24" s="27"/>
      <c r="C24" s="28"/>
      <c r="D24" s="345"/>
      <c r="E24" s="341">
        <f aca="true" t="shared" si="1" ref="E24:J24">SUM(E7:E22)</f>
        <v>294.95</v>
      </c>
      <c r="F24" s="341">
        <f t="shared" si="1"/>
        <v>275.2</v>
      </c>
      <c r="G24" s="341">
        <f t="shared" si="1"/>
        <v>33.54</v>
      </c>
      <c r="H24" s="341">
        <f t="shared" si="1"/>
        <v>293.77</v>
      </c>
      <c r="I24" s="341">
        <f t="shared" si="1"/>
        <v>0</v>
      </c>
      <c r="J24" s="318">
        <f t="shared" si="1"/>
        <v>897.46</v>
      </c>
    </row>
    <row r="25" spans="2:10" ht="13.5" thickBot="1">
      <c r="B25" s="19"/>
      <c r="C25" s="20"/>
      <c r="D25" s="21"/>
      <c r="E25" s="22"/>
      <c r="F25" s="20"/>
      <c r="G25" s="20"/>
      <c r="H25" s="23"/>
      <c r="I25" s="20"/>
      <c r="J25" s="119"/>
    </row>
    <row r="27" ht="12.75">
      <c r="B27" s="1" t="s">
        <v>92</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2010-11 Q1</dc:title>
  <dc:subject/>
  <dc:creator>Office of Rail Regulation</dc:creator>
  <cp:keywords/>
  <dc:description/>
  <cp:lastModifiedBy>mkyriacou</cp:lastModifiedBy>
  <cp:lastPrinted>2010-09-24T11:27:34Z</cp:lastPrinted>
  <dcterms:created xsi:type="dcterms:W3CDTF">2009-08-06T14:53:42Z</dcterms:created>
  <dcterms:modified xsi:type="dcterms:W3CDTF">2010-10-25T15:14:33Z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