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firstSheet="1" activeTab="1"/>
  </bookViews>
  <sheets>
    <sheet name="Sheet1" sheetId="1" state="hidden" r:id="rId1"/>
    <sheet name="Index" sheetId="2" r:id="rId2"/>
    <sheet name="B Emery" sheetId="3" r:id="rId3"/>
    <sheet name="M Beswick" sheetId="4" r:id="rId4"/>
    <sheet name="J Lazarus" sheetId="5" r:id="rId5"/>
    <sheet name="M Lee" sheetId="6" r:id="rId6"/>
    <sheet name="I Prosser" sheetId="7" r:id="rId7"/>
    <sheet name="L Rollason" sheetId="8" r:id="rId8"/>
    <sheet name="J Thomas" sheetId="9" r:id="rId9"/>
    <sheet name="A Walker" sheetId="10" r:id="rId10"/>
    <sheet name="P Bucks" sheetId="11" r:id="rId11"/>
    <sheet name="J Chittleburgh" sheetId="12" r:id="rId12"/>
    <sheet name="C Elliott" sheetId="13" r:id="rId13"/>
    <sheet name="R Goldson" sheetId="14" r:id="rId14"/>
    <sheet name="J May" sheetId="15" r:id="rId15"/>
    <sheet name="C Bolt" sheetId="16" state="hidden" r:id="rId16"/>
    <sheet name="J O'Sullivan" sheetId="17" state="hidden" r:id="rId17"/>
    <sheet name="Hospitality received" sheetId="18" r:id="rId18"/>
    <sheet name="Codes" sheetId="19" state="hidden" r:id="rId19"/>
  </sheets>
  <definedNames/>
  <calcPr fullCalcOnLoad="1"/>
</workbook>
</file>

<file path=xl/sharedStrings.xml><?xml version="1.0" encoding="utf-8"?>
<sst xmlns="http://schemas.openxmlformats.org/spreadsheetml/2006/main" count="781" uniqueCount="408">
  <si>
    <t>Accom / Meals</t>
  </si>
  <si>
    <t>Accom
 / Meals</t>
  </si>
  <si>
    <t>When completed sent to the board member's PA for verification</t>
  </si>
  <si>
    <r>
      <t xml:space="preserve">The board business expenses submission should be prepared quarterly by </t>
    </r>
    <r>
      <rPr>
        <sz val="10"/>
        <color indexed="10"/>
        <rFont val="Arial"/>
        <family val="2"/>
      </rPr>
      <t>xx/xx</t>
    </r>
  </si>
  <si>
    <t>In Vision, open the spreadsheet named 'Board Business Expenses' for the previous quarter</t>
  </si>
  <si>
    <t>Save a version for the current quarter in the folder for the final month of the quarter</t>
  </si>
  <si>
    <t>When all entries have been inputted, the data should be sorted by Date</t>
  </si>
  <si>
    <t xml:space="preserve">Update the Period in row 4 of the Bill Emery worksheet to the months relating to the current quarter </t>
  </si>
  <si>
    <t>Select Vision - Recalculate - Workbook. This will update each employee sheet with any postings to their employee code</t>
  </si>
  <si>
    <t>Working lunches currently only allocated to collective employee number 777777</t>
  </si>
  <si>
    <t>Staff &amp; Client entertainment must now be allocated to a employee number</t>
  </si>
  <si>
    <t>Do we need destinations for taxi journeys, tube journeys etc</t>
  </si>
  <si>
    <t>Hospitality given and received (received to be provided by HR)</t>
  </si>
  <si>
    <t>Subscriptions (professional bodies, periodicals, newspapers)</t>
  </si>
  <si>
    <t>Travel &amp; Subsistence (air, rail, car hire, mileage, hotel, subsistence)</t>
  </si>
  <si>
    <t>Chart of Accounts</t>
  </si>
  <si>
    <t>C1010</t>
  </si>
  <si>
    <t>C1055</t>
  </si>
  <si>
    <t>C1056</t>
  </si>
  <si>
    <t>Overseas Travel</t>
  </si>
  <si>
    <t>Mileage Allowance</t>
  </si>
  <si>
    <t>Rail Travel</t>
  </si>
  <si>
    <t>Taxi fares</t>
  </si>
  <si>
    <t>Other fares</t>
  </si>
  <si>
    <t>Car hire</t>
  </si>
  <si>
    <t>Air Travel</t>
  </si>
  <si>
    <t>Car lease deduction</t>
  </si>
  <si>
    <t>Flat rate meals allowance</t>
  </si>
  <si>
    <t>Actual costs (hotels etc)</t>
  </si>
  <si>
    <t>Overseas subsistence</t>
  </si>
  <si>
    <t>C1100</t>
  </si>
  <si>
    <t>Incidental expenses</t>
  </si>
  <si>
    <t>Flat rate subsistence</t>
  </si>
  <si>
    <t>C1104</t>
  </si>
  <si>
    <t>C1103</t>
  </si>
  <si>
    <t>C1057</t>
  </si>
  <si>
    <t>C1053</t>
  </si>
  <si>
    <t>C1054</t>
  </si>
  <si>
    <t>C1052</t>
  </si>
  <si>
    <t>C1051</t>
  </si>
  <si>
    <t>C1101</t>
  </si>
  <si>
    <t>C1102</t>
  </si>
  <si>
    <t>OFFICE OF RAIL REGULATION</t>
  </si>
  <si>
    <t>Name</t>
  </si>
  <si>
    <t>Business Expenses</t>
  </si>
  <si>
    <t>DATES</t>
  </si>
  <si>
    <t>DESTINATION</t>
  </si>
  <si>
    <t>PURPOSE</t>
  </si>
  <si>
    <t>Air</t>
  </si>
  <si>
    <t>Rail</t>
  </si>
  <si>
    <t>OTHER</t>
  </si>
  <si>
    <t>TRAVEL</t>
  </si>
  <si>
    <t>(including hospitality given)</t>
  </si>
  <si>
    <t>2009-10</t>
  </si>
  <si>
    <t>This schedule has been prepared on a cash basis and so includes those items which have been paid during the period in question</t>
  </si>
  <si>
    <t>Jeremy Chittleburgh</t>
  </si>
  <si>
    <t>TOTAL</t>
  </si>
  <si>
    <t>COST</t>
  </si>
  <si>
    <t>Bill Emery</t>
  </si>
  <si>
    <t>Chief Executive</t>
  </si>
  <si>
    <t>Michael Beswick</t>
  </si>
  <si>
    <t>Executive director</t>
  </si>
  <si>
    <t>Michael Lee</t>
  </si>
  <si>
    <t>Non Executive Director</t>
  </si>
  <si>
    <t>Juliet Lazarus</t>
  </si>
  <si>
    <t>Ian Prosser</t>
  </si>
  <si>
    <t>Lynda Rollason</t>
  </si>
  <si>
    <t>John Thomas</t>
  </si>
  <si>
    <t>Chris Bolt</t>
  </si>
  <si>
    <t>Chairman</t>
  </si>
  <si>
    <t>Anna Walker</t>
  </si>
  <si>
    <t>Peter Bucks</t>
  </si>
  <si>
    <t>Chris Elliott</t>
  </si>
  <si>
    <t>Jane May</t>
  </si>
  <si>
    <t>Richard Goldson</t>
  </si>
  <si>
    <t>Jim O'Sullivan</t>
  </si>
  <si>
    <t>This schedule has been prepared to include all travel, subsistence, hospitality and other items directly attributable to the employee</t>
  </si>
  <si>
    <t>Procedure</t>
  </si>
  <si>
    <t>Include</t>
  </si>
  <si>
    <t>Exclude</t>
  </si>
  <si>
    <t xml:space="preserve">Individual training courses and seminars </t>
  </si>
  <si>
    <t>C1400</t>
  </si>
  <si>
    <t>C1499</t>
  </si>
  <si>
    <t>Board members - Business expenses submission</t>
  </si>
  <si>
    <t>ORR issues to resolve</t>
  </si>
  <si>
    <t>Teas &amp; Coffees and Working lunches are currently recorded under the employee code 777777</t>
  </si>
  <si>
    <t>Scope of Business Expense submission</t>
  </si>
  <si>
    <t>Include more information in Description field from Redfern invoices (Origin &amp; Destination codes)</t>
  </si>
  <si>
    <t>Include more information in Description field from Expotel invoices (Date of stay &amp; Location)</t>
  </si>
  <si>
    <t>NAME</t>
  </si>
  <si>
    <t>ORGANISATION</t>
  </si>
  <si>
    <t>DETAILS OF HOSPITALITY</t>
  </si>
  <si>
    <t>DATE</t>
  </si>
  <si>
    <t>Board members</t>
  </si>
  <si>
    <t>This schedule has been prepared on a cash basis and so includes those items which have been paid by ORR during the period in question</t>
  </si>
  <si>
    <t>Hospitality received</t>
  </si>
  <si>
    <t>Chairman (to 4 July 2009)</t>
  </si>
  <si>
    <t>Chairman (from 5 July 2009)</t>
  </si>
  <si>
    <t>Non executive director</t>
  </si>
  <si>
    <t>Non executive director (to 31 March 2009)</t>
  </si>
  <si>
    <t>Hospitality Received</t>
  </si>
  <si>
    <t>All Board members</t>
  </si>
  <si>
    <t>left ORR on 31 March 2009</t>
  </si>
  <si>
    <t>left ORR on 4 July 2009</t>
  </si>
  <si>
    <t>Taxi / Car / Bus</t>
  </si>
  <si>
    <t>Quarter 3</t>
  </si>
  <si>
    <t>1 October 2009 - 31 December 2009</t>
  </si>
  <si>
    <t>London City - 
Edinburgh 10/12/09</t>
  </si>
  <si>
    <t>Kemble St -Marsham St</t>
  </si>
  <si>
    <t>Kemble St - Torrens St</t>
  </si>
  <si>
    <t>Travel by taxi to Torrens St, London for meetings at RSSB (cab not required)</t>
  </si>
  <si>
    <t>Travel by taxi to Torrens St, London for meetings at RSSB</t>
  </si>
  <si>
    <t>Travel by taxi to Torrens St, London for RSSB Board meeting</t>
  </si>
  <si>
    <t>Kemble St - Victoria Embankment</t>
  </si>
  <si>
    <t>Travel by taxi for meeting with Stephen Hammond MP at Portcullis House, Victoria Embankment</t>
  </si>
  <si>
    <t>Kemble St - Fetter Lane</t>
  </si>
  <si>
    <t>Kemble St - Euston Stn</t>
  </si>
  <si>
    <t>London - Edinburgh</t>
  </si>
  <si>
    <t>Edinburgh - Haymarket</t>
  </si>
  <si>
    <t>Edinburgh - Milton Keynes</t>
  </si>
  <si>
    <t>Woking - London Waterloo</t>
  </si>
  <si>
    <t>Woking - London Kings Cross</t>
  </si>
  <si>
    <t>Edinburgh - London</t>
  </si>
  <si>
    <t>London - Bristol</t>
  </si>
  <si>
    <t>London - Northampton</t>
  </si>
  <si>
    <t>Northampton - Watford</t>
  </si>
  <si>
    <t>Single journey travel by rail to Watford to attend Director's Away Day</t>
  </si>
  <si>
    <t>London - Leeds</t>
  </si>
  <si>
    <t>London - Birmingham</t>
  </si>
  <si>
    <t>London - Woking</t>
  </si>
  <si>
    <t>Cambridge - Birmingham</t>
  </si>
  <si>
    <t>Kidderminster - Cambridge</t>
  </si>
  <si>
    <t>London - Manchester</t>
  </si>
  <si>
    <t>London - Derby</t>
  </si>
  <si>
    <t>Sheffield - Doncaster</t>
  </si>
  <si>
    <t>Kemble Street - Parliament Square</t>
  </si>
  <si>
    <t>Doncaster - Edinburgh</t>
  </si>
  <si>
    <t>London - Oxford</t>
  </si>
  <si>
    <t>London -Glasgow</t>
  </si>
  <si>
    <t>Travel in private car to Sungard premises in Leatherhead for disaster recovery exercise</t>
  </si>
  <si>
    <t>Guildford
- Leatherhead</t>
  </si>
  <si>
    <t>Leatherhead
- Guildford</t>
  </si>
  <si>
    <t>Travel in private car from Sungard premises in Leatherhead following disaster recovery exercise</t>
  </si>
  <si>
    <t>Guildford
- Hertfordshire</t>
  </si>
  <si>
    <t>Hertfordshire
- Guildford</t>
  </si>
  <si>
    <t>Travel in private car to West Lodge Park hotel for directors away day</t>
  </si>
  <si>
    <t>Kemble Street 
- London Bridge</t>
  </si>
  <si>
    <t>N/A</t>
  </si>
  <si>
    <t>London Luton
- Glasgow</t>
  </si>
  <si>
    <t>Return flights to Glasgow for meetings with Transport Scotland and Network Rail</t>
  </si>
  <si>
    <t>Kings Cross
- Pimlico</t>
  </si>
  <si>
    <t>Angel
- Holborn</t>
  </si>
  <si>
    <t>Holborn
- Angel</t>
  </si>
  <si>
    <t>Single journey by tube from RSSB in Torrens Sq following RSSB board review meeting</t>
  </si>
  <si>
    <t>Single journey by bus to RSSB in Torrens Sq for RSSB board review meeting</t>
  </si>
  <si>
    <t>Single journey by tube to the Dft at Marsham St for bi-monthly senior meeting</t>
  </si>
  <si>
    <t>Manchester Piccadilly
- Skerton Road</t>
  </si>
  <si>
    <t>Marsham St
- Kemble St</t>
  </si>
  <si>
    <t>Travel by taxi from Marsham St, London following meeting with the Department for Transport (with B Emery)</t>
  </si>
  <si>
    <t>Car parking - Luton car park (Transport Scotland &amp; Network Rail meeting in Glasgow)</t>
  </si>
  <si>
    <t>Return rail travel to Manchester for regional stakeholder meeting at ORR Manchester office</t>
  </si>
  <si>
    <t>1 night accommodation at the Radisson Blu Hotel, Glasgow for attendance at James Watt centenary dinner on 09/10/09</t>
  </si>
  <si>
    <t>Holborn
- Pimlico</t>
  </si>
  <si>
    <t>Single journey by tube to the Dft at Marsham St for meetings</t>
  </si>
  <si>
    <t>Holborn
- Heathrow</t>
  </si>
  <si>
    <t>Heathrow
- Kings Cross</t>
  </si>
  <si>
    <t>Single journey by tube to Heathrow airport for flight to Tokyo for Japanese railway meetings</t>
  </si>
  <si>
    <t>Single journey by tube from Heathrow airport following flight from Tokyo</t>
  </si>
  <si>
    <t>Holborn
- Kings Cross</t>
  </si>
  <si>
    <t>Return journey travel by tube to York Way, London for liaison meeting with Network Rail</t>
  </si>
  <si>
    <t>Kings Cross
- Paddington</t>
  </si>
  <si>
    <t>Paddington
- Kings Cross</t>
  </si>
  <si>
    <t>Single journey by tube to Paddington to catch Heathrow Express for flight to Budapest</t>
  </si>
  <si>
    <t>Single journey by tube from Paddington following Heathrow Express and flight from Budapest</t>
  </si>
  <si>
    <t>Heathrow
- Paddington</t>
  </si>
  <si>
    <t>Paddington
- Heathrow</t>
  </si>
  <si>
    <t>Welwyn North
- Glasgow central</t>
  </si>
  <si>
    <t>Single journey travel to Glasow for Transport Scotland meeting at Buchanan House and evening dinner</t>
  </si>
  <si>
    <t>Glasgow Central
- Welwyn North</t>
  </si>
  <si>
    <t>Single journey travel from Glasow following Transport Scotland meeting at Buchanan House and evening dinner</t>
  </si>
  <si>
    <t>Single journey travel from Glasow following Transport Scotland meeting at Buchanan House</t>
  </si>
  <si>
    <t>Holborn
- Paddington</t>
  </si>
  <si>
    <t>Holborn
- Westminster</t>
  </si>
  <si>
    <t>Holborn
- Hyde Park Corner</t>
  </si>
  <si>
    <t>Return journey travel by tube to Greenguage 21 steering group meeting at RIA premises in Headfort Place</t>
  </si>
  <si>
    <t>Single journey by tube to Paddington  for train to Board Away day in Oxford 08/09/09</t>
  </si>
  <si>
    <t>Single journey by tube from Paddington following Board away day in Oxford</t>
  </si>
  <si>
    <t>Oxford station
- Pembroke college</t>
  </si>
  <si>
    <t>Travel by taxi from Oxford station to Pembroke College for Board away day on 08/09/09</t>
  </si>
  <si>
    <t>Travel by taxi from Dft to ORR following meetings (with B Emery)</t>
  </si>
  <si>
    <t>Kemble St
- Marsham St</t>
  </si>
  <si>
    <t>Travel by taxi to Dft from ORR for bi monthly senior meeting</t>
  </si>
  <si>
    <t>Evening Meal - Board visit to Edinburgh</t>
  </si>
  <si>
    <t>Breakfast - Board visit to Edinburgh</t>
  </si>
  <si>
    <t>Lunch - Board visit to Edinburgh</t>
  </si>
  <si>
    <t>Kemble St - Paddington</t>
  </si>
  <si>
    <t>Dinner with Dieter Helm</t>
  </si>
  <si>
    <t>London - Ipswich</t>
  </si>
  <si>
    <t>Victoria St - Kemble St</t>
  </si>
  <si>
    <t>Travel by taxi from Victoria St following meeting with Peter Hendy at Winsor House</t>
  </si>
  <si>
    <t>Marsham St - Athenaeum</t>
  </si>
  <si>
    <t>Kemble St - Smith Sq</t>
  </si>
  <si>
    <t>Travel by taxi from Kemble St following Strategy Group meeting</t>
  </si>
  <si>
    <t>New Park Avenue - Paddington</t>
  </si>
  <si>
    <t>Paddington - Balham</t>
  </si>
  <si>
    <t>Single journey by rail to London returning from ORR Board Meeting in Edinburgh (ticket not used)</t>
  </si>
  <si>
    <t>Travel by taxi to Transport Select Committee at the House of Commons</t>
  </si>
  <si>
    <t>Single journey by rail to Edinburgh for ORR board meeting</t>
  </si>
  <si>
    <t>Return journey by rail to Northampton for senior team SMS course</t>
  </si>
  <si>
    <t>Single journey by rail to London from RPG annual dinner</t>
  </si>
  <si>
    <t>Single journey by rail to Oxford for RPG annual dinner</t>
  </si>
  <si>
    <t>Return journey by rail to Manchester for regional stakeholder meeting at ORR Manchester office</t>
  </si>
  <si>
    <t>Single journey by rail  to London returning from ORR Board Meeting in Edinburgh (refund)</t>
  </si>
  <si>
    <t>Return journey by rail from Edinburgh to Haymarket stations - Board visit to Edinburgh</t>
  </si>
  <si>
    <t>Travel by taxi to More London Place for event called "The Supreme Court - a new judicial era?"</t>
  </si>
  <si>
    <t>Travel by taxi to Balham following travel from ORR Board Meeting in Edinburgh</t>
  </si>
  <si>
    <t>Car parking at Watford Junction (senior team SMS course)</t>
  </si>
  <si>
    <t>Return travel by rail to Manchester for regional stakeholder meeting at ORR Manchester office</t>
  </si>
  <si>
    <t>Return journey by taxi to Torrens St, London for meetings with RSSB</t>
  </si>
  <si>
    <t>Return journey by rail for Western team meeting</t>
  </si>
  <si>
    <t>Return journey by rail to Leeds to ORR Leeds office for a Rail Safety team meeting</t>
  </si>
  <si>
    <t>Return journey by rail to Birmingham for meeting with Heritage Rail Association</t>
  </si>
  <si>
    <t>Return journey by rail to Woking for meeting with RAIB</t>
  </si>
  <si>
    <t xml:space="preserve">Single journey by rail to London Waterloo (East) for travel to ORR board meeting in Edinburgh </t>
  </si>
  <si>
    <t xml:space="preserve">Single journey by rail from London Kings Cross for travel to ORR board meeting in Edinburgh </t>
  </si>
  <si>
    <t xml:space="preserve">Single journey by rail to London Kings Cross for travel to ORR board meeting in Edinburgh </t>
  </si>
  <si>
    <t>Single journey by rail to London Waterloo (East) for travel to ORR board meeting in Edinburgh (cancellation refund)</t>
  </si>
  <si>
    <t>Single journey by rail to Milton Keynes returning from ORR Board Meeting (Refund)</t>
  </si>
  <si>
    <t>Single journey by rail to Milton Keynes returning from ORR Board Meeting in Edinburgh</t>
  </si>
  <si>
    <t>Single journey by rail to Milton Keynes returning from ORR Board Meeting (ticket not used)</t>
  </si>
  <si>
    <t>16/09/2009
18/09/2009</t>
  </si>
  <si>
    <t>Return journey travel by tube to rail review meeting at Portcullis House, Westminster</t>
  </si>
  <si>
    <t>London Heathrow
- Budapest</t>
  </si>
  <si>
    <t>Single journey on Heathrow Express following flight from Budapest following international conference</t>
  </si>
  <si>
    <t>London Heathrow
- Tokyo</t>
  </si>
  <si>
    <t>Return flights to Tokyo, premium economy class to attend British Japanese rail co-operation meetings</t>
  </si>
  <si>
    <t>Return flights to Budapest, economy class to attend international conference on European Safety &amp; Interoperability issues</t>
  </si>
  <si>
    <t>03/11/2009
06/11/2009</t>
  </si>
  <si>
    <t>4 nights accommodation at the Grand Prince Hotel, Tokyo for attendance at the British Japanese rail co-operation meetings</t>
  </si>
  <si>
    <t>1 night accommodation at the Akasaka Excel Hotel, Tokyo for attendance at the British Japanese rail co-operation meetings</t>
  </si>
  <si>
    <t>Return journey by tram from Manchester Piccadilly to ORR Manchester office for regional stakeholder meeting</t>
  </si>
  <si>
    <t>Various</t>
  </si>
  <si>
    <t>7 single journeys on the Tokyo metro</t>
  </si>
  <si>
    <t>05/11/2009
06/11/2009</t>
  </si>
  <si>
    <t>Tokyo
- Narita Airport</t>
  </si>
  <si>
    <t>Single journey by rail from Tokyo to Narita airport to catch flight to Heathrow</t>
  </si>
  <si>
    <t>Narita Airport
- Tokyo</t>
  </si>
  <si>
    <t>Single journey by rail from Narita airport to Tokyo following flight from UK</t>
  </si>
  <si>
    <t>Lunch in Tokyo</t>
  </si>
  <si>
    <t>Single journey by bus from Glasgow airport to Transport Scotland offices in Buchanan St</t>
  </si>
  <si>
    <t>Glasgow airport
- Buchanan St</t>
  </si>
  <si>
    <t>19/10/2009
20/10/2009</t>
  </si>
  <si>
    <t>Single journey by air to Edinburgh to attend Transport Dinner</t>
  </si>
  <si>
    <t>Return journey by rail to Edinburgh to attend ORR Board meeting</t>
  </si>
  <si>
    <t xml:space="preserve">London - Edinburgh  </t>
  </si>
  <si>
    <t>1 night's accomodation at Newport Bay Club, Paris for Fire Protection and Safety in Tunnels event</t>
  </si>
  <si>
    <t>Return journey by rail to Edinburgh to attend ORR Board meeting (ticket part refunded)</t>
  </si>
  <si>
    <t>Ergon House - Kemble Street</t>
  </si>
  <si>
    <t>Travel by taxi to Kemble Street for meeting with Peter Bucks</t>
  </si>
  <si>
    <t>Balham - Goving Hotel</t>
  </si>
  <si>
    <t>Travel by taxi to Goving Hotel for dinner with Charles Hewson (First Great Western)</t>
  </si>
  <si>
    <t>Parliament Square - Kemble Street</t>
  </si>
  <si>
    <t>Victoria - Kemble Street</t>
  </si>
  <si>
    <t>Travel by taxi to Kemble Street following meeting with Keith Ludeman of Go-Ahead Group</t>
  </si>
  <si>
    <t>Kemble Street - Artillery Row</t>
  </si>
  <si>
    <t>Return journey by rail to Oxford to attend Rail Freight dinner (Tony Berkeley)</t>
  </si>
  <si>
    <t>Travel by taxi from Oxford station to attend Rail Freight Dinner (Tony Berkeley)</t>
  </si>
  <si>
    <t>Oxford centre - Oxford station</t>
  </si>
  <si>
    <t>Oxford station - Oxford centre</t>
  </si>
  <si>
    <t>Travel by taxi from Oxford centre following Rail Freight Dinner (Tony Berkeley)</t>
  </si>
  <si>
    <t>Travel by taxi from Paddington following Rail Freight Dinner (Tony Berkeley)</t>
  </si>
  <si>
    <t>Fenchurch Street - Kemble Street</t>
  </si>
  <si>
    <t>Travel by taxi to Kemble Street following Water meeting conference in America Square Conference Centre</t>
  </si>
  <si>
    <t>Headfort Place - Kemble Street</t>
  </si>
  <si>
    <t>Travel by taxi from Headfort Place following Railway Forum Council lunch</t>
  </si>
  <si>
    <t>Smith Square - Marylebone Station</t>
  </si>
  <si>
    <t>Travel by taxi to Marylebone Station for visit to Chiltern Railways</t>
  </si>
  <si>
    <t xml:space="preserve">Single journey by rail to London following ORR Board meeting in Edinburgh </t>
  </si>
  <si>
    <t>Leighton Buzzard - London</t>
  </si>
  <si>
    <t>Return journey by rail to London to attend Government Accountability Course</t>
  </si>
  <si>
    <t>Leighton Buzzard - Oxford</t>
  </si>
  <si>
    <t>Return journey by car to Oxford for ORR Board awayday</t>
  </si>
  <si>
    <t>Single journey by rail to London for NAO NED Conference</t>
  </si>
  <si>
    <t>Single journey by rail to Leighton Buzzard following NAO NED Conference</t>
  </si>
  <si>
    <t>Crewkerne - London</t>
  </si>
  <si>
    <t>Taunton - Oxford</t>
  </si>
  <si>
    <t>Single journey by rail to London to attend Audit Committee meeting on 16/9/09</t>
  </si>
  <si>
    <t>London - Crewkerne</t>
  </si>
  <si>
    <t>Reading - London</t>
  </si>
  <si>
    <t>Car parking at Reading station for travel to ORR Board Meeting</t>
  </si>
  <si>
    <t>Return journey by rail to London to attend ORR Board Meeting</t>
  </si>
  <si>
    <t>Return journey by rail to London to attend ORR Risk Workshop</t>
  </si>
  <si>
    <t>Car parking at Reading station for travel to ORR Risk Workshop</t>
  </si>
  <si>
    <t>Car parking at Reading station for travel to ORR Board Awayday</t>
  </si>
  <si>
    <t>Car parking at Reading station for travel to Audit Committee</t>
  </si>
  <si>
    <t>Return journey by rail to London to attend Safety Regulation Committee</t>
  </si>
  <si>
    <t>Car parking at Reading station for travel to Safety Regulation Committee</t>
  </si>
  <si>
    <t>Car parking at Reading station for travel to ORR Board Meeting In Edinburgh</t>
  </si>
  <si>
    <t>Return journey by rail to London for connecting train to ORR Board Meeting in Edinburgh (tickets booked in error)</t>
  </si>
  <si>
    <t>Return journey by rail to London for connecting train to ORR Board Meeting in Edinburgh (refund)</t>
  </si>
  <si>
    <r>
      <t>Return journey by rail to London for connecting train to ORR Board Meeting in Edinburgh</t>
    </r>
    <r>
      <rPr>
        <sz val="10"/>
        <rFont val="Arial"/>
        <family val="2"/>
      </rPr>
      <t xml:space="preserve"> (tickets booked in error)</t>
    </r>
  </si>
  <si>
    <r>
      <t>Return journey by rail to London for connecting train to ORR Board Meeting in Edinburgh</t>
    </r>
    <r>
      <rPr>
        <sz val="10"/>
        <rFont val="Arial"/>
        <family val="2"/>
      </rPr>
      <t xml:space="preserve"> (refund)</t>
    </r>
  </si>
  <si>
    <t>Return journey by rail to Edinburgh to attend ORR Board meeting (tickets booked in error)</t>
  </si>
  <si>
    <t>Return journey by rail to Edinburgh to attend ORR Board meeting (refund)</t>
  </si>
  <si>
    <t xml:space="preserve">Return journey by rail to Edinburgh to attend ORR Board meeting </t>
  </si>
  <si>
    <t xml:space="preserve">Return journey by rail to London for connecting train to ORR Board Meeting in Edinburgh </t>
  </si>
  <si>
    <t>Internet access during board visit to Edinburgh</t>
  </si>
  <si>
    <t>Lunch during board visit to Edinburgh</t>
  </si>
  <si>
    <t>Milton Keynes - Leighton Buzzard</t>
  </si>
  <si>
    <t xml:space="preserve">Single journey by rail to Leighton Buzzard following ORR Board Meeting in Edinburgh </t>
  </si>
  <si>
    <t>Return journey by rail to London  to attend meeting with L Porter and H Bush</t>
  </si>
  <si>
    <t>07/09/2009
08/09/2009</t>
  </si>
  <si>
    <t>16/09/2009  17/09/2009</t>
  </si>
  <si>
    <t>19/10/2009-20/10/2009</t>
  </si>
  <si>
    <t>19/10/2009  20/10/2009</t>
  </si>
  <si>
    <t>19/10/2009 20/10/2009</t>
  </si>
  <si>
    <t xml:space="preserve">19/10/2009 20/10/2009 </t>
  </si>
  <si>
    <t>Single journey by rail to London to attend Audit Committee</t>
  </si>
  <si>
    <t xml:space="preserve">Car parking at Crewkerne station for travel to ORR </t>
  </si>
  <si>
    <t>Oxford -
Taunton</t>
  </si>
  <si>
    <t>Single journey by rail to Oxford to attend ORR Board awayday</t>
  </si>
  <si>
    <t>Single journey by rail from Oxford following ORR Board awayday</t>
  </si>
  <si>
    <t xml:space="preserve">Car parking at Taunton station for travel to ORR </t>
  </si>
  <si>
    <t>Return journey by rail to London to attend meeting with NED recruitment firm at ORR</t>
  </si>
  <si>
    <t>Single journey by rail to Crewkerne following Beesley lecture with ORR Chair</t>
  </si>
  <si>
    <t>Return journey by rail to London to attend ORR Board Meeting on 17/11/09</t>
  </si>
  <si>
    <t>Return journey by rail to London to give Beesley Lecture commentary</t>
  </si>
  <si>
    <t>19/10/2009 
20/10/2009</t>
  </si>
  <si>
    <t>07/09/2009  08/09/2009</t>
  </si>
  <si>
    <t>Return journey by rail to London for ORR Board meeting on 22/09/09</t>
  </si>
  <si>
    <t>Single journey by rail to Edinburgh for ORR board meeting on 20/10/2009</t>
  </si>
  <si>
    <t>Single journey by rail to London for connecting train to ORR Board Meeting in Edinburgh on 20/10/2009</t>
  </si>
  <si>
    <t>Return journey by rail from Edinburgh to Haymarket stations for ORR Board meeting in Edinburgh on 20/10/2009</t>
  </si>
  <si>
    <t xml:space="preserve">London -
Leighton Buzzard </t>
  </si>
  <si>
    <t>Return journey by rail to Edinburgh to attend ORR Board meeting on 20/10/2009</t>
  </si>
  <si>
    <t>Return journey by rail to Edinburgh to attend ORR Board meeting on 20/10/2009 (ticket part refunded)</t>
  </si>
  <si>
    <t>Travel in private car from West Lodge Park hotel following directors away day (with one passenger, ORR employee Samantha McClelland-Hodgson)</t>
  </si>
  <si>
    <t>Return journey by rail to Edinburgh to attend ORR Board meeting on  20/10/2009 (ticket part refunded)</t>
  </si>
  <si>
    <t>Oxford -
London</t>
  </si>
  <si>
    <t>London -
Oxford</t>
  </si>
  <si>
    <t>20/10/2009
21/10/2009</t>
  </si>
  <si>
    <t>London - 
Leatherhead</t>
  </si>
  <si>
    <t>Return journey by rail to Leatherhead for employee funeral</t>
  </si>
  <si>
    <t>Single journey by rail to Doncaster for travel to ORR board meeting in Edinburgh on 20/10/2009</t>
  </si>
  <si>
    <t>Return journey by rail from Edinburgh to Haymarket stations - ORR Board meeting in Edinburgh</t>
  </si>
  <si>
    <t>Edinburgh -
Newcastle -
London</t>
  </si>
  <si>
    <t>Single journey by rail to London returning from ORR Board Meeting in Edinburgh via Newcastle</t>
  </si>
  <si>
    <t>London
- Oxford</t>
  </si>
  <si>
    <t>Edinburgh
- London</t>
  </si>
  <si>
    <t>Return journey by rail to Edinburgh to attend ORR Board meeting in Edinburgh on 20/10/2009</t>
  </si>
  <si>
    <t>02/11/2009
08/11/2009</t>
  </si>
  <si>
    <t>Single journey on Heathrow Express for flight to international conference in Budapest</t>
  </si>
  <si>
    <t>Return journey by rail from Edinburgh to Haymarket stations - Board meeting in Edinburgh</t>
  </si>
  <si>
    <t>Single journey by rail to Oxford for Board away day on 08/09/2009</t>
  </si>
  <si>
    <t>Travel by taxi from Dft to ORR following bi-monthly senior meeting</t>
  </si>
  <si>
    <t>Return journey by rail to senior team SMS course in Northampton</t>
  </si>
  <si>
    <t>Watford - Northampton</t>
  </si>
  <si>
    <t>Return journey travel from London to Oxford (refund)</t>
  </si>
  <si>
    <t xml:space="preserve">Venue: New Otoni Tokyo hotel, Japan
Dinner for Japanese railway officials jointly hosted and paid for by ORR and DfT
12 Attendees
</t>
  </si>
  <si>
    <t>Lunch in Nagano</t>
  </si>
  <si>
    <t>Single journey by tube to the Dft at Marsham St for bi-monthly senior meeting (duplicate to be credited in Q4)</t>
  </si>
  <si>
    <t>17/11/200918/11/2009</t>
  </si>
  <si>
    <t>London -
Valenciennes</t>
  </si>
  <si>
    <t>Return journey by train to Valenciennes for meeting with  the ERA</t>
  </si>
  <si>
    <t>London -
Paris</t>
  </si>
  <si>
    <t>Return travel via Eurostar to Paris to make a presentation at a Fire Protection and Safety in Tunnels event</t>
  </si>
  <si>
    <t>Returntravel by taxi to Torrens St, London for RSSB Board meeting</t>
  </si>
  <si>
    <t>London -
Paris -
London</t>
  </si>
  <si>
    <t>Single journey travel via Eurostar to Paris to make a presentation at a Fire Protection and Safety in Tunnels event (initial outward journey cancelled as Board meeting overran)</t>
  </si>
  <si>
    <t>Single journey by rail to Northampton for senior team SMS course</t>
  </si>
  <si>
    <t>Single journey by rail to London returning from ORR Board Meeting in Edinburgh</t>
  </si>
  <si>
    <t>Single journey travel by rail from Kidderminster to Cambridge following Severn Valley Railway meeting and tour</t>
  </si>
  <si>
    <t>Single journey by rail from Cambridge to Birmingham for Severn Valley Railway meeting &amp; tour</t>
  </si>
  <si>
    <t xml:space="preserve">19/10/2009
</t>
  </si>
  <si>
    <t>Travel by taxi to Euston Station for train journey to Birmingham for OFWAT Board Dinner</t>
  </si>
  <si>
    <t>London - 
Oxford</t>
  </si>
  <si>
    <t>Return journey by rail to Derby to attend Rail Forum conference</t>
  </si>
  <si>
    <t>National Transport Commission</t>
  </si>
  <si>
    <t>Transport Scotland</t>
  </si>
  <si>
    <t>16-18 Sept 2009</t>
  </si>
  <si>
    <t>09 Oct 2009</t>
  </si>
  <si>
    <t>Travel by taxi to Kemble Street following meeting at Portcullis House</t>
  </si>
  <si>
    <t>Travel by taxi from meeting with Robert Deveraux at DfT to Athenaeum to meet Chris Elliott, ORR NED</t>
  </si>
  <si>
    <t xml:space="preserve">Lunch with Lord David Currie </t>
  </si>
  <si>
    <t>Travel by taxi to Artillery Row</t>
  </si>
  <si>
    <t>Single journey by rail  to Ipswich for Felixstowe visit</t>
  </si>
  <si>
    <t>Travel by taxi from New Park Avenue for Ladbroke Grove 10th Anniversary event</t>
  </si>
  <si>
    <t>Travel by taxi from Kemble Street to Paddington Station</t>
  </si>
  <si>
    <t xml:space="preserve">Travel by taxi to Fetter Lane </t>
  </si>
  <si>
    <t>Stephenson Harwood</t>
  </si>
  <si>
    <t>Mayor of London</t>
  </si>
  <si>
    <t xml:space="preserve">NERA </t>
  </si>
  <si>
    <t>Rail 100 Breakfast Club</t>
  </si>
  <si>
    <t>Spencer Stuart</t>
  </si>
  <si>
    <t>Dieter Helm</t>
  </si>
  <si>
    <t>ICE &amp; Scott Wilson</t>
  </si>
  <si>
    <t>Angel Trains</t>
  </si>
  <si>
    <t>Conference and visit: 2 night's accommodation and dinner in Budapest (M Beswick)</t>
  </si>
  <si>
    <t>Invitation to James Watt Centenary Dinner, Glasgow (M Beswick)</t>
  </si>
  <si>
    <t>Use of personal vehicle for journey to London to attend Beesley lecture with ORR Chair</t>
  </si>
  <si>
    <t>Lunch with Mary Bonar, lead on transport infrastructure and operations (A Walker)</t>
  </si>
  <si>
    <t>Transport breakfast with Boris Johnson (A Walker)</t>
  </si>
  <si>
    <t>After work dialogue &amp; drinks - competition policy &amp; transport (R Goldson)</t>
  </si>
  <si>
    <t>Transport lecture and dinner (R Goldson)</t>
  </si>
  <si>
    <t>Lunch with Malcolm Brown (A Walker)</t>
  </si>
  <si>
    <t>Regulation lunch on financing (A Walker)</t>
  </si>
  <si>
    <t>Lunch with Will Dawkins, leads the UK Board Services Practice (A Walker)</t>
  </si>
  <si>
    <t>Dinner (A Walker)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</si>
</sst>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##,##0.00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6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sz val="11"/>
      <name val="ＭＳ 明朝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sz val="10"/>
      <color indexed="12"/>
      <name val="Arial"/>
      <family val="0"/>
    </font>
    <font>
      <sz val="10"/>
      <color indexed="8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8" fillId="0" borderId="0" applyNumberFormat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 wrapText="1"/>
    </xf>
    <xf numFmtId="0" fontId="0" fillId="3" borderId="1" xfId="0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/>
    </xf>
    <xf numFmtId="0" fontId="0" fillId="3" borderId="8" xfId="0" applyFill="1" applyBorder="1" applyAlignment="1">
      <alignment wrapText="1"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1" fillId="3" borderId="7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0" fillId="0" borderId="9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1" fillId="3" borderId="21" xfId="0" applyFont="1" applyFill="1" applyBorder="1" applyAlignment="1">
      <alignment horizontal="center" vertical="top" wrapText="1"/>
    </xf>
    <xf numFmtId="0" fontId="1" fillId="3" borderId="22" xfId="0" applyFont="1" applyFill="1" applyBorder="1" applyAlignment="1">
      <alignment horizontal="center" vertical="top" wrapText="1"/>
    </xf>
    <xf numFmtId="164" fontId="0" fillId="0" borderId="11" xfId="0" applyNumberFormat="1" applyFill="1" applyBorder="1" applyAlignment="1">
      <alignment vertical="top" wrapText="1"/>
    </xf>
    <xf numFmtId="164" fontId="0" fillId="0" borderId="10" xfId="0" applyNumberFormat="1" applyFill="1" applyBorder="1" applyAlignment="1">
      <alignment vertical="top" wrapText="1"/>
    </xf>
    <xf numFmtId="164" fontId="0" fillId="0" borderId="12" xfId="0" applyNumberFormat="1" applyFill="1" applyBorder="1" applyAlignment="1">
      <alignment vertical="top" wrapText="1"/>
    </xf>
    <xf numFmtId="164" fontId="0" fillId="0" borderId="13" xfId="0" applyNumberFormat="1" applyFill="1" applyBorder="1" applyAlignment="1">
      <alignment vertical="top" wrapText="1"/>
    </xf>
    <xf numFmtId="164" fontId="1" fillId="0" borderId="13" xfId="0" applyNumberFormat="1" applyFont="1" applyFill="1" applyBorder="1" applyAlignment="1">
      <alignment vertical="top" wrapText="1"/>
    </xf>
    <xf numFmtId="164" fontId="1" fillId="4" borderId="23" xfId="0" applyNumberFormat="1" applyFont="1" applyFill="1" applyBorder="1" applyAlignment="1">
      <alignment vertical="top" wrapText="1"/>
    </xf>
    <xf numFmtId="0" fontId="1" fillId="4" borderId="5" xfId="0" applyFont="1" applyFill="1" applyBorder="1" applyAlignment="1">
      <alignment/>
    </xf>
    <xf numFmtId="0" fontId="1" fillId="4" borderId="3" xfId="0" applyFont="1" applyFill="1" applyBorder="1" applyAlignment="1">
      <alignment/>
    </xf>
    <xf numFmtId="0" fontId="0" fillId="4" borderId="4" xfId="0" applyFill="1" applyBorder="1" applyAlignment="1">
      <alignment/>
    </xf>
    <xf numFmtId="164" fontId="1" fillId="0" borderId="3" xfId="0" applyNumberFormat="1" applyFont="1" applyFill="1" applyBorder="1" applyAlignment="1">
      <alignment vertical="top" wrapText="1"/>
    </xf>
    <xf numFmtId="164" fontId="1" fillId="0" borderId="5" xfId="0" applyNumberFormat="1" applyFont="1" applyFill="1" applyBorder="1" applyAlignment="1">
      <alignment vertical="top" wrapText="1"/>
    </xf>
    <xf numFmtId="164" fontId="1" fillId="0" borderId="4" xfId="0" applyNumberFormat="1" applyFont="1" applyFill="1" applyBorder="1" applyAlignment="1">
      <alignment vertical="top" wrapText="1"/>
    </xf>
    <xf numFmtId="0" fontId="9" fillId="2" borderId="0" xfId="24" applyFont="1" applyFill="1">
      <alignment/>
      <protection/>
    </xf>
    <xf numFmtId="0" fontId="10" fillId="2" borderId="0" xfId="24" applyFont="1" applyFill="1">
      <alignment/>
      <protection/>
    </xf>
    <xf numFmtId="0" fontId="0" fillId="2" borderId="0" xfId="24" applyFill="1">
      <alignment/>
      <protection/>
    </xf>
    <xf numFmtId="0" fontId="11" fillId="2" borderId="20" xfId="24" applyFont="1" applyFill="1" applyBorder="1">
      <alignment/>
      <protection/>
    </xf>
    <xf numFmtId="0" fontId="11" fillId="2" borderId="24" xfId="24" applyFont="1" applyFill="1" applyBorder="1">
      <alignment/>
      <protection/>
    </xf>
    <xf numFmtId="0" fontId="11" fillId="2" borderId="9" xfId="24" applyFont="1" applyFill="1" applyBorder="1">
      <alignment/>
      <protection/>
    </xf>
    <xf numFmtId="0" fontId="11" fillId="2" borderId="12" xfId="24" applyFont="1" applyFill="1" applyBorder="1">
      <alignment/>
      <protection/>
    </xf>
    <xf numFmtId="0" fontId="11" fillId="2" borderId="14" xfId="24" applyFont="1" applyFill="1" applyBorder="1">
      <alignment/>
      <protection/>
    </xf>
    <xf numFmtId="0" fontId="11" fillId="2" borderId="18" xfId="24" applyFont="1" applyFill="1" applyBorder="1">
      <alignment/>
      <protection/>
    </xf>
    <xf numFmtId="164" fontId="0" fillId="0" borderId="3" xfId="0" applyNumberFormat="1" applyFill="1" applyBorder="1" applyAlignment="1">
      <alignment vertical="top" wrapText="1"/>
    </xf>
    <xf numFmtId="164" fontId="0" fillId="0" borderId="5" xfId="0" applyNumberFormat="1" applyFill="1" applyBorder="1" applyAlignment="1">
      <alignment vertical="top" wrapText="1"/>
    </xf>
    <xf numFmtId="164" fontId="0" fillId="0" borderId="4" xfId="0" applyNumberFormat="1" applyFill="1" applyBorder="1" applyAlignment="1">
      <alignment vertical="top" wrapText="1"/>
    </xf>
    <xf numFmtId="164" fontId="12" fillId="0" borderId="11" xfId="0" applyNumberFormat="1" applyFont="1" applyFill="1" applyBorder="1" applyAlignment="1">
      <alignment vertical="top" wrapText="1"/>
    </xf>
    <xf numFmtId="164" fontId="12" fillId="0" borderId="10" xfId="0" applyNumberFormat="1" applyFont="1" applyFill="1" applyBorder="1" applyAlignment="1">
      <alignment vertical="top" wrapText="1"/>
    </xf>
    <xf numFmtId="164" fontId="12" fillId="0" borderId="12" xfId="0" applyNumberFormat="1" applyFont="1" applyFill="1" applyBorder="1" applyAlignment="1">
      <alignment vertical="top" wrapText="1"/>
    </xf>
    <xf numFmtId="0" fontId="0" fillId="0" borderId="25" xfId="0" applyFill="1" applyBorder="1" applyAlignment="1">
      <alignment/>
    </xf>
    <xf numFmtId="14" fontId="0" fillId="0" borderId="9" xfId="0" applyNumberFormat="1" applyFill="1" applyBorder="1" applyAlignment="1">
      <alignment vertical="top" wrapText="1"/>
    </xf>
    <xf numFmtId="0" fontId="0" fillId="3" borderId="4" xfId="0" applyFont="1" applyFill="1" applyBorder="1" applyAlignment="1">
      <alignment horizontal="center" vertical="top" wrapText="1"/>
    </xf>
    <xf numFmtId="0" fontId="0" fillId="2" borderId="0" xfId="0" applyFill="1" applyAlignment="1">
      <alignment vertical="top"/>
    </xf>
    <xf numFmtId="164" fontId="12" fillId="0" borderId="0" xfId="26" applyNumberFormat="1" applyFont="1" applyFill="1" applyBorder="1" applyAlignment="1">
      <alignment vertical="top"/>
      <protection/>
    </xf>
    <xf numFmtId="164" fontId="12" fillId="0" borderId="10" xfId="22" applyNumberFormat="1" applyFont="1" applyFill="1" applyBorder="1" applyAlignment="1">
      <alignment vertical="top"/>
      <protection/>
    </xf>
    <xf numFmtId="14" fontId="0" fillId="5" borderId="9" xfId="0" applyNumberFormat="1" applyFill="1" applyBorder="1" applyAlignment="1">
      <alignment vertical="top" wrapText="1"/>
    </xf>
    <xf numFmtId="0" fontId="0" fillId="5" borderId="10" xfId="0" applyFill="1" applyBorder="1" applyAlignment="1">
      <alignment vertical="top" wrapText="1"/>
    </xf>
    <xf numFmtId="0" fontId="0" fillId="5" borderId="0" xfId="0" applyFill="1" applyBorder="1" applyAlignment="1">
      <alignment vertical="top" wrapText="1"/>
    </xf>
    <xf numFmtId="164" fontId="12" fillId="5" borderId="11" xfId="0" applyNumberFormat="1" applyFont="1" applyFill="1" applyBorder="1" applyAlignment="1">
      <alignment vertical="top" wrapText="1"/>
    </xf>
    <xf numFmtId="164" fontId="12" fillId="5" borderId="10" xfId="0" applyNumberFormat="1" applyFont="1" applyFill="1" applyBorder="1" applyAlignment="1">
      <alignment vertical="top" wrapText="1"/>
    </xf>
    <xf numFmtId="164" fontId="12" fillId="5" borderId="12" xfId="0" applyNumberFormat="1" applyFont="1" applyFill="1" applyBorder="1" applyAlignment="1">
      <alignment vertical="top" wrapText="1"/>
    </xf>
    <xf numFmtId="164" fontId="1" fillId="5" borderId="13" xfId="0" applyNumberFormat="1" applyFont="1" applyFill="1" applyBorder="1" applyAlignment="1">
      <alignment vertical="top" wrapText="1"/>
    </xf>
    <xf numFmtId="0" fontId="13" fillId="5" borderId="10" xfId="22" applyFont="1" applyFill="1" applyBorder="1" applyAlignment="1">
      <alignment vertical="top" wrapText="1"/>
      <protection/>
    </xf>
    <xf numFmtId="164" fontId="12" fillId="5" borderId="10" xfId="22" applyNumberFormat="1" applyFont="1" applyFill="1" applyBorder="1" applyAlignment="1">
      <alignment vertical="top"/>
      <protection/>
    </xf>
    <xf numFmtId="0" fontId="13" fillId="5" borderId="0" xfId="23" applyFont="1" applyFill="1" applyBorder="1" applyAlignment="1">
      <alignment vertical="top" wrapText="1"/>
      <protection/>
    </xf>
    <xf numFmtId="164" fontId="12" fillId="0" borderId="10" xfId="30" applyNumberFormat="1" applyFont="1" applyFill="1" applyBorder="1" applyAlignment="1">
      <alignment vertical="top"/>
      <protection/>
    </xf>
    <xf numFmtId="0" fontId="13" fillId="0" borderId="10" xfId="30" applyFont="1" applyFill="1" applyBorder="1" applyAlignment="1">
      <alignment vertical="top" wrapText="1"/>
      <protection/>
    </xf>
    <xf numFmtId="0" fontId="13" fillId="0" borderId="10" xfId="27" applyFont="1" applyFill="1" applyBorder="1" applyAlignment="1">
      <alignment vertical="top" wrapText="1"/>
      <protection/>
    </xf>
    <xf numFmtId="0" fontId="0" fillId="0" borderId="0" xfId="0" applyFont="1" applyFill="1" applyBorder="1" applyAlignment="1">
      <alignment vertical="top" wrapText="1"/>
    </xf>
    <xf numFmtId="164" fontId="12" fillId="0" borderId="10" xfId="26" applyNumberFormat="1" applyFont="1" applyFill="1" applyBorder="1" applyAlignment="1">
      <alignment vertical="top"/>
      <protection/>
    </xf>
    <xf numFmtId="0" fontId="13" fillId="5" borderId="10" xfId="30" applyFont="1" applyFill="1" applyBorder="1" applyAlignment="1">
      <alignment vertical="top" wrapText="1"/>
      <protection/>
    </xf>
    <xf numFmtId="164" fontId="12" fillId="5" borderId="10" xfId="30" applyNumberFormat="1" applyFont="1" applyFill="1" applyBorder="1" applyAlignment="1">
      <alignment vertical="top"/>
      <protection/>
    </xf>
    <xf numFmtId="0" fontId="13" fillId="0" borderId="0" xfId="26" applyFont="1" applyFill="1" applyBorder="1" applyAlignment="1">
      <alignment vertical="top" wrapText="1"/>
      <protection/>
    </xf>
    <xf numFmtId="0" fontId="13" fillId="5" borderId="0" xfId="26" applyFont="1" applyFill="1" applyBorder="1" applyAlignment="1">
      <alignment vertical="top" wrapText="1"/>
      <protection/>
    </xf>
    <xf numFmtId="164" fontId="12" fillId="5" borderId="0" xfId="26" applyNumberFormat="1" applyFont="1" applyFill="1" applyBorder="1" applyAlignment="1">
      <alignment vertical="top"/>
      <protection/>
    </xf>
    <xf numFmtId="0" fontId="0" fillId="5" borderId="0" xfId="0" applyFont="1" applyFill="1" applyBorder="1" applyAlignment="1">
      <alignment vertical="top" wrapText="1"/>
    </xf>
    <xf numFmtId="14" fontId="0" fillId="5" borderId="9" xfId="0" applyNumberFormat="1" applyFont="1" applyFill="1" applyBorder="1" applyAlignment="1">
      <alignment vertical="top" wrapText="1"/>
    </xf>
    <xf numFmtId="0" fontId="0" fillId="5" borderId="10" xfId="0" applyFont="1" applyFill="1" applyBorder="1" applyAlignment="1">
      <alignment vertical="top" wrapText="1"/>
    </xf>
    <xf numFmtId="0" fontId="13" fillId="5" borderId="10" xfId="28" applyFont="1" applyFill="1" applyBorder="1" applyAlignment="1">
      <alignment vertical="top" wrapText="1"/>
      <protection/>
    </xf>
    <xf numFmtId="164" fontId="12" fillId="5" borderId="10" xfId="28" applyNumberFormat="1" applyFont="1" applyFill="1" applyBorder="1" applyAlignment="1">
      <alignment vertical="top"/>
      <protection/>
    </xf>
    <xf numFmtId="0" fontId="0" fillId="0" borderId="0" xfId="0" applyFill="1" applyAlignment="1">
      <alignment/>
    </xf>
    <xf numFmtId="0" fontId="13" fillId="0" borderId="10" xfId="22" applyFont="1" applyFill="1" applyBorder="1" applyAlignment="1">
      <alignment vertical="top" wrapText="1"/>
      <protection/>
    </xf>
    <xf numFmtId="0" fontId="13" fillId="0" borderId="0" xfId="23" applyFont="1" applyFill="1" applyBorder="1" applyAlignment="1">
      <alignment vertical="top" wrapText="1"/>
      <protection/>
    </xf>
    <xf numFmtId="0" fontId="13" fillId="0" borderId="10" xfId="29" applyFont="1" applyFill="1" applyBorder="1" applyAlignment="1">
      <alignment vertical="top" wrapText="1"/>
      <protection/>
    </xf>
    <xf numFmtId="164" fontId="12" fillId="0" borderId="10" xfId="29" applyNumberFormat="1" applyFont="1" applyFill="1" applyBorder="1" applyAlignment="1">
      <alignment vertical="top"/>
      <protection/>
    </xf>
    <xf numFmtId="0" fontId="13" fillId="5" borderId="10" xfId="29" applyFont="1" applyFill="1" applyBorder="1" applyAlignment="1">
      <alignment vertical="top" wrapText="1"/>
      <protection/>
    </xf>
    <xf numFmtId="164" fontId="12" fillId="5" borderId="10" xfId="29" applyNumberFormat="1" applyFont="1" applyFill="1" applyBorder="1" applyAlignment="1">
      <alignment vertical="top"/>
      <protection/>
    </xf>
    <xf numFmtId="0" fontId="0" fillId="3" borderId="8" xfId="0" applyFill="1" applyBorder="1" applyAlignment="1">
      <alignment vertical="top" wrapText="1"/>
    </xf>
    <xf numFmtId="0" fontId="0" fillId="0" borderId="0" xfId="31" applyFont="1" applyFill="1" applyAlignment="1">
      <alignment vertical="top" wrapText="1"/>
      <protection/>
    </xf>
    <xf numFmtId="0" fontId="0" fillId="0" borderId="16" xfId="0" applyFill="1" applyBorder="1" applyAlignment="1">
      <alignment vertical="top" wrapText="1"/>
    </xf>
    <xf numFmtId="164" fontId="12" fillId="5" borderId="12" xfId="25" applyNumberFormat="1" applyFont="1" applyFill="1" applyBorder="1" applyAlignment="1">
      <alignment vertical="top"/>
      <protection/>
    </xf>
    <xf numFmtId="0" fontId="0" fillId="0" borderId="15" xfId="0" applyFill="1" applyBorder="1" applyAlignment="1">
      <alignment vertical="top" wrapText="1"/>
    </xf>
    <xf numFmtId="0" fontId="13" fillId="5" borderId="10" xfId="27" applyFont="1" applyFill="1" applyBorder="1" applyAlignment="1">
      <alignment vertical="top" wrapText="1"/>
      <protection/>
    </xf>
    <xf numFmtId="0" fontId="1" fillId="3" borderId="8" xfId="0" applyFont="1" applyFill="1" applyBorder="1" applyAlignment="1">
      <alignment horizontal="center" wrapText="1"/>
    </xf>
    <xf numFmtId="0" fontId="0" fillId="0" borderId="10" xfId="30" applyFont="1" applyFill="1" applyBorder="1" applyAlignment="1">
      <alignment vertical="top" wrapText="1"/>
      <protection/>
    </xf>
    <xf numFmtId="0" fontId="0" fillId="5" borderId="10" xfId="31" applyFont="1" applyFill="1" applyBorder="1" applyAlignment="1">
      <alignment vertical="top" wrapText="1"/>
      <protection/>
    </xf>
    <xf numFmtId="0" fontId="0" fillId="0" borderId="0" xfId="31" applyFill="1" applyAlignment="1">
      <alignment vertical="top" wrapText="1"/>
      <protection/>
    </xf>
    <xf numFmtId="164" fontId="0" fillId="0" borderId="13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7" fillId="2" borderId="0" xfId="21" applyFill="1" applyAlignment="1">
      <alignment/>
    </xf>
    <xf numFmtId="15" fontId="0" fillId="0" borderId="26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14" fillId="4" borderId="5" xfId="0" applyFont="1" applyFill="1" applyBorder="1" applyAlignment="1">
      <alignment/>
    </xf>
    <xf numFmtId="0" fontId="14" fillId="4" borderId="3" xfId="0" applyFont="1" applyFill="1" applyBorder="1" applyAlignment="1">
      <alignment/>
    </xf>
    <xf numFmtId="0" fontId="15" fillId="4" borderId="4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5" borderId="10" xfId="0" applyNumberFormat="1" applyFont="1" applyFill="1" applyBorder="1" applyAlignment="1">
      <alignment vertical="top" wrapText="1"/>
    </xf>
    <xf numFmtId="14" fontId="0" fillId="0" borderId="9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164" fontId="0" fillId="0" borderId="10" xfId="0" applyNumberFormat="1" applyFont="1" applyFill="1" applyBorder="1" applyAlignment="1">
      <alignment vertical="top" wrapText="1"/>
    </xf>
    <xf numFmtId="0" fontId="0" fillId="0" borderId="10" xfId="30" applyFont="1" applyFill="1" applyBorder="1" applyAlignment="1">
      <alignment vertical="top" wrapText="1"/>
      <protection/>
    </xf>
    <xf numFmtId="0" fontId="0" fillId="5" borderId="10" xfId="22" applyFont="1" applyFill="1" applyBorder="1" applyAlignment="1">
      <alignment vertical="top" wrapText="1"/>
      <protection/>
    </xf>
    <xf numFmtId="164" fontId="4" fillId="0" borderId="10" xfId="29" applyNumberFormat="1" applyFont="1" applyFill="1" applyBorder="1" applyAlignment="1">
      <alignment vertical="top"/>
      <protection/>
    </xf>
    <xf numFmtId="0" fontId="0" fillId="5" borderId="10" xfId="30" applyFont="1" applyFill="1" applyBorder="1" applyAlignment="1">
      <alignment vertical="top" wrapText="1"/>
      <protection/>
    </xf>
    <xf numFmtId="0" fontId="13" fillId="5" borderId="10" xfId="25" applyFont="1" applyFill="1" applyBorder="1" applyAlignment="1">
      <alignment vertical="top" wrapText="1"/>
      <protection/>
    </xf>
    <xf numFmtId="0" fontId="0" fillId="5" borderId="0" xfId="23" applyFont="1" applyFill="1" applyBorder="1" applyAlignment="1">
      <alignment vertical="top" wrapText="1"/>
      <protection/>
    </xf>
    <xf numFmtId="0" fontId="0" fillId="0" borderId="0" xfId="0" applyFont="1" applyFill="1" applyBorder="1" applyAlignment="1">
      <alignment vertical="top" wrapText="1"/>
    </xf>
    <xf numFmtId="0" fontId="0" fillId="0" borderId="0" xfId="23" applyFont="1" applyFill="1" applyBorder="1" applyAlignment="1">
      <alignment vertical="top" wrapText="1"/>
      <protection/>
    </xf>
    <xf numFmtId="14" fontId="0" fillId="0" borderId="9" xfId="0" applyNumberFormat="1" applyFill="1" applyBorder="1" applyAlignment="1">
      <alignment horizontal="center" vertical="top" wrapText="1"/>
    </xf>
    <xf numFmtId="0" fontId="0" fillId="0" borderId="10" xfId="31" applyFont="1" applyFill="1" applyBorder="1" applyAlignment="1">
      <alignment vertical="top" wrapText="1"/>
      <protection/>
    </xf>
    <xf numFmtId="0" fontId="0" fillId="0" borderId="10" xfId="29" applyFont="1" applyFill="1" applyBorder="1" applyAlignment="1">
      <alignment vertical="top" wrapText="1"/>
      <protection/>
    </xf>
    <xf numFmtId="0" fontId="0" fillId="5" borderId="0" xfId="0" applyFont="1" applyFill="1" applyBorder="1" applyAlignment="1">
      <alignment vertical="top" wrapText="1"/>
    </xf>
    <xf numFmtId="0" fontId="0" fillId="5" borderId="10" xfId="28" applyFont="1" applyFill="1" applyBorder="1" applyAlignment="1">
      <alignment vertical="top" wrapText="1"/>
      <protection/>
    </xf>
    <xf numFmtId="14" fontId="0" fillId="5" borderId="9" xfId="0" applyNumberFormat="1" applyFill="1" applyBorder="1" applyAlignment="1">
      <alignment horizontal="center" vertical="top" wrapText="1"/>
    </xf>
    <xf numFmtId="0" fontId="0" fillId="5" borderId="10" xfId="27" applyFont="1" applyFill="1" applyBorder="1" applyAlignment="1">
      <alignment vertical="top" wrapText="1"/>
      <protection/>
    </xf>
    <xf numFmtId="0" fontId="0" fillId="0" borderId="10" xfId="22" applyFont="1" applyFill="1" applyBorder="1" applyAlignment="1">
      <alignment vertical="top" wrapText="1"/>
      <protection/>
    </xf>
    <xf numFmtId="0" fontId="0" fillId="5" borderId="10" xfId="30" applyFont="1" applyFill="1" applyBorder="1" applyAlignment="1">
      <alignment vertical="top" wrapText="1"/>
      <protection/>
    </xf>
    <xf numFmtId="164" fontId="4" fillId="5" borderId="10" xfId="29" applyNumberFormat="1" applyFont="1" applyFill="1" applyBorder="1" applyAlignment="1">
      <alignment vertical="top"/>
      <protection/>
    </xf>
    <xf numFmtId="164" fontId="1" fillId="0" borderId="23" xfId="0" applyNumberFormat="1" applyFont="1" applyFill="1" applyBorder="1" applyAlignment="1">
      <alignment vertical="top" wrapText="1"/>
    </xf>
    <xf numFmtId="0" fontId="0" fillId="5" borderId="10" xfId="0" applyFont="1" applyFill="1" applyBorder="1" applyAlignment="1">
      <alignment vertical="top" wrapText="1"/>
    </xf>
    <xf numFmtId="0" fontId="0" fillId="0" borderId="10" xfId="27" applyFont="1" applyFill="1" applyBorder="1" applyAlignment="1">
      <alignment vertical="top" wrapText="1"/>
      <protection/>
    </xf>
    <xf numFmtId="164" fontId="12" fillId="5" borderId="10" xfId="22" applyNumberFormat="1" applyFont="1" applyFill="1" applyBorder="1" applyAlignment="1">
      <alignment vertical="top"/>
      <protection/>
    </xf>
    <xf numFmtId="0" fontId="0" fillId="0" borderId="10" xfId="27" applyFont="1" applyFill="1" applyBorder="1" applyAlignment="1">
      <alignment vertical="top" wrapText="1"/>
      <protection/>
    </xf>
    <xf numFmtId="0" fontId="0" fillId="5" borderId="10" xfId="27" applyFont="1" applyFill="1" applyBorder="1" applyAlignment="1">
      <alignment vertical="top" wrapText="1"/>
      <protection/>
    </xf>
    <xf numFmtId="0" fontId="0" fillId="5" borderId="10" xfId="29" applyFont="1" applyFill="1" applyBorder="1" applyAlignment="1">
      <alignment vertical="top" wrapText="1"/>
      <protection/>
    </xf>
    <xf numFmtId="15" fontId="0" fillId="0" borderId="9" xfId="0" applyNumberFormat="1" applyFont="1" applyFill="1" applyBorder="1" applyAlignment="1" quotePrefix="1">
      <alignment horizontal="center"/>
    </xf>
    <xf numFmtId="0" fontId="1" fillId="3" borderId="29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</cellXfs>
  <cellStyles count="19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A Walker" xfId="22"/>
    <cellStyle name="Normal_C Bolt" xfId="23"/>
    <cellStyle name="Normal_Data Table" xfId="24"/>
    <cellStyle name="Normal_I Prosser" xfId="25"/>
    <cellStyle name="Normal_J Chittleburgh" xfId="26"/>
    <cellStyle name="Normal_J Lazarus" xfId="27"/>
    <cellStyle name="Normal_J Thomas" xfId="28"/>
    <cellStyle name="Normal_L Rollason" xfId="29"/>
    <cellStyle name="Normal_M Lee" xfId="30"/>
    <cellStyle name="Normal_Redfern data" xfId="31"/>
    <cellStyle name="Percent" xfId="32"/>
    <cellStyle name="PSChar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8"/>
  <sheetViews>
    <sheetView workbookViewId="0" topLeftCell="A1">
      <selection activeCell="A1" sqref="A1"/>
    </sheetView>
  </sheetViews>
  <sheetFormatPr defaultColWidth="9.140625" defaultRowHeight="12.75"/>
  <cols>
    <col min="1" max="1" width="5.140625" style="1" customWidth="1"/>
    <col min="2" max="16384" width="9.140625" style="1" customWidth="1"/>
  </cols>
  <sheetData>
    <row r="1" ht="12.75">
      <c r="B1" s="2" t="s">
        <v>83</v>
      </c>
    </row>
    <row r="3" ht="12.75">
      <c r="B3" s="2" t="s">
        <v>77</v>
      </c>
    </row>
    <row r="5" ht="12.75">
      <c r="B5" s="1" t="s">
        <v>3</v>
      </c>
    </row>
    <row r="7" ht="12.75">
      <c r="B7" s="1" t="s">
        <v>4</v>
      </c>
    </row>
    <row r="8" ht="12.75">
      <c r="B8" s="1" t="s">
        <v>5</v>
      </c>
    </row>
    <row r="9" ht="12.75">
      <c r="B9" s="1" t="s">
        <v>7</v>
      </c>
    </row>
    <row r="10" ht="12.75">
      <c r="B10" s="1" t="s">
        <v>8</v>
      </c>
    </row>
    <row r="13" ht="12.75">
      <c r="B13" s="1" t="s">
        <v>6</v>
      </c>
    </row>
    <row r="15" ht="12.75">
      <c r="B15" s="2" t="s">
        <v>86</v>
      </c>
    </row>
    <row r="16" ht="12.75">
      <c r="B16" s="2"/>
    </row>
    <row r="17" ht="12.75">
      <c r="B17" s="2" t="s">
        <v>78</v>
      </c>
    </row>
    <row r="18" ht="12.75">
      <c r="B18" s="1" t="s">
        <v>14</v>
      </c>
    </row>
    <row r="19" ht="12.75">
      <c r="B19" s="1" t="s">
        <v>12</v>
      </c>
    </row>
    <row r="20" ht="12.75">
      <c r="B20" s="1" t="s">
        <v>13</v>
      </c>
    </row>
    <row r="23" ht="12.75">
      <c r="B23" s="2" t="s">
        <v>79</v>
      </c>
    </row>
    <row r="24" spans="2:8" ht="12.75">
      <c r="B24" s="1" t="s">
        <v>80</v>
      </c>
      <c r="G24" s="1" t="s">
        <v>81</v>
      </c>
      <c r="H24" s="1" t="s">
        <v>82</v>
      </c>
    </row>
    <row r="27" ht="12.75">
      <c r="B27" s="1" t="s">
        <v>2</v>
      </c>
    </row>
    <row r="29" ht="12.75">
      <c r="B29" s="2" t="s">
        <v>84</v>
      </c>
    </row>
    <row r="31" ht="12.75">
      <c r="B31" s="1" t="s">
        <v>87</v>
      </c>
    </row>
    <row r="32" ht="12.75">
      <c r="B32" s="1" t="s">
        <v>88</v>
      </c>
    </row>
    <row r="33" ht="12.75">
      <c r="B33" s="1" t="s">
        <v>9</v>
      </c>
    </row>
    <row r="34" ht="12.75">
      <c r="B34" s="1" t="s">
        <v>10</v>
      </c>
    </row>
    <row r="35" ht="12.75">
      <c r="B35" s="1" t="s">
        <v>11</v>
      </c>
    </row>
    <row r="38" ht="12.75">
      <c r="B38" s="1" t="s">
        <v>85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7"/>
  <sheetViews>
    <sheetView workbookViewId="0" topLeftCell="A1">
      <selection activeCell="A1" sqref="A1"/>
    </sheetView>
  </sheetViews>
  <sheetFormatPr defaultColWidth="9.140625" defaultRowHeight="12.75"/>
  <cols>
    <col min="1" max="1" width="1.421875" style="1" customWidth="1"/>
    <col min="2" max="2" width="9.8515625" style="1" customWidth="1"/>
    <col min="3" max="3" width="13.8515625" style="1" customWidth="1"/>
    <col min="4" max="4" width="43.8515625" style="1" customWidth="1"/>
    <col min="5" max="8" width="11.421875" style="1" customWidth="1"/>
    <col min="9" max="9" width="14.7109375" style="1" customWidth="1"/>
    <col min="10" max="10" width="10.421875" style="1" customWidth="1"/>
    <col min="11" max="16384" width="9.140625" style="1" customWidth="1"/>
  </cols>
  <sheetData>
    <row r="1" ht="12.75">
      <c r="B1" s="2" t="s">
        <v>42</v>
      </c>
    </row>
    <row r="2" spans="2:6" ht="12.75">
      <c r="B2" s="3" t="s">
        <v>43</v>
      </c>
      <c r="D2" s="38" t="s">
        <v>70</v>
      </c>
      <c r="E2" s="39" t="s">
        <v>69</v>
      </c>
      <c r="F2" s="40"/>
    </row>
    <row r="3" spans="2:6" ht="12.75">
      <c r="B3" s="2" t="s">
        <v>44</v>
      </c>
      <c r="D3" s="3" t="str">
        <f>'B Emery'!D3</f>
        <v>2009-10</v>
      </c>
      <c r="E3" s="3" t="str">
        <f>'B Emery'!E3</f>
        <v>Quarter 3</v>
      </c>
      <c r="F3" s="3" t="str">
        <f>'B Emery'!F3</f>
        <v>1 October 2009 - 31 December 2009</v>
      </c>
    </row>
    <row r="4" ht="13.5" thickBot="1"/>
    <row r="5" spans="2:10" ht="12.75">
      <c r="B5" s="26" t="s">
        <v>45</v>
      </c>
      <c r="C5" s="25" t="s">
        <v>46</v>
      </c>
      <c r="D5" s="10" t="s">
        <v>47</v>
      </c>
      <c r="E5" s="152" t="s">
        <v>51</v>
      </c>
      <c r="F5" s="153"/>
      <c r="G5" s="153"/>
      <c r="H5" s="154"/>
      <c r="I5" s="11" t="s">
        <v>50</v>
      </c>
      <c r="J5" s="30" t="s">
        <v>56</v>
      </c>
    </row>
    <row r="6" spans="2:10" s="4" customFormat="1" ht="27" customHeight="1">
      <c r="B6" s="5"/>
      <c r="C6" s="12"/>
      <c r="D6" s="6"/>
      <c r="E6" s="7" t="s">
        <v>48</v>
      </c>
      <c r="F6" s="9" t="s">
        <v>49</v>
      </c>
      <c r="G6" s="9" t="s">
        <v>104</v>
      </c>
      <c r="H6" s="61" t="s">
        <v>1</v>
      </c>
      <c r="I6" s="12" t="s">
        <v>52</v>
      </c>
      <c r="J6" s="31" t="s">
        <v>57</v>
      </c>
    </row>
    <row r="7" spans="2:10" ht="12.75">
      <c r="B7" s="13"/>
      <c r="C7" s="14"/>
      <c r="D7" s="15"/>
      <c r="E7" s="16"/>
      <c r="F7" s="14"/>
      <c r="G7" s="14"/>
      <c r="H7" s="17"/>
      <c r="I7" s="14"/>
      <c r="J7" s="36"/>
    </row>
    <row r="8" spans="2:10" ht="25.5">
      <c r="B8" s="65">
        <v>39966</v>
      </c>
      <c r="C8" s="102" t="s">
        <v>257</v>
      </c>
      <c r="D8" s="140" t="s">
        <v>258</v>
      </c>
      <c r="E8" s="69"/>
      <c r="F8" s="69"/>
      <c r="G8" s="69">
        <v>8</v>
      </c>
      <c r="H8" s="70"/>
      <c r="I8" s="69"/>
      <c r="J8" s="71">
        <f aca="true" t="shared" si="0" ref="J8:J19">SUM(E8:I8)</f>
        <v>8</v>
      </c>
    </row>
    <row r="9" spans="2:10" ht="25.5">
      <c r="B9" s="60">
        <v>39979</v>
      </c>
      <c r="C9" s="77" t="s">
        <v>259</v>
      </c>
      <c r="D9" s="104" t="s">
        <v>260</v>
      </c>
      <c r="E9" s="57"/>
      <c r="F9" s="57"/>
      <c r="G9" s="57">
        <v>18</v>
      </c>
      <c r="H9" s="58"/>
      <c r="I9" s="57"/>
      <c r="J9" s="36">
        <f t="shared" si="0"/>
        <v>18</v>
      </c>
    </row>
    <row r="10" spans="2:10" ht="38.25">
      <c r="B10" s="65">
        <v>40002</v>
      </c>
      <c r="C10" s="102" t="s">
        <v>261</v>
      </c>
      <c r="D10" s="140" t="s">
        <v>381</v>
      </c>
      <c r="E10" s="69"/>
      <c r="F10" s="69"/>
      <c r="G10" s="69">
        <v>7.5</v>
      </c>
      <c r="H10" s="70"/>
      <c r="I10" s="69"/>
      <c r="J10" s="71">
        <f t="shared" si="0"/>
        <v>7.5</v>
      </c>
    </row>
    <row r="11" spans="2:10" ht="25.5">
      <c r="B11" s="60">
        <v>40008</v>
      </c>
      <c r="C11" s="77" t="s">
        <v>262</v>
      </c>
      <c r="D11" s="104" t="s">
        <v>263</v>
      </c>
      <c r="E11" s="57"/>
      <c r="F11" s="57"/>
      <c r="G11" s="57">
        <v>11</v>
      </c>
      <c r="H11" s="58"/>
      <c r="I11" s="57"/>
      <c r="J11" s="36">
        <f t="shared" si="0"/>
        <v>11</v>
      </c>
    </row>
    <row r="12" spans="2:10" ht="25.5">
      <c r="B12" s="65">
        <v>40030</v>
      </c>
      <c r="C12" s="102" t="s">
        <v>198</v>
      </c>
      <c r="D12" s="140" t="s">
        <v>199</v>
      </c>
      <c r="E12" s="69"/>
      <c r="F12" s="69"/>
      <c r="G12" s="69">
        <v>8.5</v>
      </c>
      <c r="H12" s="70"/>
      <c r="I12" s="69"/>
      <c r="J12" s="71">
        <f t="shared" si="0"/>
        <v>8.5</v>
      </c>
    </row>
    <row r="13" spans="2:10" ht="29.25" customHeight="1">
      <c r="B13" s="60">
        <v>40031</v>
      </c>
      <c r="C13" s="77" t="s">
        <v>200</v>
      </c>
      <c r="D13" s="104" t="s">
        <v>382</v>
      </c>
      <c r="E13" s="57"/>
      <c r="F13" s="57"/>
      <c r="G13" s="57">
        <v>6.5</v>
      </c>
      <c r="H13" s="58"/>
      <c r="I13" s="57"/>
      <c r="J13" s="36">
        <f t="shared" si="0"/>
        <v>6.5</v>
      </c>
    </row>
    <row r="14" spans="2:10" ht="12.75">
      <c r="B14" s="65">
        <v>40067</v>
      </c>
      <c r="C14" s="102" t="s">
        <v>147</v>
      </c>
      <c r="D14" s="140" t="s">
        <v>383</v>
      </c>
      <c r="E14" s="69"/>
      <c r="F14" s="69"/>
      <c r="G14" s="69"/>
      <c r="H14" s="70">
        <v>49.74</v>
      </c>
      <c r="I14" s="69"/>
      <c r="J14" s="71">
        <f t="shared" si="0"/>
        <v>49.74</v>
      </c>
    </row>
    <row r="15" spans="2:10" ht="25.5">
      <c r="B15" s="123">
        <v>40070</v>
      </c>
      <c r="C15" s="148" t="s">
        <v>264</v>
      </c>
      <c r="D15" s="126" t="s">
        <v>384</v>
      </c>
      <c r="E15" s="57"/>
      <c r="F15" s="57"/>
      <c r="G15" s="57">
        <v>8</v>
      </c>
      <c r="H15" s="58"/>
      <c r="I15" s="57"/>
      <c r="J15" s="36">
        <f t="shared" si="0"/>
        <v>8</v>
      </c>
    </row>
    <row r="16" spans="2:10" ht="25.5">
      <c r="B16" s="65">
        <v>40071</v>
      </c>
      <c r="C16" s="102" t="s">
        <v>137</v>
      </c>
      <c r="D16" s="140" t="s">
        <v>265</v>
      </c>
      <c r="E16" s="69"/>
      <c r="F16" s="69">
        <v>85</v>
      </c>
      <c r="G16" s="69"/>
      <c r="H16" s="70"/>
      <c r="I16" s="69"/>
      <c r="J16" s="71">
        <f t="shared" si="0"/>
        <v>85</v>
      </c>
    </row>
    <row r="17" spans="2:10" ht="25.5">
      <c r="B17" s="60">
        <v>40071</v>
      </c>
      <c r="C17" s="77" t="s">
        <v>268</v>
      </c>
      <c r="D17" s="104" t="s">
        <v>266</v>
      </c>
      <c r="E17" s="57"/>
      <c r="F17" s="57"/>
      <c r="G17" s="57">
        <v>8</v>
      </c>
      <c r="H17" s="58"/>
      <c r="I17" s="57"/>
      <c r="J17" s="36">
        <f t="shared" si="0"/>
        <v>8</v>
      </c>
    </row>
    <row r="18" spans="2:10" ht="25.5">
      <c r="B18" s="65">
        <v>40071</v>
      </c>
      <c r="C18" s="102" t="s">
        <v>267</v>
      </c>
      <c r="D18" s="140" t="s">
        <v>269</v>
      </c>
      <c r="E18" s="69"/>
      <c r="F18" s="69"/>
      <c r="G18" s="69">
        <v>8</v>
      </c>
      <c r="H18" s="70"/>
      <c r="I18" s="69"/>
      <c r="J18" s="71">
        <f t="shared" si="0"/>
        <v>8</v>
      </c>
    </row>
    <row r="19" spans="2:10" ht="25.5">
      <c r="B19" s="60">
        <v>40071</v>
      </c>
      <c r="C19" s="77" t="s">
        <v>204</v>
      </c>
      <c r="D19" s="104" t="s">
        <v>270</v>
      </c>
      <c r="E19" s="57"/>
      <c r="F19" s="57"/>
      <c r="G19" s="57">
        <v>27</v>
      </c>
      <c r="H19" s="58"/>
      <c r="I19" s="57"/>
      <c r="J19" s="36">
        <f t="shared" si="0"/>
        <v>27</v>
      </c>
    </row>
    <row r="20" spans="2:10" ht="38.25">
      <c r="B20" s="65">
        <v>40072</v>
      </c>
      <c r="C20" s="102" t="s">
        <v>271</v>
      </c>
      <c r="D20" s="140" t="s">
        <v>272</v>
      </c>
      <c r="E20" s="69"/>
      <c r="F20" s="69"/>
      <c r="G20" s="69">
        <v>11</v>
      </c>
      <c r="H20" s="70"/>
      <c r="I20" s="69"/>
      <c r="J20" s="71">
        <v>11</v>
      </c>
    </row>
    <row r="21" spans="2:10" ht="25.5">
      <c r="B21" s="60">
        <v>40072</v>
      </c>
      <c r="C21" s="77" t="s">
        <v>273</v>
      </c>
      <c r="D21" s="104" t="s">
        <v>274</v>
      </c>
      <c r="E21" s="57"/>
      <c r="F21" s="57"/>
      <c r="G21" s="57">
        <v>10</v>
      </c>
      <c r="H21" s="58"/>
      <c r="I21" s="57"/>
      <c r="J21" s="36">
        <v>10</v>
      </c>
    </row>
    <row r="22" spans="2:10" ht="25.5">
      <c r="B22" s="65">
        <v>40072</v>
      </c>
      <c r="C22" s="102" t="s">
        <v>116</v>
      </c>
      <c r="D22" s="140" t="s">
        <v>374</v>
      </c>
      <c r="E22" s="69"/>
      <c r="F22" s="69"/>
      <c r="G22" s="69">
        <v>15.54</v>
      </c>
      <c r="H22" s="70"/>
      <c r="I22" s="69"/>
      <c r="J22" s="71">
        <v>15.54</v>
      </c>
    </row>
    <row r="23" spans="2:10" ht="38.25">
      <c r="B23" s="60">
        <v>40073</v>
      </c>
      <c r="C23" s="77" t="s">
        <v>275</v>
      </c>
      <c r="D23" s="104" t="s">
        <v>276</v>
      </c>
      <c r="E23" s="57"/>
      <c r="F23" s="57"/>
      <c r="G23" s="57">
        <v>12.5</v>
      </c>
      <c r="H23" s="58"/>
      <c r="I23" s="57"/>
      <c r="J23" s="36">
        <f>SUM(E23:I23)</f>
        <v>12.5</v>
      </c>
    </row>
    <row r="24" spans="2:10" ht="25.5">
      <c r="B24" s="65">
        <v>40079</v>
      </c>
      <c r="C24" s="102" t="s">
        <v>197</v>
      </c>
      <c r="D24" s="140" t="s">
        <v>385</v>
      </c>
      <c r="E24" s="69"/>
      <c r="F24" s="69">
        <v>57.5</v>
      </c>
      <c r="G24" s="69"/>
      <c r="H24" s="70"/>
      <c r="I24" s="69"/>
      <c r="J24" s="71">
        <f>SUM(E24:I24)</f>
        <v>57.5</v>
      </c>
    </row>
    <row r="25" spans="2:10" ht="25.5">
      <c r="B25" s="60">
        <v>40084</v>
      </c>
      <c r="C25" s="77" t="s">
        <v>201</v>
      </c>
      <c r="D25" s="104" t="s">
        <v>202</v>
      </c>
      <c r="E25" s="57"/>
      <c r="F25" s="57"/>
      <c r="G25" s="57">
        <v>7</v>
      </c>
      <c r="H25" s="58"/>
      <c r="I25" s="57"/>
      <c r="J25" s="36">
        <f>SUM(E25:I25)</f>
        <v>7</v>
      </c>
    </row>
    <row r="26" spans="2:10" ht="38.25">
      <c r="B26" s="65">
        <v>40091</v>
      </c>
      <c r="C26" s="102" t="s">
        <v>203</v>
      </c>
      <c r="D26" s="140" t="s">
        <v>386</v>
      </c>
      <c r="E26" s="69"/>
      <c r="F26" s="69"/>
      <c r="G26" s="69">
        <v>2</v>
      </c>
      <c r="H26" s="70"/>
      <c r="I26" s="69"/>
      <c r="J26" s="71">
        <v>2</v>
      </c>
    </row>
    <row r="27" spans="2:10" ht="25.5">
      <c r="B27" s="123">
        <v>40091</v>
      </c>
      <c r="C27" s="148" t="s">
        <v>115</v>
      </c>
      <c r="D27" s="126" t="s">
        <v>388</v>
      </c>
      <c r="E27" s="57"/>
      <c r="F27" s="57"/>
      <c r="G27" s="57">
        <v>14.01</v>
      </c>
      <c r="H27" s="58"/>
      <c r="I27" s="57"/>
      <c r="J27" s="36">
        <f>SUM(E27:I27)</f>
        <v>14.01</v>
      </c>
    </row>
    <row r="28" spans="2:10" ht="38.25">
      <c r="B28" s="65">
        <v>40098</v>
      </c>
      <c r="C28" s="102" t="s">
        <v>113</v>
      </c>
      <c r="D28" s="140" t="s">
        <v>114</v>
      </c>
      <c r="E28" s="69"/>
      <c r="F28" s="69"/>
      <c r="G28" s="69">
        <v>18.12</v>
      </c>
      <c r="H28" s="70"/>
      <c r="I28" s="69"/>
      <c r="J28" s="71">
        <f>SUM(E28:I28)</f>
        <v>18.12</v>
      </c>
    </row>
    <row r="29" spans="2:10" ht="12.75">
      <c r="B29" s="60">
        <v>40099</v>
      </c>
      <c r="C29" s="77" t="s">
        <v>147</v>
      </c>
      <c r="D29" s="104" t="s">
        <v>196</v>
      </c>
      <c r="E29" s="57"/>
      <c r="F29" s="57"/>
      <c r="G29" s="57"/>
      <c r="H29" s="58">
        <v>52.9</v>
      </c>
      <c r="I29" s="57"/>
      <c r="J29" s="36">
        <f>SUM(E29:I29)</f>
        <v>52.9</v>
      </c>
    </row>
    <row r="30" spans="2:10" ht="38.25">
      <c r="B30" s="65" t="s">
        <v>373</v>
      </c>
      <c r="C30" s="102" t="s">
        <v>254</v>
      </c>
      <c r="D30" s="140" t="s">
        <v>253</v>
      </c>
      <c r="E30" s="69"/>
      <c r="F30" s="69">
        <v>265.01</v>
      </c>
      <c r="G30" s="69"/>
      <c r="H30" s="70"/>
      <c r="I30" s="69"/>
      <c r="J30" s="71">
        <f>SUM(E30:I30)</f>
        <v>265.01</v>
      </c>
    </row>
    <row r="31" spans="2:10" ht="25.5">
      <c r="B31" s="60">
        <v>40105</v>
      </c>
      <c r="C31" s="77" t="s">
        <v>122</v>
      </c>
      <c r="D31" s="104" t="s">
        <v>256</v>
      </c>
      <c r="E31" s="57"/>
      <c r="F31" s="57">
        <v>-170.98</v>
      </c>
      <c r="G31" s="57"/>
      <c r="H31" s="58"/>
      <c r="I31" s="57"/>
      <c r="J31" s="36">
        <v>-170.98</v>
      </c>
    </row>
    <row r="32" spans="2:10" ht="12.75">
      <c r="B32" s="65">
        <v>40105</v>
      </c>
      <c r="C32" s="102" t="s">
        <v>147</v>
      </c>
      <c r="D32" s="140" t="s">
        <v>193</v>
      </c>
      <c r="E32" s="69"/>
      <c r="F32" s="69"/>
      <c r="G32" s="69"/>
      <c r="H32" s="70">
        <v>2</v>
      </c>
      <c r="I32" s="69"/>
      <c r="J32" s="71">
        <f>SUM(E32:I32)</f>
        <v>2</v>
      </c>
    </row>
    <row r="33" spans="2:10" ht="12.75">
      <c r="B33" s="60">
        <v>40105</v>
      </c>
      <c r="C33" s="77" t="s">
        <v>147</v>
      </c>
      <c r="D33" s="104" t="s">
        <v>194</v>
      </c>
      <c r="E33" s="57"/>
      <c r="F33" s="57"/>
      <c r="G33" s="57"/>
      <c r="H33" s="58">
        <v>5.3</v>
      </c>
      <c r="I33" s="57"/>
      <c r="J33" s="36">
        <v>5.3</v>
      </c>
    </row>
    <row r="34" spans="2:10" ht="25.5">
      <c r="B34" s="65">
        <v>40105</v>
      </c>
      <c r="C34" s="102" t="s">
        <v>118</v>
      </c>
      <c r="D34" s="140" t="s">
        <v>213</v>
      </c>
      <c r="E34" s="69"/>
      <c r="F34" s="69">
        <v>8.87</v>
      </c>
      <c r="G34" s="69"/>
      <c r="H34" s="70"/>
      <c r="I34" s="69"/>
      <c r="J34" s="71">
        <v>8.87</v>
      </c>
    </row>
    <row r="35" spans="2:10" ht="25.5">
      <c r="B35" s="60">
        <v>40106</v>
      </c>
      <c r="C35" s="77" t="s">
        <v>122</v>
      </c>
      <c r="D35" s="104" t="s">
        <v>277</v>
      </c>
      <c r="E35" s="57"/>
      <c r="F35" s="57">
        <v>59.06</v>
      </c>
      <c r="G35" s="57"/>
      <c r="H35" s="58"/>
      <c r="I35" s="57"/>
      <c r="J35" s="36">
        <f>SUM(E35:I35)</f>
        <v>59.06</v>
      </c>
    </row>
    <row r="36" spans="2:10" ht="12.75">
      <c r="B36" s="65">
        <v>40106</v>
      </c>
      <c r="C36" s="102" t="s">
        <v>147</v>
      </c>
      <c r="D36" s="140" t="s">
        <v>192</v>
      </c>
      <c r="E36" s="69"/>
      <c r="F36" s="69"/>
      <c r="G36" s="69"/>
      <c r="H36" s="70">
        <v>12</v>
      </c>
      <c r="I36" s="69"/>
      <c r="J36" s="71">
        <v>12</v>
      </c>
    </row>
    <row r="37" spans="2:10" ht="25.5">
      <c r="B37" s="60">
        <v>40106</v>
      </c>
      <c r="C37" s="77" t="s">
        <v>204</v>
      </c>
      <c r="D37" s="104" t="s">
        <v>215</v>
      </c>
      <c r="E37" s="57"/>
      <c r="F37" s="57"/>
      <c r="G37" s="57">
        <v>30</v>
      </c>
      <c r="H37" s="58"/>
      <c r="I37" s="57"/>
      <c r="J37" s="36">
        <f aca="true" t="shared" si="1" ref="J37:J42">SUM(E37:I37)</f>
        <v>30</v>
      </c>
    </row>
    <row r="38" spans="2:10" ht="25.5">
      <c r="B38" s="65">
        <v>40127</v>
      </c>
      <c r="C38" s="102" t="s">
        <v>129</v>
      </c>
      <c r="D38" s="140" t="s">
        <v>222</v>
      </c>
      <c r="E38" s="69"/>
      <c r="F38" s="69">
        <v>44.93</v>
      </c>
      <c r="G38" s="69"/>
      <c r="H38" s="70"/>
      <c r="I38" s="69"/>
      <c r="J38" s="71">
        <f t="shared" si="1"/>
        <v>44.93</v>
      </c>
    </row>
    <row r="39" spans="2:10" ht="25.5">
      <c r="B39" s="123">
        <v>40134</v>
      </c>
      <c r="C39" s="148" t="s">
        <v>195</v>
      </c>
      <c r="D39" s="126" t="s">
        <v>387</v>
      </c>
      <c r="E39" s="57"/>
      <c r="F39" s="57"/>
      <c r="G39" s="57">
        <v>28.97</v>
      </c>
      <c r="H39" s="58"/>
      <c r="I39" s="57"/>
      <c r="J39" s="36">
        <f t="shared" si="1"/>
        <v>28.97</v>
      </c>
    </row>
    <row r="40" spans="2:10" ht="25.5">
      <c r="B40" s="65">
        <v>40149</v>
      </c>
      <c r="C40" s="102" t="s">
        <v>132</v>
      </c>
      <c r="D40" s="140" t="s">
        <v>211</v>
      </c>
      <c r="E40" s="69"/>
      <c r="F40" s="69">
        <v>347</v>
      </c>
      <c r="G40" s="69"/>
      <c r="H40" s="70"/>
      <c r="I40" s="69"/>
      <c r="J40" s="71">
        <f t="shared" si="1"/>
        <v>347</v>
      </c>
    </row>
    <row r="41" spans="2:10" ht="12.75">
      <c r="B41" s="60"/>
      <c r="C41" s="77"/>
      <c r="D41" s="104"/>
      <c r="E41" s="57"/>
      <c r="F41" s="57"/>
      <c r="G41" s="57"/>
      <c r="H41" s="58"/>
      <c r="I41" s="57"/>
      <c r="J41" s="36">
        <f t="shared" si="1"/>
        <v>0</v>
      </c>
    </row>
    <row r="42" spans="2:10" ht="12.75">
      <c r="B42" s="65"/>
      <c r="C42" s="102"/>
      <c r="D42" s="140"/>
      <c r="E42" s="69"/>
      <c r="F42" s="69"/>
      <c r="G42" s="69"/>
      <c r="H42" s="70"/>
      <c r="I42" s="69"/>
      <c r="J42" s="71">
        <f t="shared" si="1"/>
        <v>0</v>
      </c>
    </row>
    <row r="43" spans="2:10" ht="12.75">
      <c r="B43" s="60"/>
      <c r="C43" s="77"/>
      <c r="D43" s="104"/>
      <c r="E43" s="57"/>
      <c r="F43" s="57"/>
      <c r="G43" s="57"/>
      <c r="H43" s="58"/>
      <c r="I43" s="57"/>
      <c r="J43" s="36"/>
    </row>
    <row r="44" spans="2:10" ht="12.75">
      <c r="B44" s="27"/>
      <c r="C44" s="28"/>
      <c r="D44" s="29"/>
      <c r="E44" s="41">
        <f aca="true" t="shared" si="2" ref="E44:J44">SUM(E8:E43)</f>
        <v>0</v>
      </c>
      <c r="F44" s="41">
        <f t="shared" si="2"/>
        <v>696.3900000000001</v>
      </c>
      <c r="G44" s="41">
        <f t="shared" si="2"/>
        <v>259.64</v>
      </c>
      <c r="H44" s="41">
        <f t="shared" si="2"/>
        <v>121.94</v>
      </c>
      <c r="I44" s="41">
        <f t="shared" si="2"/>
        <v>0</v>
      </c>
      <c r="J44" s="37">
        <f t="shared" si="2"/>
        <v>1077.9699999999998</v>
      </c>
    </row>
    <row r="45" spans="2:10" ht="13.5" thickBot="1">
      <c r="B45" s="19"/>
      <c r="C45" s="20"/>
      <c r="D45" s="21"/>
      <c r="E45" s="22"/>
      <c r="F45" s="20"/>
      <c r="G45" s="20"/>
      <c r="H45" s="23"/>
      <c r="I45" s="20"/>
      <c r="J45" s="24"/>
    </row>
    <row r="47" ht="12.75">
      <c r="B47" s="1" t="s">
        <v>94</v>
      </c>
    </row>
  </sheetData>
  <mergeCells count="1">
    <mergeCell ref="E5:H5"/>
  </mergeCells>
  <dataValidations count="2">
    <dataValidation type="list" allowBlank="1" showInputMessage="1" showErrorMessage="1" sqref="D2">
      <formula1>"Bill Emery, Michael Beswick, Michael Lee, Juliet Lazarus, Ian Prosser, Lynda Rollason, John Thomas, Chris Bolt, Anna Walker, Peter Bucks, Chris Elliott, Jane May, Richard Goldson, Jim O'Sullivan, Jeremy Chittleburgh"</formula1>
    </dataValidation>
    <dataValidation type="list" allowBlank="1" showInputMessage="1" showErrorMessage="1" sqref="E2">
      <formula1>"Executive director, Non Executive Director, Chief Executive, Chairman"</formula1>
    </dataValidation>
  </dataValidations>
  <printOptions/>
  <pageMargins left="0.75" right="0.75" top="0.58" bottom="0.58" header="0.5" footer="0.5"/>
  <pageSetup fitToHeight="2" fitToWidth="1" horizontalDpi="600" verticalDpi="600" orientation="landscape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4"/>
  <sheetViews>
    <sheetView workbookViewId="0" topLeftCell="A1">
      <selection activeCell="A1" sqref="A1"/>
    </sheetView>
  </sheetViews>
  <sheetFormatPr defaultColWidth="9.140625" defaultRowHeight="12.75"/>
  <cols>
    <col min="1" max="1" width="1.421875" style="1" customWidth="1"/>
    <col min="2" max="2" width="10.140625" style="1" bestFit="1" customWidth="1"/>
    <col min="3" max="3" width="13.8515625" style="1" customWidth="1"/>
    <col min="4" max="4" width="43.28125" style="1" customWidth="1"/>
    <col min="5" max="8" width="11.8515625" style="1" customWidth="1"/>
    <col min="9" max="9" width="14.7109375" style="1" customWidth="1"/>
    <col min="10" max="10" width="9.00390625" style="1" customWidth="1"/>
    <col min="11" max="16384" width="9.140625" style="1" customWidth="1"/>
  </cols>
  <sheetData>
    <row r="1" ht="12.75">
      <c r="B1" s="2" t="s">
        <v>42</v>
      </c>
    </row>
    <row r="2" spans="2:6" ht="12.75">
      <c r="B2" s="3" t="s">
        <v>43</v>
      </c>
      <c r="D2" s="38" t="s">
        <v>71</v>
      </c>
      <c r="E2" s="39" t="s">
        <v>63</v>
      </c>
      <c r="F2" s="40"/>
    </row>
    <row r="3" spans="2:6" ht="12.75">
      <c r="B3" s="2" t="s">
        <v>44</v>
      </c>
      <c r="D3" s="3" t="str">
        <f>'B Emery'!D3</f>
        <v>2009-10</v>
      </c>
      <c r="E3" s="3" t="str">
        <f>'B Emery'!E3</f>
        <v>Quarter 3</v>
      </c>
      <c r="F3" s="3" t="str">
        <f>'B Emery'!F3</f>
        <v>1 October 2009 - 31 December 2009</v>
      </c>
    </row>
    <row r="4" ht="13.5" thickBot="1"/>
    <row r="5" spans="2:10" ht="12.75">
      <c r="B5" s="26" t="s">
        <v>45</v>
      </c>
      <c r="C5" s="25" t="s">
        <v>46</v>
      </c>
      <c r="D5" s="10" t="s">
        <v>47</v>
      </c>
      <c r="E5" s="152" t="s">
        <v>51</v>
      </c>
      <c r="F5" s="153"/>
      <c r="G5" s="153"/>
      <c r="H5" s="154"/>
      <c r="I5" s="11" t="s">
        <v>50</v>
      </c>
      <c r="J5" s="30" t="s">
        <v>56</v>
      </c>
    </row>
    <row r="6" spans="2:10" s="4" customFormat="1" ht="26.25" customHeight="1">
      <c r="B6" s="5"/>
      <c r="C6" s="12"/>
      <c r="D6" s="6"/>
      <c r="E6" s="7" t="s">
        <v>48</v>
      </c>
      <c r="F6" s="9" t="s">
        <v>49</v>
      </c>
      <c r="G6" s="9" t="s">
        <v>104</v>
      </c>
      <c r="H6" s="61" t="s">
        <v>1</v>
      </c>
      <c r="I6" s="12" t="s">
        <v>52</v>
      </c>
      <c r="J6" s="31" t="s">
        <v>57</v>
      </c>
    </row>
    <row r="7" spans="2:10" ht="12.75">
      <c r="B7" s="13"/>
      <c r="C7" s="14"/>
      <c r="D7" s="15"/>
      <c r="E7" s="16"/>
      <c r="F7" s="14"/>
      <c r="G7" s="14"/>
      <c r="H7" s="17"/>
      <c r="I7" s="14"/>
      <c r="J7" s="18"/>
    </row>
    <row r="8" spans="2:10" ht="12.75">
      <c r="B8" s="65">
        <v>40053</v>
      </c>
      <c r="C8" s="72" t="s">
        <v>147</v>
      </c>
      <c r="D8" s="131" t="s">
        <v>318</v>
      </c>
      <c r="E8" s="69"/>
      <c r="F8" s="73"/>
      <c r="G8" s="69">
        <v>2.5</v>
      </c>
      <c r="H8" s="70"/>
      <c r="I8" s="69"/>
      <c r="J8" s="71">
        <f aca="true" t="shared" si="0" ref="J8:J19">SUM(E8:I8)</f>
        <v>2.5</v>
      </c>
    </row>
    <row r="9" spans="2:10" s="90" customFormat="1" ht="25.5">
      <c r="B9" s="60">
        <v>40053</v>
      </c>
      <c r="C9" s="91" t="s">
        <v>284</v>
      </c>
      <c r="D9" s="132" t="s">
        <v>323</v>
      </c>
      <c r="E9" s="56"/>
      <c r="F9" s="64">
        <v>102.95</v>
      </c>
      <c r="G9" s="57"/>
      <c r="H9" s="58"/>
      <c r="I9" s="57"/>
      <c r="J9" s="36">
        <f t="shared" si="0"/>
        <v>102.95</v>
      </c>
    </row>
    <row r="10" spans="2:10" ht="12.75">
      <c r="B10" s="65">
        <v>40063</v>
      </c>
      <c r="C10" s="72" t="s">
        <v>147</v>
      </c>
      <c r="D10" s="74" t="s">
        <v>322</v>
      </c>
      <c r="E10" s="69"/>
      <c r="F10" s="73"/>
      <c r="G10" s="69">
        <v>8.8</v>
      </c>
      <c r="H10" s="70"/>
      <c r="I10" s="69"/>
      <c r="J10" s="71">
        <f t="shared" si="0"/>
        <v>8.8</v>
      </c>
    </row>
    <row r="11" spans="2:10" s="90" customFormat="1" ht="25.5">
      <c r="B11" s="60">
        <v>40063</v>
      </c>
      <c r="C11" s="91" t="s">
        <v>285</v>
      </c>
      <c r="D11" s="133" t="s">
        <v>320</v>
      </c>
      <c r="E11" s="56"/>
      <c r="F11" s="64">
        <v>68</v>
      </c>
      <c r="G11" s="57"/>
      <c r="H11" s="58"/>
      <c r="I11" s="57"/>
      <c r="J11" s="36">
        <f t="shared" si="0"/>
        <v>68</v>
      </c>
    </row>
    <row r="12" spans="2:10" ht="25.5">
      <c r="B12" s="65">
        <v>40064</v>
      </c>
      <c r="C12" s="72" t="s">
        <v>319</v>
      </c>
      <c r="D12" s="74" t="s">
        <v>321</v>
      </c>
      <c r="E12" s="69"/>
      <c r="F12" s="73">
        <v>27.05</v>
      </c>
      <c r="G12" s="69"/>
      <c r="H12" s="70"/>
      <c r="I12" s="69"/>
      <c r="J12" s="71">
        <f t="shared" si="0"/>
        <v>27.05</v>
      </c>
    </row>
    <row r="13" spans="2:10" s="90" customFormat="1" ht="25.5">
      <c r="B13" s="60">
        <v>40071</v>
      </c>
      <c r="C13" s="91" t="s">
        <v>284</v>
      </c>
      <c r="D13" s="132" t="s">
        <v>286</v>
      </c>
      <c r="E13" s="56"/>
      <c r="F13" s="64">
        <v>51.5</v>
      </c>
      <c r="G13" s="57"/>
      <c r="H13" s="58"/>
      <c r="I13" s="57"/>
      <c r="J13" s="36">
        <f t="shared" si="0"/>
        <v>51.5</v>
      </c>
    </row>
    <row r="14" spans="2:10" ht="25.5">
      <c r="B14" s="65">
        <v>40093</v>
      </c>
      <c r="C14" s="72" t="s">
        <v>284</v>
      </c>
      <c r="D14" s="131" t="s">
        <v>399</v>
      </c>
      <c r="E14" s="69"/>
      <c r="F14" s="73"/>
      <c r="G14" s="69">
        <v>54</v>
      </c>
      <c r="H14" s="70"/>
      <c r="I14" s="69"/>
      <c r="J14" s="71">
        <f t="shared" si="0"/>
        <v>54</v>
      </c>
    </row>
    <row r="15" spans="2:10" s="90" customFormat="1" ht="25.5">
      <c r="B15" s="60">
        <v>40094</v>
      </c>
      <c r="C15" s="91" t="s">
        <v>287</v>
      </c>
      <c r="D15" s="133" t="s">
        <v>324</v>
      </c>
      <c r="E15" s="56"/>
      <c r="F15" s="64">
        <v>51.5</v>
      </c>
      <c r="G15" s="57"/>
      <c r="H15" s="58"/>
      <c r="I15" s="57"/>
      <c r="J15" s="36">
        <f t="shared" si="0"/>
        <v>51.5</v>
      </c>
    </row>
    <row r="16" spans="2:10" ht="25.5">
      <c r="B16" s="65">
        <v>40105</v>
      </c>
      <c r="C16" s="72" t="s">
        <v>118</v>
      </c>
      <c r="D16" s="131" t="s">
        <v>213</v>
      </c>
      <c r="E16" s="69"/>
      <c r="F16" s="73">
        <v>8.87</v>
      </c>
      <c r="G16" s="69"/>
      <c r="H16" s="70"/>
      <c r="I16" s="69"/>
      <c r="J16" s="71">
        <f t="shared" si="0"/>
        <v>8.87</v>
      </c>
    </row>
    <row r="17" spans="2:10" s="90" customFormat="1" ht="12.75">
      <c r="B17" s="60"/>
      <c r="C17" s="91"/>
      <c r="D17" s="133"/>
      <c r="E17" s="56"/>
      <c r="F17" s="64"/>
      <c r="G17" s="57"/>
      <c r="H17" s="58"/>
      <c r="I17" s="57"/>
      <c r="J17" s="36">
        <f t="shared" si="0"/>
        <v>0</v>
      </c>
    </row>
    <row r="18" spans="2:10" ht="12.75" customHeight="1">
      <c r="B18" s="65"/>
      <c r="C18" s="72"/>
      <c r="D18" s="74"/>
      <c r="E18" s="69"/>
      <c r="F18" s="73"/>
      <c r="G18" s="69"/>
      <c r="H18" s="70"/>
      <c r="I18" s="69"/>
      <c r="J18" s="71">
        <f t="shared" si="0"/>
        <v>0</v>
      </c>
    </row>
    <row r="19" spans="2:10" s="90" customFormat="1" ht="12.75" customHeight="1">
      <c r="B19" s="60"/>
      <c r="C19" s="91"/>
      <c r="D19" s="92"/>
      <c r="E19" s="56"/>
      <c r="F19" s="64"/>
      <c r="G19" s="57"/>
      <c r="H19" s="58"/>
      <c r="I19" s="57"/>
      <c r="J19" s="36">
        <f t="shared" si="0"/>
        <v>0</v>
      </c>
    </row>
    <row r="20" spans="2:10" ht="12.75">
      <c r="B20" s="27"/>
      <c r="C20" s="28"/>
      <c r="D20" s="29"/>
      <c r="E20" s="56"/>
      <c r="F20" s="57"/>
      <c r="G20" s="57"/>
      <c r="H20" s="58"/>
      <c r="I20" s="57"/>
      <c r="J20" s="35"/>
    </row>
    <row r="21" spans="2:10" ht="12.75">
      <c r="B21" s="27"/>
      <c r="C21" s="28"/>
      <c r="D21" s="29"/>
      <c r="E21" s="53">
        <f aca="true" t="shared" si="1" ref="E21:J21">SUM(E8:E20)</f>
        <v>0</v>
      </c>
      <c r="F21" s="54">
        <f t="shared" si="1"/>
        <v>309.87</v>
      </c>
      <c r="G21" s="54">
        <f t="shared" si="1"/>
        <v>65.3</v>
      </c>
      <c r="H21" s="55">
        <f t="shared" si="1"/>
        <v>0</v>
      </c>
      <c r="I21" s="54">
        <f t="shared" si="1"/>
        <v>0</v>
      </c>
      <c r="J21" s="37">
        <f t="shared" si="1"/>
        <v>375.17</v>
      </c>
    </row>
    <row r="22" spans="2:10" ht="13.5" thickBot="1">
      <c r="B22" s="19"/>
      <c r="C22" s="20"/>
      <c r="D22" s="21"/>
      <c r="E22" s="22"/>
      <c r="F22" s="20"/>
      <c r="G22" s="20"/>
      <c r="H22" s="23"/>
      <c r="I22" s="20"/>
      <c r="J22" s="24"/>
    </row>
    <row r="24" ht="12.75">
      <c r="B24" s="1" t="s">
        <v>94</v>
      </c>
    </row>
  </sheetData>
  <mergeCells count="1">
    <mergeCell ref="E5:H5"/>
  </mergeCells>
  <dataValidations count="2">
    <dataValidation type="list" allowBlank="1" showInputMessage="1" showErrorMessage="1" sqref="D2">
      <formula1>"Bill Emery, Michael Beswick, Michael Lee, Juliet Lazarus, Ian Prosser, Lynda Rollason, John Thomas, Chris Bolt, Anna Walker, Peter Bucks, Chris Elliott, Jane May, Richard Goldson, Jim O'Sullivan, Jeremy Chittleburgh"</formula1>
    </dataValidation>
    <dataValidation type="list" allowBlank="1" showInputMessage="1" showErrorMessage="1" sqref="E2">
      <formula1>"Executive director, Non Executive Director, Chief Executive, Chairman"</formula1>
    </dataValidation>
  </dataValidations>
  <printOptions/>
  <pageMargins left="0.75" right="0.75" top="0.58" bottom="0.56" header="0.5" footer="0.5"/>
  <pageSetup fitToHeight="1" fitToWidth="1"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4"/>
  <sheetViews>
    <sheetView workbookViewId="0" topLeftCell="A1">
      <selection activeCell="A1" sqref="A1"/>
    </sheetView>
  </sheetViews>
  <sheetFormatPr defaultColWidth="9.140625" defaultRowHeight="12.75"/>
  <cols>
    <col min="1" max="1" width="1.421875" style="1" customWidth="1"/>
    <col min="2" max="2" width="10.140625" style="1" bestFit="1" customWidth="1"/>
    <col min="3" max="3" width="13.8515625" style="1" customWidth="1"/>
    <col min="4" max="4" width="41.28125" style="1" customWidth="1"/>
    <col min="5" max="8" width="11.8515625" style="1" customWidth="1"/>
    <col min="9" max="9" width="14.7109375" style="1" customWidth="1"/>
    <col min="10" max="10" width="9.00390625" style="1" customWidth="1"/>
    <col min="11" max="16384" width="9.140625" style="1" customWidth="1"/>
  </cols>
  <sheetData>
    <row r="1" ht="12.75">
      <c r="B1" s="2" t="s">
        <v>42</v>
      </c>
    </row>
    <row r="2" spans="2:6" ht="12.75">
      <c r="B2" s="3" t="s">
        <v>43</v>
      </c>
      <c r="D2" s="38" t="s">
        <v>55</v>
      </c>
      <c r="E2" s="39" t="s">
        <v>63</v>
      </c>
      <c r="F2" s="40"/>
    </row>
    <row r="3" spans="2:6" ht="12.75">
      <c r="B3" s="2" t="s">
        <v>44</v>
      </c>
      <c r="D3" s="3" t="str">
        <f>'B Emery'!D3</f>
        <v>2009-10</v>
      </c>
      <c r="E3" s="3" t="str">
        <f>'B Emery'!E3</f>
        <v>Quarter 3</v>
      </c>
      <c r="F3" s="3" t="str">
        <f>'B Emery'!F3</f>
        <v>1 October 2009 - 31 December 2009</v>
      </c>
    </row>
    <row r="4" ht="13.5" thickBot="1"/>
    <row r="5" spans="2:10" ht="12.75">
      <c r="B5" s="26" t="s">
        <v>45</v>
      </c>
      <c r="C5" s="25" t="s">
        <v>46</v>
      </c>
      <c r="D5" s="10" t="s">
        <v>47</v>
      </c>
      <c r="E5" s="152" t="s">
        <v>51</v>
      </c>
      <c r="F5" s="153"/>
      <c r="G5" s="153"/>
      <c r="H5" s="154"/>
      <c r="I5" s="11" t="s">
        <v>50</v>
      </c>
      <c r="J5" s="30" t="s">
        <v>56</v>
      </c>
    </row>
    <row r="6" spans="2:10" s="4" customFormat="1" ht="27.75" customHeight="1">
      <c r="B6" s="5"/>
      <c r="C6" s="12"/>
      <c r="D6" s="6"/>
      <c r="E6" s="7" t="s">
        <v>48</v>
      </c>
      <c r="F6" s="9" t="s">
        <v>49</v>
      </c>
      <c r="G6" s="9" t="s">
        <v>104</v>
      </c>
      <c r="H6" s="61" t="s">
        <v>1</v>
      </c>
      <c r="I6" s="12" t="s">
        <v>52</v>
      </c>
      <c r="J6" s="31" t="s">
        <v>57</v>
      </c>
    </row>
    <row r="7" spans="2:10" ht="12.75">
      <c r="B7" s="13"/>
      <c r="C7" s="14"/>
      <c r="D7" s="15"/>
      <c r="E7" s="16"/>
      <c r="F7" s="14"/>
      <c r="G7" s="14"/>
      <c r="H7" s="17"/>
      <c r="I7" s="14"/>
      <c r="J7" s="18"/>
    </row>
    <row r="8" spans="2:10" ht="12.75">
      <c r="B8" s="65"/>
      <c r="C8" s="66"/>
      <c r="D8" s="83"/>
      <c r="E8" s="69"/>
      <c r="F8" s="84"/>
      <c r="G8" s="69"/>
      <c r="H8" s="70"/>
      <c r="I8" s="69"/>
      <c r="J8" s="71">
        <f>SUM(E8:I8)</f>
        <v>0</v>
      </c>
    </row>
    <row r="9" spans="2:10" ht="12.75">
      <c r="B9" s="60"/>
      <c r="C9" s="28"/>
      <c r="D9" s="82"/>
      <c r="E9" s="57"/>
      <c r="F9" s="63"/>
      <c r="G9" s="79"/>
      <c r="H9" s="58"/>
      <c r="I9" s="57"/>
      <c r="J9" s="36">
        <f>SUM(E9:I9)</f>
        <v>0</v>
      </c>
    </row>
    <row r="10" spans="2:10" ht="12.75">
      <c r="B10" s="27"/>
      <c r="C10" s="28"/>
      <c r="D10" s="29"/>
      <c r="E10" s="56"/>
      <c r="F10" s="57"/>
      <c r="G10" s="57"/>
      <c r="H10" s="58"/>
      <c r="I10" s="57"/>
      <c r="J10" s="35"/>
    </row>
    <row r="11" spans="2:10" ht="12.75">
      <c r="B11" s="27"/>
      <c r="C11" s="28"/>
      <c r="D11" s="29"/>
      <c r="E11" s="53">
        <f aca="true" t="shared" si="0" ref="E11:J11">SUM(E8:E10)</f>
        <v>0</v>
      </c>
      <c r="F11" s="54">
        <f t="shared" si="0"/>
        <v>0</v>
      </c>
      <c r="G11" s="54">
        <f t="shared" si="0"/>
        <v>0</v>
      </c>
      <c r="H11" s="55">
        <f t="shared" si="0"/>
        <v>0</v>
      </c>
      <c r="I11" s="54">
        <f t="shared" si="0"/>
        <v>0</v>
      </c>
      <c r="J11" s="37">
        <f t="shared" si="0"/>
        <v>0</v>
      </c>
    </row>
    <row r="12" spans="2:10" ht="13.5" thickBot="1">
      <c r="B12" s="19"/>
      <c r="C12" s="20"/>
      <c r="D12" s="21"/>
      <c r="E12" s="22"/>
      <c r="F12" s="20"/>
      <c r="G12" s="20"/>
      <c r="H12" s="23"/>
      <c r="I12" s="20"/>
      <c r="J12" s="24"/>
    </row>
    <row r="14" ht="12.75">
      <c r="B14" s="1" t="s">
        <v>94</v>
      </c>
    </row>
  </sheetData>
  <mergeCells count="1">
    <mergeCell ref="E5:H5"/>
  </mergeCells>
  <dataValidations count="2">
    <dataValidation type="list" allowBlank="1" showInputMessage="1" showErrorMessage="1" sqref="D2">
      <formula1>"Bill Emery, Michael Beswick, Michael Lee, Juliet Lazarus, Ian Prosser, Lynda Rollason, John Thomas, Chris Bolt, Anna Walker, Peter Bucks, Chris Elliott, Jane May, Richard Goldson, Jim O'Sullivan, Jeremy Chittleburgh"</formula1>
    </dataValidation>
    <dataValidation type="list" allowBlank="1" showInputMessage="1" showErrorMessage="1" sqref="E2">
      <formula1>"Executive director, Non Executive Director, Chief Executive, Chairman"</formula1>
    </dataValidation>
  </dataValidations>
  <printOptions/>
  <pageMargins left="0.75" right="0.75" top="0.56" bottom="0.55" header="0.5" footer="0.5"/>
  <pageSetup fitToHeight="1" fitToWidth="1" horizontalDpi="600" verticalDpi="600" orientation="landscape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9"/>
  <sheetViews>
    <sheetView workbookViewId="0" topLeftCell="A1">
      <selection activeCell="F34" activeCellId="1" sqref="F27 F34"/>
    </sheetView>
  </sheetViews>
  <sheetFormatPr defaultColWidth="9.140625" defaultRowHeight="12.75"/>
  <cols>
    <col min="1" max="1" width="1.8515625" style="1" customWidth="1"/>
    <col min="2" max="2" width="10.140625" style="1" bestFit="1" customWidth="1"/>
    <col min="3" max="3" width="14.57421875" style="1" customWidth="1"/>
    <col min="4" max="4" width="40.57421875" style="1" customWidth="1"/>
    <col min="5" max="8" width="11.8515625" style="1" customWidth="1"/>
    <col min="9" max="9" width="14.57421875" style="1" customWidth="1"/>
    <col min="10" max="10" width="10.140625" style="1" customWidth="1"/>
    <col min="11" max="16384" width="9.140625" style="1" customWidth="1"/>
  </cols>
  <sheetData>
    <row r="1" ht="12.75">
      <c r="B1" s="2" t="s">
        <v>42</v>
      </c>
    </row>
    <row r="2" spans="2:6" ht="12.75">
      <c r="B2" s="3" t="s">
        <v>43</v>
      </c>
      <c r="D2" s="38" t="s">
        <v>72</v>
      </c>
      <c r="E2" s="39" t="s">
        <v>63</v>
      </c>
      <c r="F2" s="40"/>
    </row>
    <row r="3" spans="2:6" ht="12.75">
      <c r="B3" s="2" t="s">
        <v>44</v>
      </c>
      <c r="D3" s="3" t="str">
        <f>'B Emery'!D3</f>
        <v>2009-10</v>
      </c>
      <c r="E3" s="3" t="str">
        <f>'B Emery'!E3</f>
        <v>Quarter 3</v>
      </c>
      <c r="F3" s="3" t="str">
        <f>'B Emery'!F3</f>
        <v>1 October 2009 - 31 December 2009</v>
      </c>
    </row>
    <row r="4" ht="13.5" thickBot="1"/>
    <row r="5" spans="2:10" ht="12.75">
      <c r="B5" s="26" t="s">
        <v>45</v>
      </c>
      <c r="C5" s="25" t="s">
        <v>46</v>
      </c>
      <c r="D5" s="10" t="s">
        <v>47</v>
      </c>
      <c r="E5" s="152" t="s">
        <v>51</v>
      </c>
      <c r="F5" s="153"/>
      <c r="G5" s="153"/>
      <c r="H5" s="154"/>
      <c r="I5" s="11" t="s">
        <v>50</v>
      </c>
      <c r="J5" s="30" t="s">
        <v>56</v>
      </c>
    </row>
    <row r="6" spans="2:10" s="4" customFormat="1" ht="25.5" customHeight="1">
      <c r="B6" s="5"/>
      <c r="C6" s="12"/>
      <c r="D6" s="6"/>
      <c r="E6" s="7" t="s">
        <v>48</v>
      </c>
      <c r="F6" s="9" t="s">
        <v>49</v>
      </c>
      <c r="G6" s="9" t="s">
        <v>104</v>
      </c>
      <c r="H6" s="61" t="s">
        <v>1</v>
      </c>
      <c r="I6" s="12" t="s">
        <v>52</v>
      </c>
      <c r="J6" s="31" t="s">
        <v>57</v>
      </c>
    </row>
    <row r="7" spans="2:10" ht="12.75">
      <c r="B7" s="119"/>
      <c r="C7" s="120"/>
      <c r="D7" s="121"/>
      <c r="E7" s="16"/>
      <c r="F7" s="14"/>
      <c r="G7" s="14"/>
      <c r="H7" s="17"/>
      <c r="I7" s="14"/>
      <c r="J7" s="18"/>
    </row>
    <row r="8" spans="2:10" ht="38.25">
      <c r="B8" s="65">
        <v>40105</v>
      </c>
      <c r="C8" s="66" t="s">
        <v>120</v>
      </c>
      <c r="D8" s="85" t="s">
        <v>223</v>
      </c>
      <c r="E8" s="68"/>
      <c r="F8" s="69">
        <v>22.91</v>
      </c>
      <c r="G8" s="69"/>
      <c r="H8" s="70"/>
      <c r="I8" s="69"/>
      <c r="J8" s="71">
        <f aca="true" t="shared" si="0" ref="J8:J14">SUM(E8:I8)</f>
        <v>22.91</v>
      </c>
    </row>
    <row r="9" spans="2:10" ht="38.25">
      <c r="B9" s="60">
        <v>40105</v>
      </c>
      <c r="C9" s="28" t="s">
        <v>121</v>
      </c>
      <c r="D9" s="78" t="s">
        <v>225</v>
      </c>
      <c r="E9" s="56"/>
      <c r="F9" s="57">
        <v>29.55</v>
      </c>
      <c r="G9" s="57"/>
      <c r="H9" s="58"/>
      <c r="I9" s="57"/>
      <c r="J9" s="36">
        <f t="shared" si="0"/>
        <v>29.55</v>
      </c>
    </row>
    <row r="10" spans="2:10" ht="38.25">
      <c r="B10" s="65">
        <v>40105</v>
      </c>
      <c r="C10" s="66" t="s">
        <v>120</v>
      </c>
      <c r="D10" s="85" t="s">
        <v>226</v>
      </c>
      <c r="E10" s="68"/>
      <c r="F10" s="69">
        <v>-8.25</v>
      </c>
      <c r="G10" s="69"/>
      <c r="H10" s="70"/>
      <c r="I10" s="69"/>
      <c r="J10" s="71">
        <f t="shared" si="0"/>
        <v>-8.25</v>
      </c>
    </row>
    <row r="11" spans="2:10" ht="29.25" customHeight="1">
      <c r="B11" s="60">
        <v>40105</v>
      </c>
      <c r="C11" s="28" t="s">
        <v>117</v>
      </c>
      <c r="D11" s="135" t="s">
        <v>224</v>
      </c>
      <c r="E11" s="56"/>
      <c r="F11" s="57">
        <v>80.59</v>
      </c>
      <c r="G11" s="57"/>
      <c r="H11" s="58"/>
      <c r="I11" s="57"/>
      <c r="J11" s="36">
        <f t="shared" si="0"/>
        <v>80.59</v>
      </c>
    </row>
    <row r="12" spans="2:10" ht="25.5">
      <c r="B12" s="65">
        <v>40105</v>
      </c>
      <c r="C12" s="66" t="s">
        <v>118</v>
      </c>
      <c r="D12" s="67" t="s">
        <v>213</v>
      </c>
      <c r="E12" s="68"/>
      <c r="F12" s="69">
        <v>8.87</v>
      </c>
      <c r="G12" s="69"/>
      <c r="H12" s="70"/>
      <c r="I12" s="69"/>
      <c r="J12" s="71">
        <f t="shared" si="0"/>
        <v>8.87</v>
      </c>
    </row>
    <row r="13" spans="2:10" ht="15.75" customHeight="1">
      <c r="B13" s="123"/>
      <c r="C13" s="124"/>
      <c r="D13" s="125"/>
      <c r="E13" s="57"/>
      <c r="F13" s="57"/>
      <c r="G13" s="57"/>
      <c r="H13" s="58"/>
      <c r="I13" s="57"/>
      <c r="J13" s="36">
        <f t="shared" si="0"/>
        <v>0</v>
      </c>
    </row>
    <row r="14" spans="2:10" ht="13.5" customHeight="1">
      <c r="B14" s="86"/>
      <c r="C14" s="87"/>
      <c r="D14" s="122"/>
      <c r="E14" s="69"/>
      <c r="F14" s="69"/>
      <c r="G14" s="69"/>
      <c r="H14" s="70"/>
      <c r="I14" s="69"/>
      <c r="J14" s="71">
        <f t="shared" si="0"/>
        <v>0</v>
      </c>
    </row>
    <row r="15" spans="2:10" ht="12.75">
      <c r="B15" s="27"/>
      <c r="C15" s="28"/>
      <c r="D15" s="29"/>
      <c r="E15" s="56"/>
      <c r="F15" s="57"/>
      <c r="G15" s="57"/>
      <c r="H15" s="58"/>
      <c r="I15" s="57"/>
      <c r="J15" s="35"/>
    </row>
    <row r="16" spans="2:10" ht="12.75">
      <c r="B16" s="27"/>
      <c r="C16" s="28"/>
      <c r="D16" s="29"/>
      <c r="E16" s="53">
        <f aca="true" t="shared" si="1" ref="E16:J16">SUM(E8:E15)</f>
        <v>0</v>
      </c>
      <c r="F16" s="54">
        <f t="shared" si="1"/>
        <v>133.67000000000002</v>
      </c>
      <c r="G16" s="54">
        <f t="shared" si="1"/>
        <v>0</v>
      </c>
      <c r="H16" s="55">
        <f t="shared" si="1"/>
        <v>0</v>
      </c>
      <c r="I16" s="54">
        <f t="shared" si="1"/>
        <v>0</v>
      </c>
      <c r="J16" s="37">
        <f t="shared" si="1"/>
        <v>133.67000000000002</v>
      </c>
    </row>
    <row r="17" spans="2:10" ht="13.5" thickBot="1">
      <c r="B17" s="19"/>
      <c r="C17" s="20"/>
      <c r="D17" s="21"/>
      <c r="E17" s="22"/>
      <c r="F17" s="20"/>
      <c r="G17" s="20"/>
      <c r="H17" s="23"/>
      <c r="I17" s="20"/>
      <c r="J17" s="24"/>
    </row>
    <row r="19" ht="12.75">
      <c r="B19" s="1" t="s">
        <v>94</v>
      </c>
    </row>
  </sheetData>
  <mergeCells count="1">
    <mergeCell ref="E5:H5"/>
  </mergeCells>
  <dataValidations count="2">
    <dataValidation type="list" allowBlank="1" showInputMessage="1" showErrorMessage="1" sqref="D2">
      <formula1>"Bill Emery, Michael Beswick, Michael Lee, Juliet Lazarus, Ian Prosser, Lynda Rollason, John Thomas, Chris Bolt, Anna Walker, Peter Bucks, Chris Elliott, Jane May, Richard Goldson, Jim O'Sullivan, Jeremy Chittleburgh"</formula1>
    </dataValidation>
    <dataValidation type="list" allowBlank="1" showInputMessage="1" showErrorMessage="1" sqref="E2">
      <formula1>"Executive director, Non Executive Director, Chief Executive, Chairman"</formula1>
    </dataValidation>
  </dataValidations>
  <printOptions/>
  <pageMargins left="0.75" right="0.75" top="0.56" bottom="0.6" header="0.5" footer="0.5"/>
  <pageSetup fitToHeight="1" fitToWidth="1"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1"/>
  <sheetViews>
    <sheetView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10.140625" style="1" bestFit="1" customWidth="1"/>
    <col min="3" max="3" width="15.140625" style="1" customWidth="1"/>
    <col min="4" max="4" width="40.28125" style="1" customWidth="1"/>
    <col min="5" max="8" width="11.8515625" style="1" customWidth="1"/>
    <col min="9" max="9" width="14.7109375" style="1" customWidth="1"/>
    <col min="10" max="10" width="10.140625" style="1" customWidth="1"/>
    <col min="11" max="16384" width="9.140625" style="1" customWidth="1"/>
  </cols>
  <sheetData>
    <row r="1" ht="12.75">
      <c r="B1" s="2" t="s">
        <v>42</v>
      </c>
    </row>
    <row r="2" spans="2:6" ht="12.75">
      <c r="B2" s="3" t="s">
        <v>43</v>
      </c>
      <c r="D2" s="38" t="s">
        <v>74</v>
      </c>
      <c r="E2" s="39" t="s">
        <v>63</v>
      </c>
      <c r="F2" s="40"/>
    </row>
    <row r="3" spans="2:6" ht="12.75">
      <c r="B3" s="2" t="s">
        <v>44</v>
      </c>
      <c r="D3" s="3" t="str">
        <f>'B Emery'!D3</f>
        <v>2009-10</v>
      </c>
      <c r="E3" s="3" t="str">
        <f>'B Emery'!E3</f>
        <v>Quarter 3</v>
      </c>
      <c r="F3" s="3" t="str">
        <f>'B Emery'!F3</f>
        <v>1 October 2009 - 31 December 2009</v>
      </c>
    </row>
    <row r="4" ht="13.5" thickBot="1"/>
    <row r="5" spans="2:10" ht="12.75">
      <c r="B5" s="26" t="s">
        <v>45</v>
      </c>
      <c r="C5" s="25" t="s">
        <v>46</v>
      </c>
      <c r="D5" s="10" t="s">
        <v>47</v>
      </c>
      <c r="E5" s="152" t="s">
        <v>51</v>
      </c>
      <c r="F5" s="153"/>
      <c r="G5" s="153"/>
      <c r="H5" s="154"/>
      <c r="I5" s="11" t="s">
        <v>50</v>
      </c>
      <c r="J5" s="30" t="s">
        <v>56</v>
      </c>
    </row>
    <row r="6" spans="2:10" s="4" customFormat="1" ht="27.75" customHeight="1">
      <c r="B6" s="5"/>
      <c r="C6" s="12"/>
      <c r="D6" s="6"/>
      <c r="E6" s="7" t="s">
        <v>48</v>
      </c>
      <c r="F6" s="9" t="s">
        <v>49</v>
      </c>
      <c r="G6" s="9" t="s">
        <v>104</v>
      </c>
      <c r="H6" s="61" t="s">
        <v>1</v>
      </c>
      <c r="I6" s="12" t="s">
        <v>52</v>
      </c>
      <c r="J6" s="31" t="s">
        <v>57</v>
      </c>
    </row>
    <row r="7" spans="2:10" ht="18.75" customHeight="1">
      <c r="B7" s="13"/>
      <c r="C7" s="14"/>
      <c r="D7" s="59"/>
      <c r="E7" s="15"/>
      <c r="F7" s="14"/>
      <c r="G7" s="14"/>
      <c r="H7" s="17"/>
      <c r="I7" s="14"/>
      <c r="J7" s="18"/>
    </row>
    <row r="8" spans="2:10" ht="25.5">
      <c r="B8" s="60" t="s">
        <v>328</v>
      </c>
      <c r="C8" s="28" t="s">
        <v>280</v>
      </c>
      <c r="D8" s="132" t="s">
        <v>281</v>
      </c>
      <c r="E8" s="57"/>
      <c r="F8" s="57"/>
      <c r="G8" s="57">
        <v>26.4</v>
      </c>
      <c r="H8" s="58"/>
      <c r="I8" s="57"/>
      <c r="J8" s="36">
        <f>SUM(E8:I8)</f>
        <v>26.4</v>
      </c>
    </row>
    <row r="9" spans="2:10" ht="27.75" customHeight="1">
      <c r="B9" s="65">
        <v>40075</v>
      </c>
      <c r="C9" s="66" t="s">
        <v>278</v>
      </c>
      <c r="D9" s="85" t="s">
        <v>329</v>
      </c>
      <c r="E9" s="69"/>
      <c r="F9" s="69">
        <v>39.7</v>
      </c>
      <c r="G9" s="69"/>
      <c r="H9" s="70"/>
      <c r="I9" s="69"/>
      <c r="J9" s="71">
        <f>SUM(E9:I9)</f>
        <v>39.7</v>
      </c>
    </row>
    <row r="10" spans="2:10" ht="28.5" customHeight="1">
      <c r="B10" s="60">
        <v>40084</v>
      </c>
      <c r="C10" s="28" t="s">
        <v>278</v>
      </c>
      <c r="D10" s="78" t="s">
        <v>282</v>
      </c>
      <c r="E10" s="57"/>
      <c r="F10" s="57">
        <v>23.9</v>
      </c>
      <c r="G10" s="57"/>
      <c r="H10" s="58"/>
      <c r="I10" s="57"/>
      <c r="J10" s="36">
        <f>SUM(E10:I10)</f>
        <v>23.9</v>
      </c>
    </row>
    <row r="11" spans="2:10" ht="28.5" customHeight="1">
      <c r="B11" s="65">
        <v>40084</v>
      </c>
      <c r="C11" s="66" t="s">
        <v>333</v>
      </c>
      <c r="D11" s="85" t="s">
        <v>283</v>
      </c>
      <c r="E11" s="69"/>
      <c r="F11" s="69">
        <v>15.8</v>
      </c>
      <c r="G11" s="69"/>
      <c r="H11" s="70"/>
      <c r="I11" s="69"/>
      <c r="J11" s="71">
        <f>SUM(E11:I11)</f>
        <v>15.8</v>
      </c>
    </row>
    <row r="12" spans="2:10" ht="41.25" customHeight="1">
      <c r="B12" s="60">
        <v>40104</v>
      </c>
      <c r="C12" s="28" t="s">
        <v>278</v>
      </c>
      <c r="D12" s="78" t="s">
        <v>331</v>
      </c>
      <c r="E12" s="57"/>
      <c r="F12" s="57">
        <v>15.8</v>
      </c>
      <c r="G12" s="57"/>
      <c r="H12" s="58"/>
      <c r="I12" s="57"/>
      <c r="J12" s="36">
        <v>15.8</v>
      </c>
    </row>
    <row r="13" spans="2:10" ht="25.5">
      <c r="B13" s="65">
        <v>40104</v>
      </c>
      <c r="C13" s="66" t="s">
        <v>117</v>
      </c>
      <c r="D13" s="85" t="s">
        <v>330</v>
      </c>
      <c r="E13" s="69"/>
      <c r="F13" s="69">
        <v>106.56</v>
      </c>
      <c r="G13" s="69"/>
      <c r="H13" s="70"/>
      <c r="I13" s="69"/>
      <c r="J13" s="71">
        <v>106.56</v>
      </c>
    </row>
    <row r="14" spans="2:10" ht="38.25">
      <c r="B14" s="60">
        <v>40105</v>
      </c>
      <c r="C14" s="28" t="s">
        <v>118</v>
      </c>
      <c r="D14" s="78" t="s">
        <v>332</v>
      </c>
      <c r="E14" s="56"/>
      <c r="F14" s="57">
        <v>7.43</v>
      </c>
      <c r="G14" s="57"/>
      <c r="H14" s="58"/>
      <c r="I14" s="57"/>
      <c r="J14" s="36">
        <f>SUM(E14:I14)</f>
        <v>7.43</v>
      </c>
    </row>
    <row r="15" spans="2:10" ht="13.5" customHeight="1">
      <c r="B15" s="65">
        <v>40105</v>
      </c>
      <c r="C15" s="66" t="s">
        <v>147</v>
      </c>
      <c r="D15" s="85" t="s">
        <v>307</v>
      </c>
      <c r="E15" s="69"/>
      <c r="F15" s="69"/>
      <c r="G15" s="69"/>
      <c r="H15" s="70">
        <v>5</v>
      </c>
      <c r="I15" s="69"/>
      <c r="J15" s="71">
        <f>SUM(E15:I15)</f>
        <v>5</v>
      </c>
    </row>
    <row r="16" spans="2:10" ht="25.5">
      <c r="B16" s="60" t="s">
        <v>327</v>
      </c>
      <c r="C16" s="28" t="s">
        <v>147</v>
      </c>
      <c r="D16" s="78" t="s">
        <v>306</v>
      </c>
      <c r="E16" s="57"/>
      <c r="F16" s="57"/>
      <c r="G16" s="57"/>
      <c r="H16" s="58"/>
      <c r="I16" s="57">
        <v>15.67</v>
      </c>
      <c r="J16" s="36">
        <f>SUM(E16:I16)</f>
        <v>15.67</v>
      </c>
    </row>
    <row r="17" spans="2:10" ht="29.25" customHeight="1">
      <c r="B17" s="65">
        <v>40106</v>
      </c>
      <c r="C17" s="66" t="s">
        <v>119</v>
      </c>
      <c r="D17" s="85" t="s">
        <v>229</v>
      </c>
      <c r="E17" s="69"/>
      <c r="F17" s="69">
        <v>126.62</v>
      </c>
      <c r="G17" s="69"/>
      <c r="H17" s="70"/>
      <c r="I17" s="69"/>
      <c r="J17" s="71">
        <f>SUM(E17:I17)</f>
        <v>126.62</v>
      </c>
    </row>
    <row r="18" spans="2:10" ht="30" customHeight="1">
      <c r="B18" s="60">
        <v>40106</v>
      </c>
      <c r="C18" s="28" t="s">
        <v>119</v>
      </c>
      <c r="D18" s="29" t="s">
        <v>228</v>
      </c>
      <c r="E18" s="57"/>
      <c r="F18" s="57">
        <v>97.93</v>
      </c>
      <c r="G18" s="57"/>
      <c r="H18" s="58"/>
      <c r="I18" s="57"/>
      <c r="J18" s="36">
        <f>SUM(E18:I18)</f>
        <v>97.93</v>
      </c>
    </row>
    <row r="19" spans="2:10" ht="26.25" customHeight="1">
      <c r="B19" s="86">
        <v>40106</v>
      </c>
      <c r="C19" s="87" t="s">
        <v>119</v>
      </c>
      <c r="D19" s="85" t="s">
        <v>227</v>
      </c>
      <c r="E19" s="69"/>
      <c r="F19" s="69">
        <v>-111.96</v>
      </c>
      <c r="G19" s="69"/>
      <c r="H19" s="70"/>
      <c r="I19" s="69"/>
      <c r="J19" s="71">
        <v>-111.96</v>
      </c>
    </row>
    <row r="20" spans="2:10" ht="26.25" customHeight="1">
      <c r="B20" s="60">
        <v>40106</v>
      </c>
      <c r="C20" s="28" t="s">
        <v>308</v>
      </c>
      <c r="D20" s="29" t="s">
        <v>309</v>
      </c>
      <c r="E20" s="57"/>
      <c r="F20" s="57">
        <v>4.7</v>
      </c>
      <c r="G20" s="57"/>
      <c r="H20" s="58"/>
      <c r="I20" s="57"/>
      <c r="J20" s="36">
        <f aca="true" t="shared" si="0" ref="J20:J26">SUM(E20:I20)</f>
        <v>4.7</v>
      </c>
    </row>
    <row r="21" spans="2:10" ht="27" customHeight="1">
      <c r="B21" s="65">
        <v>40115</v>
      </c>
      <c r="C21" s="87" t="s">
        <v>278</v>
      </c>
      <c r="D21" s="85" t="s">
        <v>310</v>
      </c>
      <c r="E21" s="69"/>
      <c r="F21" s="69">
        <v>24.35</v>
      </c>
      <c r="G21" s="69"/>
      <c r="H21" s="70"/>
      <c r="I21" s="69"/>
      <c r="J21" s="71">
        <f t="shared" si="0"/>
        <v>24.35</v>
      </c>
    </row>
    <row r="22" spans="2:10" ht="26.25" customHeight="1">
      <c r="B22" s="60">
        <v>40122</v>
      </c>
      <c r="C22" s="28" t="s">
        <v>278</v>
      </c>
      <c r="D22" s="78" t="s">
        <v>326</v>
      </c>
      <c r="E22" s="57"/>
      <c r="F22" s="57">
        <v>24.35</v>
      </c>
      <c r="G22" s="57"/>
      <c r="H22" s="58"/>
      <c r="I22" s="57"/>
      <c r="J22" s="36">
        <f t="shared" si="0"/>
        <v>24.35</v>
      </c>
    </row>
    <row r="23" spans="2:10" ht="27" customHeight="1">
      <c r="B23" s="65">
        <v>40128</v>
      </c>
      <c r="C23" s="66" t="s">
        <v>278</v>
      </c>
      <c r="D23" s="85" t="s">
        <v>279</v>
      </c>
      <c r="E23" s="69"/>
      <c r="F23" s="69">
        <v>39.7</v>
      </c>
      <c r="G23" s="69"/>
      <c r="H23" s="70"/>
      <c r="I23" s="69"/>
      <c r="J23" s="71">
        <f t="shared" si="0"/>
        <v>39.7</v>
      </c>
    </row>
    <row r="24" spans="2:10" ht="30" customHeight="1">
      <c r="B24" s="60">
        <v>40133</v>
      </c>
      <c r="C24" s="28" t="s">
        <v>278</v>
      </c>
      <c r="D24" s="78" t="s">
        <v>325</v>
      </c>
      <c r="E24" s="57"/>
      <c r="F24" s="57">
        <v>39.7</v>
      </c>
      <c r="G24" s="57"/>
      <c r="H24" s="58"/>
      <c r="I24" s="57"/>
      <c r="J24" s="36">
        <f t="shared" si="0"/>
        <v>39.7</v>
      </c>
    </row>
    <row r="25" spans="2:10" ht="12.75">
      <c r="B25" s="65"/>
      <c r="C25" s="66"/>
      <c r="D25" s="85"/>
      <c r="E25" s="68"/>
      <c r="F25" s="69"/>
      <c r="G25" s="69"/>
      <c r="H25" s="70"/>
      <c r="I25" s="69"/>
      <c r="J25" s="71">
        <f t="shared" si="0"/>
        <v>0</v>
      </c>
    </row>
    <row r="26" spans="2:10" ht="12.75">
      <c r="B26" s="60"/>
      <c r="C26" s="28"/>
      <c r="D26" s="78"/>
      <c r="E26" s="57"/>
      <c r="F26" s="57"/>
      <c r="G26" s="57"/>
      <c r="H26" s="58"/>
      <c r="I26" s="57"/>
      <c r="J26" s="36">
        <f t="shared" si="0"/>
        <v>0</v>
      </c>
    </row>
    <row r="27" spans="2:10" ht="12.75">
      <c r="B27" s="27"/>
      <c r="C27" s="28"/>
      <c r="D27" s="29"/>
      <c r="E27" s="32"/>
      <c r="F27" s="33"/>
      <c r="G27" s="33"/>
      <c r="H27" s="34"/>
      <c r="I27" s="33"/>
      <c r="J27" s="35"/>
    </row>
    <row r="28" spans="2:10" ht="12.75">
      <c r="B28" s="27"/>
      <c r="C28" s="28"/>
      <c r="D28" s="29"/>
      <c r="E28" s="41">
        <f aca="true" t="shared" si="1" ref="E28:J28">SUM(E8:E27)</f>
        <v>0</v>
      </c>
      <c r="F28" s="42">
        <f t="shared" si="1"/>
        <v>454.58000000000004</v>
      </c>
      <c r="G28" s="42">
        <f t="shared" si="1"/>
        <v>26.4</v>
      </c>
      <c r="H28" s="43">
        <f t="shared" si="1"/>
        <v>5</v>
      </c>
      <c r="I28" s="42">
        <f t="shared" si="1"/>
        <v>15.67</v>
      </c>
      <c r="J28" s="37">
        <f t="shared" si="1"/>
        <v>501.65000000000003</v>
      </c>
    </row>
    <row r="29" spans="2:10" ht="13.5" thickBot="1">
      <c r="B29" s="19"/>
      <c r="C29" s="20"/>
      <c r="D29" s="21"/>
      <c r="E29" s="22"/>
      <c r="F29" s="20"/>
      <c r="G29" s="20"/>
      <c r="H29" s="23"/>
      <c r="I29" s="20"/>
      <c r="J29" s="24"/>
    </row>
    <row r="31" ht="12.75">
      <c r="B31" s="1" t="s">
        <v>94</v>
      </c>
    </row>
  </sheetData>
  <mergeCells count="1">
    <mergeCell ref="E5:H5"/>
  </mergeCells>
  <dataValidations count="2">
    <dataValidation type="list" allowBlank="1" showInputMessage="1" showErrorMessage="1" sqref="D2">
      <formula1>"Bill Emery, Michael Beswick, Michael Lee, Juliet Lazarus, Ian Prosser, Lynda Rollason, John Thomas, Chris Bolt, Anna Walker, Peter Bucks, Chris Elliott, Jane May, Richard Goldson, Jim O'Sullivan, Jeremy Chittleburgh"</formula1>
    </dataValidation>
    <dataValidation type="list" allowBlank="1" showInputMessage="1" showErrorMessage="1" sqref="E2">
      <formula1>"Executive director, Non Executive Director, Chief Executive, Chairman"</formula1>
    </dataValidation>
  </dataValidations>
  <printOptions/>
  <pageMargins left="0.75" right="0.75" top="0.57" bottom="0.57" header="0.5" footer="0.5"/>
  <pageSetup fitToHeight="1" fitToWidth="1" horizontalDpi="600" verticalDpi="600" orientation="landscape" paperSize="9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workbookViewId="0" topLeftCell="A1">
      <selection activeCell="A1" sqref="A1"/>
    </sheetView>
  </sheetViews>
  <sheetFormatPr defaultColWidth="9.140625" defaultRowHeight="12.75"/>
  <cols>
    <col min="1" max="1" width="1.8515625" style="1" customWidth="1"/>
    <col min="2" max="2" width="10.140625" style="1" bestFit="1" customWidth="1"/>
    <col min="3" max="3" width="14.00390625" style="1" customWidth="1"/>
    <col min="4" max="4" width="36.8515625" style="1" customWidth="1"/>
    <col min="5" max="8" width="11.8515625" style="1" customWidth="1"/>
    <col min="9" max="9" width="17.7109375" style="1" customWidth="1"/>
    <col min="10" max="10" width="10.140625" style="1" customWidth="1"/>
    <col min="11" max="16384" width="9.140625" style="1" customWidth="1"/>
  </cols>
  <sheetData>
    <row r="1" ht="12.75">
      <c r="B1" s="2" t="s">
        <v>42</v>
      </c>
    </row>
    <row r="2" spans="2:6" ht="12.75">
      <c r="B2" s="3" t="s">
        <v>43</v>
      </c>
      <c r="D2" s="38" t="s">
        <v>73</v>
      </c>
      <c r="E2" s="39" t="s">
        <v>63</v>
      </c>
      <c r="F2" s="40"/>
    </row>
    <row r="3" spans="2:6" ht="12.75">
      <c r="B3" s="2" t="s">
        <v>44</v>
      </c>
      <c r="D3" s="3" t="str">
        <f>'B Emery'!D3</f>
        <v>2009-10</v>
      </c>
      <c r="E3" s="3" t="str">
        <f>'B Emery'!E3</f>
        <v>Quarter 3</v>
      </c>
      <c r="F3" s="3" t="str">
        <f>'B Emery'!F3</f>
        <v>1 October 2009 - 31 December 2009</v>
      </c>
    </row>
    <row r="4" ht="13.5" thickBot="1"/>
    <row r="5" spans="2:10" ht="12.75">
      <c r="B5" s="26" t="s">
        <v>45</v>
      </c>
      <c r="C5" s="25" t="s">
        <v>46</v>
      </c>
      <c r="D5" s="10" t="s">
        <v>47</v>
      </c>
      <c r="E5" s="152" t="s">
        <v>51</v>
      </c>
      <c r="F5" s="153"/>
      <c r="G5" s="153"/>
      <c r="H5" s="154"/>
      <c r="I5" s="11" t="s">
        <v>50</v>
      </c>
      <c r="J5" s="30" t="s">
        <v>56</v>
      </c>
    </row>
    <row r="6" spans="2:10" s="4" customFormat="1" ht="25.5">
      <c r="B6" s="5"/>
      <c r="C6" s="12"/>
      <c r="D6" s="6"/>
      <c r="E6" s="7" t="s">
        <v>48</v>
      </c>
      <c r="F6" s="9" t="s">
        <v>49</v>
      </c>
      <c r="G6" s="9" t="s">
        <v>104</v>
      </c>
      <c r="H6" s="61" t="s">
        <v>1</v>
      </c>
      <c r="I6" s="12" t="s">
        <v>52</v>
      </c>
      <c r="J6" s="31" t="s">
        <v>57</v>
      </c>
    </row>
    <row r="7" spans="2:10" ht="14.25" customHeight="1">
      <c r="B7" s="13"/>
      <c r="C7" s="14"/>
      <c r="D7" s="15"/>
      <c r="E7" s="16"/>
      <c r="F7" s="14"/>
      <c r="G7" s="14"/>
      <c r="H7" s="17"/>
      <c r="I7" s="14"/>
      <c r="J7" s="18"/>
    </row>
    <row r="8" spans="2:10" ht="25.5">
      <c r="B8" s="65">
        <v>40015</v>
      </c>
      <c r="C8" s="72" t="s">
        <v>147</v>
      </c>
      <c r="D8" s="74" t="s">
        <v>289</v>
      </c>
      <c r="E8" s="69"/>
      <c r="F8" s="73"/>
      <c r="G8" s="69">
        <v>13.2</v>
      </c>
      <c r="H8" s="70"/>
      <c r="I8" s="69"/>
      <c r="J8" s="71">
        <f aca="true" t="shared" si="0" ref="J8:J30">SUM(E8:I8)</f>
        <v>13.2</v>
      </c>
    </row>
    <row r="9" spans="1:10" s="90" customFormat="1" ht="25.5">
      <c r="A9" s="1"/>
      <c r="B9" s="60">
        <v>40015</v>
      </c>
      <c r="C9" s="91" t="s">
        <v>288</v>
      </c>
      <c r="D9" s="78" t="s">
        <v>290</v>
      </c>
      <c r="E9" s="56"/>
      <c r="F9" s="64">
        <v>39.5</v>
      </c>
      <c r="G9" s="57"/>
      <c r="H9" s="58"/>
      <c r="I9" s="57"/>
      <c r="J9" s="36">
        <f t="shared" si="0"/>
        <v>39.5</v>
      </c>
    </row>
    <row r="10" spans="2:10" ht="25.5">
      <c r="B10" s="65">
        <v>40017</v>
      </c>
      <c r="C10" s="72" t="s">
        <v>147</v>
      </c>
      <c r="D10" s="131" t="s">
        <v>292</v>
      </c>
      <c r="E10" s="69"/>
      <c r="F10" s="73"/>
      <c r="G10" s="69">
        <v>13.2</v>
      </c>
      <c r="H10" s="70"/>
      <c r="I10" s="69"/>
      <c r="J10" s="71">
        <f t="shared" si="0"/>
        <v>13.2</v>
      </c>
    </row>
    <row r="11" spans="1:10" s="90" customFormat="1" ht="25.5">
      <c r="A11" s="1"/>
      <c r="B11" s="60">
        <v>40017</v>
      </c>
      <c r="C11" s="91" t="s">
        <v>288</v>
      </c>
      <c r="D11" s="133" t="s">
        <v>291</v>
      </c>
      <c r="E11" s="56"/>
      <c r="F11" s="64">
        <v>39.5</v>
      </c>
      <c r="G11" s="57"/>
      <c r="H11" s="58"/>
      <c r="I11" s="57"/>
      <c r="J11" s="36">
        <f t="shared" si="0"/>
        <v>39.5</v>
      </c>
    </row>
    <row r="12" spans="1:10" s="90" customFormat="1" ht="25.5">
      <c r="A12" s="1"/>
      <c r="B12" s="65" t="s">
        <v>311</v>
      </c>
      <c r="C12" s="72" t="s">
        <v>147</v>
      </c>
      <c r="D12" s="131" t="s">
        <v>293</v>
      </c>
      <c r="E12" s="68"/>
      <c r="F12" s="73"/>
      <c r="G12" s="69">
        <v>21.1</v>
      </c>
      <c r="H12" s="70"/>
      <c r="I12" s="69"/>
      <c r="J12" s="71">
        <f>SUM(E12:I12)</f>
        <v>21.1</v>
      </c>
    </row>
    <row r="13" spans="2:10" ht="25.5">
      <c r="B13" s="60" t="s">
        <v>312</v>
      </c>
      <c r="C13" s="91" t="s">
        <v>147</v>
      </c>
      <c r="D13" s="133" t="s">
        <v>294</v>
      </c>
      <c r="E13" s="57"/>
      <c r="F13" s="64"/>
      <c r="G13" s="57">
        <v>13.2</v>
      </c>
      <c r="H13" s="58"/>
      <c r="I13" s="57"/>
      <c r="J13" s="36">
        <f>SUM(E13:I13)</f>
        <v>13.2</v>
      </c>
    </row>
    <row r="14" spans="2:10" ht="25.5">
      <c r="B14" s="65">
        <v>40072</v>
      </c>
      <c r="C14" s="72" t="s">
        <v>288</v>
      </c>
      <c r="D14" s="131" t="s">
        <v>317</v>
      </c>
      <c r="E14" s="69"/>
      <c r="F14" s="73">
        <v>19.5</v>
      </c>
      <c r="G14" s="69"/>
      <c r="H14" s="70"/>
      <c r="I14" s="69"/>
      <c r="J14" s="71">
        <f t="shared" si="0"/>
        <v>19.5</v>
      </c>
    </row>
    <row r="15" spans="1:10" s="90" customFormat="1" ht="25.5">
      <c r="A15" s="1"/>
      <c r="B15" s="60">
        <v>40078</v>
      </c>
      <c r="C15" s="91" t="s">
        <v>147</v>
      </c>
      <c r="D15" s="133" t="s">
        <v>289</v>
      </c>
      <c r="E15" s="56"/>
      <c r="F15" s="64"/>
      <c r="G15" s="57">
        <v>18.4</v>
      </c>
      <c r="H15" s="58"/>
      <c r="I15" s="57"/>
      <c r="J15" s="36">
        <f>SUM(E15:I15)</f>
        <v>18.4</v>
      </c>
    </row>
    <row r="16" spans="1:10" s="90" customFormat="1" ht="25.5">
      <c r="A16" s="1"/>
      <c r="B16" s="65">
        <v>40078</v>
      </c>
      <c r="C16" s="72" t="s">
        <v>288</v>
      </c>
      <c r="D16" s="131" t="s">
        <v>290</v>
      </c>
      <c r="E16" s="68"/>
      <c r="F16" s="73">
        <v>39.9</v>
      </c>
      <c r="G16" s="69"/>
      <c r="H16" s="70"/>
      <c r="I16" s="69"/>
      <c r="J16" s="71">
        <f t="shared" si="0"/>
        <v>39.9</v>
      </c>
    </row>
    <row r="17" spans="2:10" ht="25.5">
      <c r="B17" s="60">
        <v>40092</v>
      </c>
      <c r="C17" s="91" t="s">
        <v>147</v>
      </c>
      <c r="D17" s="133" t="s">
        <v>296</v>
      </c>
      <c r="E17" s="57"/>
      <c r="F17" s="64"/>
      <c r="G17" s="57">
        <v>16.2</v>
      </c>
      <c r="H17" s="58"/>
      <c r="I17" s="57"/>
      <c r="J17" s="36">
        <f>SUM(E17:I17)</f>
        <v>16.2</v>
      </c>
    </row>
    <row r="18" spans="2:10" ht="25.5">
      <c r="B18" s="65">
        <v>40092</v>
      </c>
      <c r="C18" s="72" t="s">
        <v>288</v>
      </c>
      <c r="D18" s="131" t="s">
        <v>295</v>
      </c>
      <c r="E18" s="69"/>
      <c r="F18" s="73">
        <v>39.9</v>
      </c>
      <c r="G18" s="69"/>
      <c r="H18" s="70"/>
      <c r="I18" s="69"/>
      <c r="J18" s="71">
        <f t="shared" si="0"/>
        <v>39.9</v>
      </c>
    </row>
    <row r="19" spans="1:10" s="90" customFormat="1" ht="25.5">
      <c r="A19" s="1"/>
      <c r="B19" s="60" t="s">
        <v>313</v>
      </c>
      <c r="C19" s="91" t="s">
        <v>147</v>
      </c>
      <c r="D19" s="133" t="s">
        <v>297</v>
      </c>
      <c r="E19" s="56"/>
      <c r="F19" s="64"/>
      <c r="G19" s="57">
        <v>42.8</v>
      </c>
      <c r="H19" s="58"/>
      <c r="I19" s="57"/>
      <c r="J19" s="36">
        <f t="shared" si="0"/>
        <v>42.8</v>
      </c>
    </row>
    <row r="20" spans="2:10" ht="38.25">
      <c r="B20" s="65" t="s">
        <v>314</v>
      </c>
      <c r="C20" s="72" t="s">
        <v>288</v>
      </c>
      <c r="D20" s="74" t="s">
        <v>300</v>
      </c>
      <c r="E20" s="69"/>
      <c r="F20" s="147">
        <v>74.96</v>
      </c>
      <c r="G20" s="69"/>
      <c r="H20" s="70"/>
      <c r="I20" s="69"/>
      <c r="J20" s="71">
        <f t="shared" si="0"/>
        <v>74.96</v>
      </c>
    </row>
    <row r="21" spans="1:10" s="90" customFormat="1" ht="38.25">
      <c r="A21" s="1"/>
      <c r="B21" s="60" t="s">
        <v>315</v>
      </c>
      <c r="C21" s="91" t="s">
        <v>288</v>
      </c>
      <c r="D21" s="92" t="s">
        <v>301</v>
      </c>
      <c r="E21" s="56"/>
      <c r="F21" s="64">
        <v>-46.86</v>
      </c>
      <c r="G21" s="57"/>
      <c r="H21" s="58"/>
      <c r="I21" s="57"/>
      <c r="J21" s="36">
        <f t="shared" si="0"/>
        <v>-46.86</v>
      </c>
    </row>
    <row r="22" spans="2:10" ht="38.25">
      <c r="B22" s="65" t="s">
        <v>315</v>
      </c>
      <c r="C22" s="66" t="s">
        <v>288</v>
      </c>
      <c r="D22" s="85" t="s">
        <v>298</v>
      </c>
      <c r="E22" s="69"/>
      <c r="F22" s="69">
        <v>84.46</v>
      </c>
      <c r="G22" s="69"/>
      <c r="H22" s="70"/>
      <c r="I22" s="69"/>
      <c r="J22" s="71">
        <f>SUM(E22:I22)</f>
        <v>84.46</v>
      </c>
    </row>
    <row r="23" spans="2:10" ht="38.25">
      <c r="B23" s="60" t="s">
        <v>315</v>
      </c>
      <c r="C23" s="28" t="s">
        <v>288</v>
      </c>
      <c r="D23" s="29" t="s">
        <v>299</v>
      </c>
      <c r="E23" s="57"/>
      <c r="F23" s="57">
        <v>-52.58</v>
      </c>
      <c r="G23" s="57"/>
      <c r="H23" s="58"/>
      <c r="I23" s="57"/>
      <c r="J23" s="36">
        <f>SUM(E23:I23)</f>
        <v>-52.58</v>
      </c>
    </row>
    <row r="24" spans="2:10" ht="38.25">
      <c r="B24" s="65" t="s">
        <v>315</v>
      </c>
      <c r="C24" s="66" t="s">
        <v>288</v>
      </c>
      <c r="D24" s="67" t="s">
        <v>305</v>
      </c>
      <c r="E24" s="69"/>
      <c r="F24" s="69">
        <v>84.46</v>
      </c>
      <c r="G24" s="69"/>
      <c r="H24" s="70"/>
      <c r="I24" s="69"/>
      <c r="J24" s="71">
        <f>SUM(E24:I24)</f>
        <v>84.46</v>
      </c>
    </row>
    <row r="25" spans="2:10" ht="38.25">
      <c r="B25" s="60" t="s">
        <v>316</v>
      </c>
      <c r="C25" s="91" t="s">
        <v>117</v>
      </c>
      <c r="D25" s="133" t="s">
        <v>302</v>
      </c>
      <c r="E25" s="57"/>
      <c r="F25" s="64">
        <v>223.36</v>
      </c>
      <c r="G25" s="57"/>
      <c r="H25" s="58"/>
      <c r="I25" s="57"/>
      <c r="J25" s="36">
        <f t="shared" si="0"/>
        <v>223.36</v>
      </c>
    </row>
    <row r="26" spans="2:10" ht="25.5">
      <c r="B26" s="65" t="s">
        <v>316</v>
      </c>
      <c r="C26" s="66" t="s">
        <v>117</v>
      </c>
      <c r="D26" s="137" t="s">
        <v>303</v>
      </c>
      <c r="E26" s="69"/>
      <c r="F26" s="69">
        <v>-208.7</v>
      </c>
      <c r="G26" s="69"/>
      <c r="H26" s="70"/>
      <c r="I26" s="69"/>
      <c r="J26" s="71">
        <f t="shared" si="0"/>
        <v>-208.7</v>
      </c>
    </row>
    <row r="27" spans="2:10" ht="25.5">
      <c r="B27" s="60" t="s">
        <v>316</v>
      </c>
      <c r="C27" s="28" t="s">
        <v>117</v>
      </c>
      <c r="D27" s="78" t="s">
        <v>304</v>
      </c>
      <c r="E27" s="57"/>
      <c r="F27" s="57">
        <v>192.42</v>
      </c>
      <c r="G27" s="57"/>
      <c r="H27" s="58"/>
      <c r="I27" s="57"/>
      <c r="J27" s="36">
        <f t="shared" si="0"/>
        <v>192.42</v>
      </c>
    </row>
    <row r="28" spans="2:10" ht="37.5" customHeight="1">
      <c r="B28" s="65" t="s">
        <v>251</v>
      </c>
      <c r="C28" s="66" t="s">
        <v>118</v>
      </c>
      <c r="D28" s="67" t="s">
        <v>213</v>
      </c>
      <c r="E28" s="69"/>
      <c r="F28" s="69">
        <v>8.87</v>
      </c>
      <c r="G28" s="69"/>
      <c r="H28" s="70"/>
      <c r="I28" s="69"/>
      <c r="J28" s="71">
        <f t="shared" si="0"/>
        <v>8.87</v>
      </c>
    </row>
    <row r="29" spans="2:10" ht="13.5" customHeight="1">
      <c r="B29" s="60"/>
      <c r="C29" s="28"/>
      <c r="D29" s="29"/>
      <c r="E29" s="57"/>
      <c r="F29" s="57"/>
      <c r="G29" s="57"/>
      <c r="H29" s="58"/>
      <c r="I29" s="57"/>
      <c r="J29" s="36">
        <f t="shared" si="0"/>
        <v>0</v>
      </c>
    </row>
    <row r="30" spans="2:10" ht="13.5" customHeight="1">
      <c r="B30" s="65"/>
      <c r="C30" s="66"/>
      <c r="D30" s="85"/>
      <c r="E30" s="69"/>
      <c r="F30" s="69"/>
      <c r="G30" s="69"/>
      <c r="H30" s="70"/>
      <c r="I30" s="69"/>
      <c r="J30" s="71">
        <f t="shared" si="0"/>
        <v>0</v>
      </c>
    </row>
    <row r="31" spans="2:10" ht="12.75">
      <c r="B31" s="27"/>
      <c r="C31" s="28"/>
      <c r="D31" s="29"/>
      <c r="E31" s="32"/>
      <c r="F31" s="33"/>
      <c r="G31" s="33"/>
      <c r="H31" s="34"/>
      <c r="I31" s="33"/>
      <c r="J31" s="35"/>
    </row>
    <row r="32" spans="2:10" ht="12.75">
      <c r="B32" s="27"/>
      <c r="C32" s="28"/>
      <c r="D32" s="29"/>
      <c r="E32" s="53">
        <f aca="true" t="shared" si="1" ref="E32:J32">SUM(E7:E31)</f>
        <v>0</v>
      </c>
      <c r="F32" s="54">
        <f t="shared" si="1"/>
        <v>538.6899999999999</v>
      </c>
      <c r="G32" s="54">
        <f t="shared" si="1"/>
        <v>138.1</v>
      </c>
      <c r="H32" s="55">
        <f t="shared" si="1"/>
        <v>0</v>
      </c>
      <c r="I32" s="54">
        <f t="shared" si="1"/>
        <v>0</v>
      </c>
      <c r="J32" s="37">
        <f t="shared" si="1"/>
        <v>676.79</v>
      </c>
    </row>
    <row r="33" spans="2:10" ht="13.5" thickBot="1">
      <c r="B33" s="19"/>
      <c r="C33" s="20"/>
      <c r="D33" s="21"/>
      <c r="E33" s="22"/>
      <c r="F33" s="20"/>
      <c r="G33" s="20"/>
      <c r="H33" s="23"/>
      <c r="I33" s="20"/>
      <c r="J33" s="24"/>
    </row>
    <row r="35" ht="12.75">
      <c r="B35" s="1" t="s">
        <v>94</v>
      </c>
    </row>
  </sheetData>
  <mergeCells count="1">
    <mergeCell ref="E5:H5"/>
  </mergeCells>
  <dataValidations count="2">
    <dataValidation type="list" allowBlank="1" showInputMessage="1" showErrorMessage="1" sqref="D2">
      <formula1>"Bill Emery, Michael Beswick, Michael Lee, Juliet Lazarus, Ian Prosser, Lynda Rollason, John Thomas, Chris Bolt, Anna Walker, Peter Bucks, Chris Elliott, Jane May, Richard Goldson, Jim O'Sullivan, Jeremy Chittleburgh"</formula1>
    </dataValidation>
    <dataValidation type="list" allowBlank="1" showInputMessage="1" showErrorMessage="1" sqref="E2">
      <formula1>"Executive director, Non Executive Director, Chief Executive, Chairman"</formula1>
    </dataValidation>
  </dataValidations>
  <printOptions/>
  <pageMargins left="0.75" right="0.75" top="0.58" bottom="0.56" header="0.5" footer="0.5"/>
  <pageSetup fitToHeight="1" fitToWidth="1" horizontalDpi="600" verticalDpi="600" orientation="landscape" paperSize="9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4"/>
  <sheetViews>
    <sheetView workbookViewId="0" topLeftCell="A1">
      <selection activeCell="D12" sqref="D12"/>
    </sheetView>
  </sheetViews>
  <sheetFormatPr defaultColWidth="9.140625" defaultRowHeight="12.75"/>
  <cols>
    <col min="1" max="1" width="1.421875" style="1" customWidth="1"/>
    <col min="2" max="2" width="10.140625" style="1" bestFit="1" customWidth="1"/>
    <col min="3" max="3" width="13.8515625" style="1" customWidth="1"/>
    <col min="4" max="4" width="47.7109375" style="1" customWidth="1"/>
    <col min="5" max="8" width="10.28125" style="1" customWidth="1"/>
    <col min="9" max="9" width="14.7109375" style="1" customWidth="1"/>
    <col min="10" max="10" width="9.00390625" style="1" customWidth="1"/>
    <col min="11" max="16384" width="9.140625" style="1" customWidth="1"/>
  </cols>
  <sheetData>
    <row r="1" ht="12.75">
      <c r="B1" s="2" t="s">
        <v>42</v>
      </c>
    </row>
    <row r="2" spans="2:8" ht="12.75">
      <c r="B2" s="3" t="s">
        <v>43</v>
      </c>
      <c r="D2" s="116" t="s">
        <v>68</v>
      </c>
      <c r="E2" s="117" t="s">
        <v>69</v>
      </c>
      <c r="F2" s="40"/>
      <c r="H2" s="2" t="s">
        <v>103</v>
      </c>
    </row>
    <row r="3" spans="2:6" ht="12.75">
      <c r="B3" s="2" t="s">
        <v>44</v>
      </c>
      <c r="D3" s="3" t="str">
        <f>'B Emery'!D3</f>
        <v>2009-10</v>
      </c>
      <c r="E3" s="3" t="str">
        <f>'B Emery'!E3</f>
        <v>Quarter 3</v>
      </c>
      <c r="F3" s="3" t="str">
        <f>'B Emery'!F3</f>
        <v>1 October 2009 - 31 December 2009</v>
      </c>
    </row>
    <row r="4" ht="13.5" thickBot="1"/>
    <row r="5" spans="2:10" ht="12.75">
      <c r="B5" s="26" t="s">
        <v>45</v>
      </c>
      <c r="C5" s="25" t="s">
        <v>46</v>
      </c>
      <c r="D5" s="10" t="s">
        <v>47</v>
      </c>
      <c r="E5" s="152" t="s">
        <v>51</v>
      </c>
      <c r="F5" s="153"/>
      <c r="G5" s="153"/>
      <c r="H5" s="154"/>
      <c r="I5" s="11" t="s">
        <v>50</v>
      </c>
      <c r="J5" s="30" t="s">
        <v>56</v>
      </c>
    </row>
    <row r="6" spans="2:10" s="4" customFormat="1" ht="26.25" customHeight="1">
      <c r="B6" s="5"/>
      <c r="C6" s="12"/>
      <c r="D6" s="6"/>
      <c r="E6" s="7" t="s">
        <v>48</v>
      </c>
      <c r="F6" s="9" t="s">
        <v>49</v>
      </c>
      <c r="G6" s="9" t="s">
        <v>104</v>
      </c>
      <c r="H6" s="61" t="s">
        <v>1</v>
      </c>
      <c r="I6" s="12" t="s">
        <v>52</v>
      </c>
      <c r="J6" s="31" t="s">
        <v>57</v>
      </c>
    </row>
    <row r="7" spans="2:10" ht="12.75">
      <c r="B7" s="13"/>
      <c r="C7" s="14"/>
      <c r="D7" s="15"/>
      <c r="E7" s="16"/>
      <c r="F7" s="14"/>
      <c r="G7" s="14"/>
      <c r="H7" s="17"/>
      <c r="I7" s="14"/>
      <c r="J7" s="18"/>
    </row>
    <row r="8" spans="2:10" ht="12.75" customHeight="1">
      <c r="B8" s="65"/>
      <c r="C8" s="72"/>
      <c r="D8" s="74"/>
      <c r="E8" s="69"/>
      <c r="F8" s="73"/>
      <c r="G8" s="69"/>
      <c r="H8" s="70"/>
      <c r="I8" s="69"/>
      <c r="J8" s="71">
        <f>SUM(E8:I8)</f>
        <v>0</v>
      </c>
    </row>
    <row r="9" spans="2:10" s="90" customFormat="1" ht="12.75" customHeight="1">
      <c r="B9" s="60"/>
      <c r="C9" s="91"/>
      <c r="D9" s="78"/>
      <c r="E9" s="56"/>
      <c r="F9" s="64"/>
      <c r="G9" s="57"/>
      <c r="H9" s="58"/>
      <c r="I9" s="57"/>
      <c r="J9" s="36">
        <f>SUM(E9:I9)</f>
        <v>0</v>
      </c>
    </row>
    <row r="10" spans="2:10" ht="12.75">
      <c r="B10" s="27"/>
      <c r="C10" s="28"/>
      <c r="D10" s="29"/>
      <c r="E10" s="32"/>
      <c r="F10" s="33"/>
      <c r="G10" s="33"/>
      <c r="H10" s="34"/>
      <c r="I10" s="33"/>
      <c r="J10" s="35"/>
    </row>
    <row r="11" spans="2:10" ht="12.75">
      <c r="B11" s="27"/>
      <c r="C11" s="28"/>
      <c r="D11" s="29"/>
      <c r="E11" s="53">
        <f aca="true" t="shared" si="0" ref="E11:J11">SUM(E8:E10)</f>
        <v>0</v>
      </c>
      <c r="F11" s="54">
        <f t="shared" si="0"/>
        <v>0</v>
      </c>
      <c r="G11" s="54">
        <f t="shared" si="0"/>
        <v>0</v>
      </c>
      <c r="H11" s="55">
        <f t="shared" si="0"/>
        <v>0</v>
      </c>
      <c r="I11" s="54">
        <f t="shared" si="0"/>
        <v>0</v>
      </c>
      <c r="J11" s="37">
        <f t="shared" si="0"/>
        <v>0</v>
      </c>
    </row>
    <row r="12" spans="2:10" ht="13.5" thickBot="1">
      <c r="B12" s="19"/>
      <c r="C12" s="20"/>
      <c r="D12" s="21"/>
      <c r="E12" s="22"/>
      <c r="F12" s="20"/>
      <c r="G12" s="20"/>
      <c r="H12" s="23"/>
      <c r="I12" s="20"/>
      <c r="J12" s="24"/>
    </row>
    <row r="14" ht="12.75">
      <c r="B14" s="1" t="s">
        <v>94</v>
      </c>
    </row>
  </sheetData>
  <mergeCells count="1">
    <mergeCell ref="E5:H5"/>
  </mergeCells>
  <dataValidations count="2">
    <dataValidation type="list" allowBlank="1" showInputMessage="1" showErrorMessage="1" sqref="D2">
      <formula1>"Bill Emery, Michael Beswick, Michael Lee, Juliet Lazarus, Ian Prosser, Lynda Rollason, John Thomas, Chris Bolt, Anna Walker, Peter Bucks, Chris Elliott, Jane May, Richard Goldson, Jim O'Sullivan, Jeremy Chittleburgh"</formula1>
    </dataValidation>
    <dataValidation type="list" allowBlank="1" showInputMessage="1" showErrorMessage="1" sqref="E2">
      <formula1>"Executive director, Non Executive Director, Chief Executive, Chairman"</formula1>
    </dataValidation>
  </dataValidations>
  <printOptions/>
  <pageMargins left="0.75" right="0.75" top="0.62" bottom="0.58" header="0.5" footer="0.5"/>
  <pageSetup fitToHeight="1" fitToWidth="1" horizontalDpi="600" verticalDpi="600" orientation="landscape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4"/>
  <sheetViews>
    <sheetView workbookViewId="0" topLeftCell="A1">
      <selection activeCell="F34" activeCellId="1" sqref="F27 F34"/>
    </sheetView>
  </sheetViews>
  <sheetFormatPr defaultColWidth="9.140625" defaultRowHeight="12.75"/>
  <cols>
    <col min="1" max="1" width="1.28515625" style="1" customWidth="1"/>
    <col min="2" max="2" width="10.140625" style="1" bestFit="1" customWidth="1"/>
    <col min="3" max="3" width="14.00390625" style="1" customWidth="1"/>
    <col min="4" max="4" width="40.57421875" style="1" customWidth="1"/>
    <col min="5" max="8" width="11.8515625" style="1" customWidth="1"/>
    <col min="9" max="9" width="16.140625" style="1" customWidth="1"/>
    <col min="10" max="10" width="10.140625" style="1" customWidth="1"/>
    <col min="11" max="16384" width="9.140625" style="1" customWidth="1"/>
  </cols>
  <sheetData>
    <row r="1" ht="12.75">
      <c r="B1" s="2" t="s">
        <v>42</v>
      </c>
    </row>
    <row r="2" spans="2:8" ht="12.75">
      <c r="B2" s="3" t="s">
        <v>43</v>
      </c>
      <c r="D2" s="116" t="s">
        <v>75</v>
      </c>
      <c r="E2" s="117" t="s">
        <v>63</v>
      </c>
      <c r="F2" s="118"/>
      <c r="H2" s="2" t="s">
        <v>102</v>
      </c>
    </row>
    <row r="3" spans="2:6" ht="12.75">
      <c r="B3" s="2" t="s">
        <v>44</v>
      </c>
      <c r="D3" s="3" t="str">
        <f>'B Emery'!D3</f>
        <v>2009-10</v>
      </c>
      <c r="E3" s="3" t="str">
        <f>'B Emery'!E3</f>
        <v>Quarter 3</v>
      </c>
      <c r="F3" s="3" t="str">
        <f>'B Emery'!F3</f>
        <v>1 October 2009 - 31 December 2009</v>
      </c>
    </row>
    <row r="4" ht="13.5" thickBot="1"/>
    <row r="5" spans="2:10" ht="12.75">
      <c r="B5" s="26" t="s">
        <v>45</v>
      </c>
      <c r="C5" s="25" t="s">
        <v>46</v>
      </c>
      <c r="D5" s="10" t="s">
        <v>47</v>
      </c>
      <c r="E5" s="152" t="s">
        <v>51</v>
      </c>
      <c r="F5" s="153"/>
      <c r="G5" s="153"/>
      <c r="H5" s="154"/>
      <c r="I5" s="11" t="s">
        <v>50</v>
      </c>
      <c r="J5" s="30" t="s">
        <v>56</v>
      </c>
    </row>
    <row r="6" spans="2:10" s="4" customFormat="1" ht="25.5">
      <c r="B6" s="5"/>
      <c r="C6" s="12"/>
      <c r="D6" s="6"/>
      <c r="E6" s="7" t="s">
        <v>48</v>
      </c>
      <c r="F6" s="9" t="s">
        <v>49</v>
      </c>
      <c r="G6" s="9" t="s">
        <v>104</v>
      </c>
      <c r="H6" s="61" t="s">
        <v>1</v>
      </c>
      <c r="I6" s="12" t="s">
        <v>52</v>
      </c>
      <c r="J6" s="31" t="s">
        <v>57</v>
      </c>
    </row>
    <row r="7" spans="2:10" ht="12.75">
      <c r="B7" s="13"/>
      <c r="C7" s="14"/>
      <c r="D7" s="15"/>
      <c r="E7" s="16"/>
      <c r="F7" s="14"/>
      <c r="G7" s="14"/>
      <c r="H7" s="17"/>
      <c r="I7" s="14"/>
      <c r="J7" s="18"/>
    </row>
    <row r="8" spans="2:10" ht="12.75">
      <c r="B8" s="65"/>
      <c r="C8" s="66"/>
      <c r="D8" s="85"/>
      <c r="E8" s="68"/>
      <c r="F8" s="69"/>
      <c r="G8" s="69"/>
      <c r="H8" s="70"/>
      <c r="I8" s="69"/>
      <c r="J8" s="71">
        <f>SUM(E8:I8)</f>
        <v>0</v>
      </c>
    </row>
    <row r="9" spans="2:10" ht="12.75">
      <c r="B9" s="60"/>
      <c r="C9" s="28"/>
      <c r="D9" s="78"/>
      <c r="E9" s="56"/>
      <c r="F9" s="57"/>
      <c r="G9" s="57"/>
      <c r="H9" s="58"/>
      <c r="I9" s="57"/>
      <c r="J9" s="36">
        <f>SUM(E9:I9)</f>
        <v>0</v>
      </c>
    </row>
    <row r="10" spans="2:10" ht="12.75">
      <c r="B10" s="27"/>
      <c r="C10" s="28"/>
      <c r="D10" s="29"/>
      <c r="E10" s="32"/>
      <c r="F10" s="33"/>
      <c r="G10" s="33"/>
      <c r="H10" s="34"/>
      <c r="I10" s="33"/>
      <c r="J10" s="35"/>
    </row>
    <row r="11" spans="2:10" ht="12.75">
      <c r="B11" s="27"/>
      <c r="C11" s="28"/>
      <c r="D11" s="29"/>
      <c r="E11" s="53">
        <f aca="true" t="shared" si="0" ref="E11:J11">SUM(E8:E10)</f>
        <v>0</v>
      </c>
      <c r="F11" s="54">
        <f t="shared" si="0"/>
        <v>0</v>
      </c>
      <c r="G11" s="54">
        <f t="shared" si="0"/>
        <v>0</v>
      </c>
      <c r="H11" s="55">
        <f t="shared" si="0"/>
        <v>0</v>
      </c>
      <c r="I11" s="54">
        <f t="shared" si="0"/>
        <v>0</v>
      </c>
      <c r="J11" s="37">
        <f t="shared" si="0"/>
        <v>0</v>
      </c>
    </row>
    <row r="12" spans="2:10" ht="13.5" thickBot="1">
      <c r="B12" s="19"/>
      <c r="C12" s="20"/>
      <c r="D12" s="21"/>
      <c r="E12" s="22"/>
      <c r="F12" s="20"/>
      <c r="G12" s="20"/>
      <c r="H12" s="23"/>
      <c r="I12" s="20"/>
      <c r="J12" s="24"/>
    </row>
    <row r="14" ht="12.75">
      <c r="B14" s="1" t="s">
        <v>94</v>
      </c>
    </row>
  </sheetData>
  <mergeCells count="1">
    <mergeCell ref="E5:H5"/>
  </mergeCells>
  <dataValidations count="2">
    <dataValidation type="list" allowBlank="1" showInputMessage="1" showErrorMessage="1" sqref="D2">
      <formula1>"Bill Emery, Michael Beswick, Michael Lee, Juliet Lazarus, Ian Prosser, Lynda Rollason, John Thomas, Chris Bolt, Anna Walker, Peter Bucks, Chris Elliott, Jane May, Richard Goldson, Jim O'Sullivan, Jeremy Chittleburgh"</formula1>
    </dataValidation>
    <dataValidation type="list" allowBlank="1" showInputMessage="1" showErrorMessage="1" sqref="E2">
      <formula1>"Executive director, Non Executive Director, Chief Executive, Chairman"</formula1>
    </dataValidation>
  </dataValidations>
  <printOptions/>
  <pageMargins left="0.75" right="0.75" top="0.58" bottom="0.55" header="0.5" footer="0.5"/>
  <pageSetup fitToHeight="1" fitToWidth="1" horizontalDpi="600" verticalDpi="600" orientation="landscape" paperSize="9" scale="9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20"/>
  <sheetViews>
    <sheetView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15.140625" style="1" customWidth="1"/>
    <col min="3" max="3" width="27.57421875" style="1" customWidth="1"/>
    <col min="4" max="4" width="71.7109375" style="1" customWidth="1"/>
    <col min="5" max="16384" width="9.140625" style="1" customWidth="1"/>
  </cols>
  <sheetData>
    <row r="1" ht="12.75">
      <c r="B1" s="2" t="s">
        <v>42</v>
      </c>
    </row>
    <row r="2" spans="2:4" ht="12.75">
      <c r="B2" s="3"/>
      <c r="D2" s="38" t="s">
        <v>93</v>
      </c>
    </row>
    <row r="3" spans="2:4" ht="12.75">
      <c r="B3" s="2" t="s">
        <v>95</v>
      </c>
      <c r="D3" s="3" t="str">
        <f>'B Emery'!D3</f>
        <v>2009-10</v>
      </c>
    </row>
    <row r="4" ht="13.5" thickBot="1"/>
    <row r="5" spans="2:4" ht="12.75">
      <c r="B5" s="26" t="s">
        <v>92</v>
      </c>
      <c r="C5" s="25" t="s">
        <v>90</v>
      </c>
      <c r="D5" s="30" t="s">
        <v>91</v>
      </c>
    </row>
    <row r="6" spans="2:4" s="4" customFormat="1" ht="12.75">
      <c r="B6" s="5"/>
      <c r="C6" s="103" t="s">
        <v>89</v>
      </c>
      <c r="D6" s="31"/>
    </row>
    <row r="7" spans="2:4" ht="12.75">
      <c r="B7" s="112"/>
      <c r="C7" s="113"/>
      <c r="D7" s="114"/>
    </row>
    <row r="8" spans="2:4" ht="12.75">
      <c r="B8" s="151" t="s">
        <v>379</v>
      </c>
      <c r="C8" s="108" t="s">
        <v>377</v>
      </c>
      <c r="D8" s="115" t="s">
        <v>397</v>
      </c>
    </row>
    <row r="9" spans="2:4" ht="12.75">
      <c r="B9" s="151" t="s">
        <v>380</v>
      </c>
      <c r="C9" s="108" t="s">
        <v>378</v>
      </c>
      <c r="D9" s="109" t="s">
        <v>398</v>
      </c>
    </row>
    <row r="10" spans="2:4" ht="12.75">
      <c r="B10" s="151">
        <v>40098</v>
      </c>
      <c r="C10" s="108" t="s">
        <v>389</v>
      </c>
      <c r="D10" s="109" t="s">
        <v>400</v>
      </c>
    </row>
    <row r="11" spans="2:4" ht="12.75">
      <c r="B11" s="151">
        <v>40113</v>
      </c>
      <c r="C11" s="108" t="s">
        <v>390</v>
      </c>
      <c r="D11" s="109" t="s">
        <v>401</v>
      </c>
    </row>
    <row r="12" spans="2:4" ht="12.75">
      <c r="B12" s="151">
        <v>40114</v>
      </c>
      <c r="C12" s="108" t="s">
        <v>391</v>
      </c>
      <c r="D12" s="109" t="s">
        <v>402</v>
      </c>
    </row>
    <row r="13" spans="2:4" ht="12.75">
      <c r="B13" s="151">
        <v>40129</v>
      </c>
      <c r="C13" s="108" t="s">
        <v>392</v>
      </c>
      <c r="D13" s="109" t="s">
        <v>407</v>
      </c>
    </row>
    <row r="14" spans="2:4" ht="12.75">
      <c r="B14" s="151">
        <v>40137</v>
      </c>
      <c r="C14" s="108" t="s">
        <v>393</v>
      </c>
      <c r="D14" s="109" t="s">
        <v>406</v>
      </c>
    </row>
    <row r="15" spans="2:4" ht="12.75">
      <c r="B15" s="151">
        <v>40141</v>
      </c>
      <c r="C15" s="110" t="s">
        <v>394</v>
      </c>
      <c r="D15" s="107" t="s">
        <v>405</v>
      </c>
    </row>
    <row r="16" spans="2:4" ht="12.75">
      <c r="B16" s="151">
        <v>40143</v>
      </c>
      <c r="C16" s="110" t="s">
        <v>395</v>
      </c>
      <c r="D16" s="107" t="s">
        <v>403</v>
      </c>
    </row>
    <row r="17" spans="2:4" ht="12.75">
      <c r="B17" s="151">
        <v>40151</v>
      </c>
      <c r="C17" s="110" t="s">
        <v>396</v>
      </c>
      <c r="D17" s="107" t="s">
        <v>404</v>
      </c>
    </row>
    <row r="18" spans="2:4" ht="13.5" thickBot="1">
      <c r="B18" s="19"/>
      <c r="C18" s="20"/>
      <c r="D18" s="24"/>
    </row>
    <row r="20" ht="12.75">
      <c r="B20" s="1" t="s">
        <v>54</v>
      </c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J23"/>
  <sheetViews>
    <sheetView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3" width="34.57421875" style="1" customWidth="1"/>
    <col min="4" max="16384" width="9.140625" style="1" customWidth="1"/>
  </cols>
  <sheetData>
    <row r="1" spans="2:3" ht="15">
      <c r="B1" s="44"/>
      <c r="C1" s="44" t="s">
        <v>15</v>
      </c>
    </row>
    <row r="2" spans="2:3" ht="15" thickBot="1">
      <c r="B2" s="45"/>
      <c r="C2" s="45"/>
    </row>
    <row r="3" spans="2:3" ht="15">
      <c r="B3" s="47" t="s">
        <v>16</v>
      </c>
      <c r="C3" s="48" t="s">
        <v>19</v>
      </c>
    </row>
    <row r="4" spans="2:3" ht="15">
      <c r="B4" s="49" t="s">
        <v>39</v>
      </c>
      <c r="C4" s="50" t="s">
        <v>20</v>
      </c>
    </row>
    <row r="5" spans="2:3" ht="15">
      <c r="B5" s="49" t="s">
        <v>38</v>
      </c>
      <c r="C5" s="50" t="s">
        <v>21</v>
      </c>
    </row>
    <row r="6" spans="2:3" ht="15">
      <c r="B6" s="49" t="s">
        <v>36</v>
      </c>
      <c r="C6" s="50" t="s">
        <v>22</v>
      </c>
    </row>
    <row r="7" spans="2:3" ht="15">
      <c r="B7" s="49" t="s">
        <v>37</v>
      </c>
      <c r="C7" s="50" t="s">
        <v>23</v>
      </c>
    </row>
    <row r="8" spans="2:10" ht="15">
      <c r="B8" s="49" t="s">
        <v>17</v>
      </c>
      <c r="C8" s="50" t="s">
        <v>24</v>
      </c>
      <c r="E8" s="62"/>
      <c r="F8" s="62"/>
      <c r="G8" s="62"/>
      <c r="H8" s="62"/>
      <c r="I8" s="62"/>
      <c r="J8" s="62"/>
    </row>
    <row r="9" spans="2:10" ht="15">
      <c r="B9" s="49" t="s">
        <v>18</v>
      </c>
      <c r="C9" s="50" t="s">
        <v>25</v>
      </c>
      <c r="E9" s="62"/>
      <c r="F9" s="62"/>
      <c r="G9" s="62"/>
      <c r="H9" s="62"/>
      <c r="I9" s="62"/>
      <c r="J9" s="62"/>
    </row>
    <row r="10" spans="2:10" ht="15">
      <c r="B10" s="49" t="s">
        <v>35</v>
      </c>
      <c r="C10" s="50" t="s">
        <v>26</v>
      </c>
      <c r="E10" s="62"/>
      <c r="F10" s="62"/>
      <c r="G10" s="62"/>
      <c r="H10" s="62"/>
      <c r="I10" s="62"/>
      <c r="J10" s="62"/>
    </row>
    <row r="11" spans="2:10" ht="15">
      <c r="B11" s="49" t="s">
        <v>30</v>
      </c>
      <c r="C11" s="50" t="s">
        <v>27</v>
      </c>
      <c r="E11" s="62"/>
      <c r="F11" s="62"/>
      <c r="G11" s="62"/>
      <c r="H11" s="62"/>
      <c r="I11" s="62"/>
      <c r="J11" s="62"/>
    </row>
    <row r="12" spans="2:10" ht="15">
      <c r="B12" s="49" t="s">
        <v>40</v>
      </c>
      <c r="C12" s="50" t="s">
        <v>31</v>
      </c>
      <c r="E12" s="62"/>
      <c r="F12" s="62"/>
      <c r="G12" s="62"/>
      <c r="H12" s="62"/>
      <c r="I12" s="62"/>
      <c r="J12" s="62"/>
    </row>
    <row r="13" spans="2:10" ht="15">
      <c r="B13" s="49" t="s">
        <v>41</v>
      </c>
      <c r="C13" s="50" t="s">
        <v>28</v>
      </c>
      <c r="E13" s="62"/>
      <c r="F13" s="62"/>
      <c r="G13" s="62"/>
      <c r="H13" s="62"/>
      <c r="I13" s="62"/>
      <c r="J13" s="62"/>
    </row>
    <row r="14" spans="2:10" ht="15">
      <c r="B14" s="49" t="s">
        <v>34</v>
      </c>
      <c r="C14" s="50" t="s">
        <v>29</v>
      </c>
      <c r="E14" s="62"/>
      <c r="F14" s="62"/>
      <c r="G14" s="62"/>
      <c r="H14" s="62"/>
      <c r="I14" s="62"/>
      <c r="J14" s="62"/>
    </row>
    <row r="15" spans="2:10" ht="15">
      <c r="B15" s="49" t="s">
        <v>33</v>
      </c>
      <c r="C15" s="50" t="s">
        <v>32</v>
      </c>
      <c r="E15" s="62"/>
      <c r="F15" s="62"/>
      <c r="G15" s="62"/>
      <c r="H15" s="62"/>
      <c r="I15" s="62"/>
      <c r="J15" s="62"/>
    </row>
    <row r="16" spans="2:10" ht="15.75" thickBot="1">
      <c r="B16" s="51"/>
      <c r="C16" s="52"/>
      <c r="E16" s="62"/>
      <c r="F16" s="62"/>
      <c r="G16" s="62"/>
      <c r="H16" s="62"/>
      <c r="I16" s="62"/>
      <c r="J16" s="62"/>
    </row>
    <row r="17" spans="2:10" ht="12.75">
      <c r="B17" s="46"/>
      <c r="C17" s="46"/>
      <c r="E17" s="62"/>
      <c r="F17" s="62"/>
      <c r="G17" s="62"/>
      <c r="H17" s="62"/>
      <c r="I17" s="62"/>
      <c r="J17" s="62"/>
    </row>
    <row r="18" spans="5:10" ht="12.75">
      <c r="E18" s="62"/>
      <c r="F18" s="62"/>
      <c r="G18" s="62"/>
      <c r="H18" s="62"/>
      <c r="I18" s="62"/>
      <c r="J18" s="62"/>
    </row>
    <row r="19" spans="5:10" ht="12.75">
      <c r="E19" s="62"/>
      <c r="F19" s="62"/>
      <c r="G19" s="62"/>
      <c r="H19" s="62"/>
      <c r="I19" s="62"/>
      <c r="J19" s="62"/>
    </row>
    <row r="20" spans="5:10" ht="12.75">
      <c r="E20" s="62"/>
      <c r="F20" s="62"/>
      <c r="G20" s="62"/>
      <c r="H20" s="62"/>
      <c r="I20" s="62"/>
      <c r="J20" s="62"/>
    </row>
    <row r="21" spans="5:10" ht="12.75">
      <c r="E21" s="62"/>
      <c r="F21" s="62"/>
      <c r="G21" s="62"/>
      <c r="H21" s="62"/>
      <c r="I21" s="62"/>
      <c r="J21" s="62"/>
    </row>
    <row r="22" spans="5:10" ht="12.75">
      <c r="E22" s="62"/>
      <c r="F22" s="62"/>
      <c r="G22" s="62"/>
      <c r="H22" s="62"/>
      <c r="I22" s="62"/>
      <c r="J22" s="62"/>
    </row>
    <row r="23" spans="5:10" ht="12.75">
      <c r="E23" s="62"/>
      <c r="F23" s="62"/>
      <c r="G23" s="62"/>
      <c r="H23" s="62"/>
      <c r="I23" s="62"/>
      <c r="J23" s="6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9.421875" style="1" customWidth="1"/>
    <col min="3" max="3" width="15.57421875" style="1" customWidth="1"/>
    <col min="4" max="16384" width="9.140625" style="1" customWidth="1"/>
  </cols>
  <sheetData>
    <row r="1" ht="12.75">
      <c r="B1" s="2" t="s">
        <v>42</v>
      </c>
    </row>
    <row r="2" ht="12.75">
      <c r="B2" s="2" t="s">
        <v>44</v>
      </c>
    </row>
    <row r="3" ht="12.75">
      <c r="B3" s="2"/>
    </row>
    <row r="4" spans="2:3" ht="12.75">
      <c r="B4" s="2" t="str">
        <f>'B Emery'!D3</f>
        <v>2009-10</v>
      </c>
      <c r="C4" s="2" t="str">
        <f>'B Emery'!E3</f>
        <v>Quarter 3</v>
      </c>
    </row>
    <row r="5" spans="2:3" ht="12.75">
      <c r="B5" s="2" t="str">
        <f>'B Emery'!F3</f>
        <v>1 October 2009 - 31 December 2009</v>
      </c>
      <c r="C5" s="2"/>
    </row>
    <row r="7" ht="12.75">
      <c r="B7" s="2" t="s">
        <v>93</v>
      </c>
    </row>
    <row r="9" spans="2:3" ht="12.75">
      <c r="B9" s="111" t="s">
        <v>58</v>
      </c>
      <c r="C9" s="1" t="s">
        <v>59</v>
      </c>
    </row>
    <row r="10" spans="2:3" ht="12.75">
      <c r="B10" s="111" t="s">
        <v>60</v>
      </c>
      <c r="C10" s="1" t="s">
        <v>61</v>
      </c>
    </row>
    <row r="11" spans="2:3" ht="12.75">
      <c r="B11" s="111" t="s">
        <v>64</v>
      </c>
      <c r="C11" s="1" t="s">
        <v>61</v>
      </c>
    </row>
    <row r="12" spans="2:3" ht="12.75">
      <c r="B12" s="111" t="s">
        <v>62</v>
      </c>
      <c r="C12" s="1" t="s">
        <v>61</v>
      </c>
    </row>
    <row r="13" spans="2:3" ht="12.75">
      <c r="B13" s="111" t="s">
        <v>65</v>
      </c>
      <c r="C13" s="1" t="s">
        <v>61</v>
      </c>
    </row>
    <row r="14" spans="2:3" ht="12.75">
      <c r="B14" s="111" t="s">
        <v>66</v>
      </c>
      <c r="C14" s="1" t="s">
        <v>61</v>
      </c>
    </row>
    <row r="15" spans="2:3" ht="12.75">
      <c r="B15" s="111" t="s">
        <v>67</v>
      </c>
      <c r="C15" s="1" t="s">
        <v>61</v>
      </c>
    </row>
    <row r="16" spans="2:3" ht="12.75">
      <c r="B16" s="111" t="s">
        <v>70</v>
      </c>
      <c r="C16" s="1" t="s">
        <v>97</v>
      </c>
    </row>
    <row r="17" spans="2:3" ht="12.75">
      <c r="B17" s="111" t="s">
        <v>71</v>
      </c>
      <c r="C17" s="1" t="s">
        <v>98</v>
      </c>
    </row>
    <row r="18" spans="2:3" ht="12.75">
      <c r="B18" s="111" t="s">
        <v>55</v>
      </c>
      <c r="C18" s="1" t="s">
        <v>98</v>
      </c>
    </row>
    <row r="19" spans="2:3" ht="12.75">
      <c r="B19" s="111" t="s">
        <v>72</v>
      </c>
      <c r="C19" s="1" t="s">
        <v>98</v>
      </c>
    </row>
    <row r="20" spans="2:3" ht="12.75">
      <c r="B20" s="111" t="s">
        <v>74</v>
      </c>
      <c r="C20" s="1" t="s">
        <v>98</v>
      </c>
    </row>
    <row r="21" spans="2:3" ht="12.75">
      <c r="B21" s="111" t="s">
        <v>73</v>
      </c>
      <c r="C21" s="1" t="s">
        <v>98</v>
      </c>
    </row>
    <row r="22" spans="2:3" ht="12.75">
      <c r="B22" s="111" t="s">
        <v>68</v>
      </c>
      <c r="C22" s="1" t="s">
        <v>96</v>
      </c>
    </row>
    <row r="23" spans="2:3" ht="12.75">
      <c r="B23" s="111" t="s">
        <v>75</v>
      </c>
      <c r="C23" s="1" t="s">
        <v>99</v>
      </c>
    </row>
    <row r="25" spans="2:3" ht="12.75">
      <c r="B25" s="111" t="s">
        <v>100</v>
      </c>
      <c r="C25" s="1" t="s">
        <v>101</v>
      </c>
    </row>
  </sheetData>
  <hyperlinks>
    <hyperlink ref="B9" location="'B Emery'!A1" display="Bill Emery"/>
    <hyperlink ref="B10" location="'M Beswick'!A1" display="Michael Beswick"/>
    <hyperlink ref="B21" location="'J May'!A1" display="Jane May"/>
    <hyperlink ref="B23" location="'J O''Sullivan'!A1" display="Jim O'Sullivan"/>
    <hyperlink ref="B15" location="'J Thomas'!A1" display="John Thomas"/>
    <hyperlink ref="B13" location="'I Prosser'!A1" display="Ian Prosser"/>
    <hyperlink ref="B19" location="'C Elliott'!A1" display="Chris Elliott"/>
    <hyperlink ref="B20" location="'R Goldson'!A1" display="Richard Goldson"/>
    <hyperlink ref="B16" location="'A Walker'!A1" display="Anna Walker"/>
    <hyperlink ref="B18" location="'J Chittleburgh'!A1" display="Jeremy Chittleburgh"/>
    <hyperlink ref="B12" location="'M Lee'!A1" display="Michael Lee"/>
    <hyperlink ref="B11" location="'J Lazarus'!A1" display="Juliet Lazarus"/>
    <hyperlink ref="B14" location="'L Rollason'!A1" display="Lynda Rollason"/>
    <hyperlink ref="B22" location="'C Bolt'!A1" display="Chris Bolt"/>
    <hyperlink ref="B17" location="'P Bucks'!A1" display="Peter Bucks"/>
    <hyperlink ref="B25" location="'Hospitality received'!A1" display="Hospitality Received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9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9.8515625" style="1" customWidth="1"/>
    <col min="3" max="3" width="13.8515625" style="1" customWidth="1"/>
    <col min="4" max="4" width="40.8515625" style="1" customWidth="1"/>
    <col min="5" max="8" width="12.421875" style="1" customWidth="1"/>
    <col min="9" max="9" width="14.421875" style="1" customWidth="1"/>
    <col min="10" max="10" width="10.140625" style="1" customWidth="1"/>
    <col min="11" max="16384" width="9.140625" style="1" customWidth="1"/>
  </cols>
  <sheetData>
    <row r="1" ht="12.75">
      <c r="B1" s="2" t="s">
        <v>42</v>
      </c>
    </row>
    <row r="2" spans="2:6" ht="12.75">
      <c r="B2" s="3" t="s">
        <v>43</v>
      </c>
      <c r="D2" s="38" t="s">
        <v>58</v>
      </c>
      <c r="E2" s="39" t="s">
        <v>59</v>
      </c>
      <c r="F2" s="40"/>
    </row>
    <row r="3" spans="2:6" ht="12.75">
      <c r="B3" s="2" t="s">
        <v>44</v>
      </c>
      <c r="D3" s="3" t="s">
        <v>53</v>
      </c>
      <c r="E3" s="3" t="s">
        <v>105</v>
      </c>
      <c r="F3" s="3" t="s">
        <v>106</v>
      </c>
    </row>
    <row r="4" ht="13.5" thickBot="1"/>
    <row r="5" spans="2:10" ht="12.75">
      <c r="B5" s="26" t="s">
        <v>45</v>
      </c>
      <c r="C5" s="25" t="s">
        <v>46</v>
      </c>
      <c r="D5" s="10" t="s">
        <v>47</v>
      </c>
      <c r="E5" s="152" t="s">
        <v>51</v>
      </c>
      <c r="F5" s="153"/>
      <c r="G5" s="153"/>
      <c r="H5" s="154"/>
      <c r="I5" s="11" t="s">
        <v>50</v>
      </c>
      <c r="J5" s="30" t="s">
        <v>56</v>
      </c>
    </row>
    <row r="6" spans="2:10" s="4" customFormat="1" ht="27.75" customHeight="1">
      <c r="B6" s="5"/>
      <c r="C6" s="12"/>
      <c r="D6" s="6"/>
      <c r="E6" s="7" t="s">
        <v>48</v>
      </c>
      <c r="F6" s="9" t="s">
        <v>49</v>
      </c>
      <c r="G6" s="9" t="s">
        <v>104</v>
      </c>
      <c r="H6" s="8" t="s">
        <v>0</v>
      </c>
      <c r="I6" s="12" t="s">
        <v>52</v>
      </c>
      <c r="J6" s="31" t="s">
        <v>57</v>
      </c>
    </row>
    <row r="7" spans="2:10" ht="12.75">
      <c r="B7" s="13"/>
      <c r="C7" s="14"/>
      <c r="D7" s="15"/>
      <c r="E7" s="16"/>
      <c r="F7" s="14"/>
      <c r="G7" s="14"/>
      <c r="H7" s="17"/>
      <c r="I7" s="14"/>
      <c r="J7" s="18"/>
    </row>
    <row r="8" spans="2:10" ht="25.5">
      <c r="B8" s="65">
        <v>40063</v>
      </c>
      <c r="C8" s="127" t="s">
        <v>375</v>
      </c>
      <c r="D8" s="131" t="s">
        <v>353</v>
      </c>
      <c r="E8" s="69"/>
      <c r="F8" s="69">
        <v>23.5</v>
      </c>
      <c r="G8" s="69"/>
      <c r="H8" s="70"/>
      <c r="I8" s="69"/>
      <c r="J8" s="71">
        <f aca="true" t="shared" si="0" ref="J8:J21">SUM(E8:I8)</f>
        <v>23.5</v>
      </c>
    </row>
    <row r="9" spans="2:10" ht="25.5">
      <c r="B9" s="60">
        <v>40063</v>
      </c>
      <c r="C9" s="77" t="s">
        <v>347</v>
      </c>
      <c r="D9" s="146" t="s">
        <v>357</v>
      </c>
      <c r="E9" s="57"/>
      <c r="F9" s="57">
        <f>-30.59</f>
        <v>-30.59</v>
      </c>
      <c r="G9" s="57"/>
      <c r="H9" s="58"/>
      <c r="I9" s="57"/>
      <c r="J9" s="36">
        <f>SUM(E9:I9)</f>
        <v>-30.59</v>
      </c>
    </row>
    <row r="10" spans="2:10" ht="25.5">
      <c r="B10" s="65">
        <v>40086</v>
      </c>
      <c r="C10" s="145" t="s">
        <v>341</v>
      </c>
      <c r="D10" s="137" t="s">
        <v>342</v>
      </c>
      <c r="E10" s="68"/>
      <c r="F10" s="69">
        <v>12</v>
      </c>
      <c r="G10" s="69"/>
      <c r="H10" s="70"/>
      <c r="I10" s="69"/>
      <c r="J10" s="71">
        <f t="shared" si="0"/>
        <v>12</v>
      </c>
    </row>
    <row r="11" spans="2:10" ht="25.5">
      <c r="B11" s="60">
        <v>40093</v>
      </c>
      <c r="C11" s="141" t="s">
        <v>124</v>
      </c>
      <c r="D11" s="93" t="s">
        <v>208</v>
      </c>
      <c r="E11" s="57"/>
      <c r="F11" s="57">
        <v>22.9</v>
      </c>
      <c r="G11" s="57"/>
      <c r="H11" s="58"/>
      <c r="I11" s="57"/>
      <c r="J11" s="36">
        <f t="shared" si="0"/>
        <v>22.9</v>
      </c>
    </row>
    <row r="12" spans="2:10" ht="25.5">
      <c r="B12" s="65">
        <v>40099</v>
      </c>
      <c r="C12" s="145" t="s">
        <v>338</v>
      </c>
      <c r="D12" s="95" t="s">
        <v>209</v>
      </c>
      <c r="E12" s="68"/>
      <c r="F12" s="69">
        <v>19.9</v>
      </c>
      <c r="G12" s="69"/>
      <c r="H12" s="70"/>
      <c r="I12" s="69"/>
      <c r="J12" s="71">
        <f t="shared" si="0"/>
        <v>19.9</v>
      </c>
    </row>
    <row r="13" spans="2:10" ht="25.5">
      <c r="B13" s="60">
        <v>40099</v>
      </c>
      <c r="C13" s="141" t="s">
        <v>339</v>
      </c>
      <c r="D13" s="93" t="s">
        <v>210</v>
      </c>
      <c r="E13" s="57"/>
      <c r="F13" s="57">
        <v>42.5</v>
      </c>
      <c r="G13" s="57"/>
      <c r="H13" s="58"/>
      <c r="I13" s="57"/>
      <c r="J13" s="36">
        <f t="shared" si="0"/>
        <v>42.5</v>
      </c>
    </row>
    <row r="14" spans="2:10" ht="27.75" customHeight="1">
      <c r="B14" s="65">
        <v>40105</v>
      </c>
      <c r="C14" s="127" t="s">
        <v>134</v>
      </c>
      <c r="D14" s="131" t="s">
        <v>343</v>
      </c>
      <c r="E14" s="69"/>
      <c r="F14" s="69">
        <v>3.9</v>
      </c>
      <c r="G14" s="69"/>
      <c r="H14" s="70"/>
      <c r="I14" s="69"/>
      <c r="J14" s="71">
        <f t="shared" si="0"/>
        <v>3.9</v>
      </c>
    </row>
    <row r="15" spans="2:10" ht="25.5">
      <c r="B15" s="60">
        <v>40105</v>
      </c>
      <c r="C15" s="141" t="s">
        <v>136</v>
      </c>
      <c r="D15" s="93" t="s">
        <v>207</v>
      </c>
      <c r="E15" s="57"/>
      <c r="F15" s="57">
        <v>31</v>
      </c>
      <c r="G15" s="57"/>
      <c r="H15" s="58"/>
      <c r="I15" s="57"/>
      <c r="J15" s="36">
        <f>SUM(E15:I15)</f>
        <v>31</v>
      </c>
    </row>
    <row r="16" spans="2:10" ht="38.25">
      <c r="B16" s="65">
        <v>40105</v>
      </c>
      <c r="C16" s="72" t="s">
        <v>118</v>
      </c>
      <c r="D16" s="74" t="s">
        <v>344</v>
      </c>
      <c r="E16" s="69"/>
      <c r="F16" s="73">
        <v>8.87</v>
      </c>
      <c r="G16" s="69"/>
      <c r="H16" s="70"/>
      <c r="I16" s="69"/>
      <c r="J16" s="71">
        <f>SUM(E16:I16)</f>
        <v>8.87</v>
      </c>
    </row>
    <row r="17" spans="2:10" ht="38.25">
      <c r="B17" s="60">
        <v>40106</v>
      </c>
      <c r="C17" s="110" t="s">
        <v>122</v>
      </c>
      <c r="D17" s="132" t="s">
        <v>205</v>
      </c>
      <c r="E17" s="56"/>
      <c r="F17" s="57">
        <v>182.77</v>
      </c>
      <c r="G17" s="57"/>
      <c r="H17" s="58"/>
      <c r="I17" s="57"/>
      <c r="J17" s="36">
        <f>SUM(E17:I17)</f>
        <v>182.77</v>
      </c>
    </row>
    <row r="18" spans="2:10" ht="25.5">
      <c r="B18" s="65">
        <v>40106</v>
      </c>
      <c r="C18" s="127" t="s">
        <v>122</v>
      </c>
      <c r="D18" s="131" t="s">
        <v>212</v>
      </c>
      <c r="E18" s="69"/>
      <c r="F18" s="69">
        <v>-168.11</v>
      </c>
      <c r="G18" s="69"/>
      <c r="H18" s="70"/>
      <c r="I18" s="69"/>
      <c r="J18" s="71">
        <f t="shared" si="0"/>
        <v>-168.11</v>
      </c>
    </row>
    <row r="19" spans="2:10" ht="39.75" customHeight="1">
      <c r="B19" s="60" t="s">
        <v>340</v>
      </c>
      <c r="C19" s="110" t="s">
        <v>345</v>
      </c>
      <c r="D19" s="93" t="s">
        <v>346</v>
      </c>
      <c r="E19" s="56"/>
      <c r="F19" s="57">
        <v>101</v>
      </c>
      <c r="G19" s="57"/>
      <c r="H19" s="58"/>
      <c r="I19" s="57"/>
      <c r="J19" s="36">
        <f>SUM(E19:I19)</f>
        <v>101</v>
      </c>
    </row>
    <row r="20" spans="2:10" ht="37.5" customHeight="1">
      <c r="B20" s="65">
        <v>40114</v>
      </c>
      <c r="C20" s="145" t="s">
        <v>135</v>
      </c>
      <c r="D20" s="137" t="s">
        <v>206</v>
      </c>
      <c r="E20" s="68"/>
      <c r="F20" s="69"/>
      <c r="G20" s="69">
        <v>15.84</v>
      </c>
      <c r="H20" s="70"/>
      <c r="I20" s="69"/>
      <c r="J20" s="71">
        <f>SUM(E20:I20)</f>
        <v>15.84</v>
      </c>
    </row>
    <row r="21" spans="2:10" ht="25.5">
      <c r="B21" s="60">
        <v>40121</v>
      </c>
      <c r="C21" s="110" t="s">
        <v>133</v>
      </c>
      <c r="D21" s="132" t="s">
        <v>376</v>
      </c>
      <c r="E21" s="56"/>
      <c r="F21" s="57">
        <v>138</v>
      </c>
      <c r="G21" s="57"/>
      <c r="H21" s="58"/>
      <c r="I21" s="57"/>
      <c r="J21" s="36">
        <f t="shared" si="0"/>
        <v>138</v>
      </c>
    </row>
    <row r="22" spans="2:10" ht="38.25">
      <c r="B22" s="65">
        <v>40149</v>
      </c>
      <c r="C22" s="145" t="s">
        <v>132</v>
      </c>
      <c r="D22" s="137" t="s">
        <v>211</v>
      </c>
      <c r="E22" s="68"/>
      <c r="F22" s="69">
        <v>207.5</v>
      </c>
      <c r="G22" s="69"/>
      <c r="H22" s="70"/>
      <c r="I22" s="69"/>
      <c r="J22" s="71">
        <f>SUM(E22:I22)</f>
        <v>207.5</v>
      </c>
    </row>
    <row r="23" spans="2:10" ht="25.5" customHeight="1">
      <c r="B23" s="60">
        <v>40157</v>
      </c>
      <c r="C23" s="141" t="s">
        <v>107</v>
      </c>
      <c r="D23" s="133" t="s">
        <v>252</v>
      </c>
      <c r="E23" s="57">
        <v>79.2</v>
      </c>
      <c r="F23" s="57"/>
      <c r="G23" s="57"/>
      <c r="H23" s="58"/>
      <c r="I23" s="57"/>
      <c r="J23" s="36">
        <f>SUM(E23:I23)</f>
        <v>79.2</v>
      </c>
    </row>
    <row r="24" spans="2:10" ht="12.75">
      <c r="B24" s="27"/>
      <c r="C24" s="28"/>
      <c r="D24" s="29"/>
      <c r="E24" s="32"/>
      <c r="F24" s="33"/>
      <c r="G24" s="33"/>
      <c r="H24" s="34"/>
      <c r="I24" s="33"/>
      <c r="J24" s="35"/>
    </row>
    <row r="25" spans="2:10" ht="12.75">
      <c r="B25" s="27"/>
      <c r="C25" s="28"/>
      <c r="D25" s="29"/>
      <c r="E25" s="41">
        <f aca="true" t="shared" si="1" ref="E25:J25">SUM(E8:E24)</f>
        <v>79.2</v>
      </c>
      <c r="F25" s="42">
        <f t="shared" si="1"/>
        <v>595.14</v>
      </c>
      <c r="G25" s="42">
        <f t="shared" si="1"/>
        <v>15.84</v>
      </c>
      <c r="H25" s="43">
        <f t="shared" si="1"/>
        <v>0</v>
      </c>
      <c r="I25" s="42">
        <f t="shared" si="1"/>
        <v>0</v>
      </c>
      <c r="J25" s="37">
        <f t="shared" si="1"/>
        <v>690.1800000000001</v>
      </c>
    </row>
    <row r="26" spans="2:10" ht="13.5" thickBot="1">
      <c r="B26" s="19"/>
      <c r="C26" s="20"/>
      <c r="D26" s="21"/>
      <c r="E26" s="22"/>
      <c r="F26" s="20"/>
      <c r="G26" s="20"/>
      <c r="H26" s="23"/>
      <c r="I26" s="20"/>
      <c r="J26" s="24"/>
    </row>
    <row r="28" ht="12.75">
      <c r="B28" s="1" t="s">
        <v>94</v>
      </c>
    </row>
    <row r="29" ht="12.75">
      <c r="B29" s="1" t="s">
        <v>76</v>
      </c>
    </row>
  </sheetData>
  <mergeCells count="1">
    <mergeCell ref="E5:H5"/>
  </mergeCells>
  <dataValidations count="2">
    <dataValidation type="list" allowBlank="1" showInputMessage="1" showErrorMessage="1" sqref="D2">
      <formula1>"Bill Emery, Michael Beswick, Michael Lee, Juliet Lazarus, Ian Prosser, Lynda Rollason, John Thomas, Chris Bolt, Anna Walker, Peter Bucks, Chris Elliott, Jane May, Richard Goldson, Jim O'Sullivan, Jeremy Chittleburgh"</formula1>
    </dataValidation>
    <dataValidation type="list" allowBlank="1" showInputMessage="1" showErrorMessage="1" sqref="E2">
      <formula1>"Executive director, Non Executive Director, Chief Executive, Chairman"</formula1>
    </dataValidation>
  </dataValidations>
  <printOptions/>
  <pageMargins left="0.75" right="0.75" top="0.61" bottom="0.54" header="0.5" footer="0.5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8"/>
  <sheetViews>
    <sheetView workbookViewId="0" topLeftCell="A1">
      <pane ySplit="6" topLeftCell="BM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1.421875" style="1" customWidth="1"/>
    <col min="2" max="2" width="9.8515625" style="1" customWidth="1"/>
    <col min="3" max="3" width="13.8515625" style="1" customWidth="1"/>
    <col min="4" max="4" width="43.28125" style="1" customWidth="1"/>
    <col min="5" max="8" width="11.8515625" style="1" customWidth="1"/>
    <col min="9" max="9" width="14.7109375" style="1" customWidth="1"/>
    <col min="10" max="10" width="9.00390625" style="1" customWidth="1"/>
    <col min="11" max="16384" width="9.140625" style="1" customWidth="1"/>
  </cols>
  <sheetData>
    <row r="1" ht="12.75">
      <c r="B1" s="2" t="s">
        <v>42</v>
      </c>
    </row>
    <row r="2" spans="2:6" ht="12.75">
      <c r="B2" s="3" t="s">
        <v>43</v>
      </c>
      <c r="D2" s="38" t="s">
        <v>60</v>
      </c>
      <c r="E2" s="39" t="s">
        <v>61</v>
      </c>
      <c r="F2" s="40"/>
    </row>
    <row r="3" spans="2:6" ht="12.75">
      <c r="B3" s="2" t="s">
        <v>44</v>
      </c>
      <c r="D3" s="3" t="str">
        <f>'B Emery'!D3</f>
        <v>2009-10</v>
      </c>
      <c r="E3" s="3" t="str">
        <f>'B Emery'!E3</f>
        <v>Quarter 3</v>
      </c>
      <c r="F3" s="3" t="str">
        <f>'B Emery'!F3</f>
        <v>1 October 2009 - 31 December 2009</v>
      </c>
    </row>
    <row r="4" ht="13.5" thickBot="1"/>
    <row r="5" spans="2:10" ht="12.75">
      <c r="B5" s="26" t="s">
        <v>45</v>
      </c>
      <c r="C5" s="25" t="s">
        <v>46</v>
      </c>
      <c r="D5" s="10" t="s">
        <v>47</v>
      </c>
      <c r="E5" s="152" t="s">
        <v>51</v>
      </c>
      <c r="F5" s="153"/>
      <c r="G5" s="153"/>
      <c r="H5" s="154"/>
      <c r="I5" s="11" t="s">
        <v>50</v>
      </c>
      <c r="J5" s="30" t="s">
        <v>56</v>
      </c>
    </row>
    <row r="6" spans="2:10" s="4" customFormat="1" ht="27" customHeight="1">
      <c r="B6" s="5"/>
      <c r="C6" s="12"/>
      <c r="D6" s="6"/>
      <c r="E6" s="7" t="s">
        <v>48</v>
      </c>
      <c r="F6" s="9" t="s">
        <v>49</v>
      </c>
      <c r="G6" s="9" t="s">
        <v>104</v>
      </c>
      <c r="H6" s="8" t="s">
        <v>1</v>
      </c>
      <c r="I6" s="12" t="s">
        <v>52</v>
      </c>
      <c r="J6" s="31" t="s">
        <v>57</v>
      </c>
    </row>
    <row r="7" spans="2:10" ht="12.75">
      <c r="B7" s="13"/>
      <c r="C7" s="14"/>
      <c r="D7" s="15"/>
      <c r="E7" s="16"/>
      <c r="F7" s="14"/>
      <c r="G7" s="14"/>
      <c r="H7" s="17"/>
      <c r="I7" s="14"/>
      <c r="J7" s="18"/>
    </row>
    <row r="8" spans="2:10" ht="26.25" customHeight="1">
      <c r="B8" s="65">
        <v>40063</v>
      </c>
      <c r="C8" s="102" t="s">
        <v>181</v>
      </c>
      <c r="D8" s="140" t="s">
        <v>185</v>
      </c>
      <c r="E8" s="69"/>
      <c r="F8" s="69">
        <v>1.6</v>
      </c>
      <c r="G8" s="69"/>
      <c r="H8" s="70"/>
      <c r="I8" s="69"/>
      <c r="J8" s="71">
        <f aca="true" t="shared" si="0" ref="J8:J26">SUM(E8:I8)</f>
        <v>1.6</v>
      </c>
    </row>
    <row r="9" spans="2:10" ht="38.25">
      <c r="B9" s="60">
        <v>40063</v>
      </c>
      <c r="C9" s="77" t="s">
        <v>187</v>
      </c>
      <c r="D9" s="104" t="s">
        <v>188</v>
      </c>
      <c r="E9" s="57"/>
      <c r="F9" s="57"/>
      <c r="G9" s="57">
        <v>6</v>
      </c>
      <c r="H9" s="58"/>
      <c r="I9" s="57"/>
      <c r="J9" s="36">
        <f t="shared" si="0"/>
        <v>6</v>
      </c>
    </row>
    <row r="10" spans="2:10" ht="25.5">
      <c r="B10" s="65">
        <v>40064</v>
      </c>
      <c r="C10" s="102" t="s">
        <v>171</v>
      </c>
      <c r="D10" s="142" t="s">
        <v>186</v>
      </c>
      <c r="E10" s="69"/>
      <c r="F10" s="69">
        <v>1.6</v>
      </c>
      <c r="G10" s="69"/>
      <c r="H10" s="70"/>
      <c r="I10" s="69"/>
      <c r="J10" s="71">
        <f t="shared" si="0"/>
        <v>1.6</v>
      </c>
    </row>
    <row r="11" spans="2:10" ht="38.25">
      <c r="B11" s="60">
        <v>40066</v>
      </c>
      <c r="C11" s="77" t="s">
        <v>183</v>
      </c>
      <c r="D11" s="146" t="s">
        <v>184</v>
      </c>
      <c r="E11" s="57"/>
      <c r="F11" s="57">
        <v>3.2</v>
      </c>
      <c r="G11" s="57"/>
      <c r="H11" s="58"/>
      <c r="I11" s="57"/>
      <c r="J11" s="36">
        <f t="shared" si="0"/>
        <v>3.2</v>
      </c>
    </row>
    <row r="12" spans="2:10" ht="25.5">
      <c r="B12" s="65">
        <v>40070</v>
      </c>
      <c r="C12" s="102" t="s">
        <v>182</v>
      </c>
      <c r="D12" s="142" t="s">
        <v>231</v>
      </c>
      <c r="E12" s="69"/>
      <c r="F12" s="69">
        <v>3.2</v>
      </c>
      <c r="G12" s="69"/>
      <c r="H12" s="70"/>
      <c r="I12" s="69"/>
      <c r="J12" s="71">
        <f t="shared" si="0"/>
        <v>3.2</v>
      </c>
    </row>
    <row r="13" spans="2:10" ht="25.5">
      <c r="B13" s="60">
        <v>40072</v>
      </c>
      <c r="C13" s="77" t="s">
        <v>170</v>
      </c>
      <c r="D13" s="146" t="s">
        <v>172</v>
      </c>
      <c r="E13" s="57"/>
      <c r="F13" s="57">
        <v>1.6</v>
      </c>
      <c r="G13" s="57"/>
      <c r="H13" s="58"/>
      <c r="I13" s="57"/>
      <c r="J13" s="36">
        <f t="shared" si="0"/>
        <v>1.6</v>
      </c>
    </row>
    <row r="14" spans="2:10" ht="25.5">
      <c r="B14" s="65">
        <v>40072</v>
      </c>
      <c r="C14" s="102" t="s">
        <v>175</v>
      </c>
      <c r="D14" s="140" t="s">
        <v>351</v>
      </c>
      <c r="E14" s="69"/>
      <c r="F14" s="69">
        <v>16.5</v>
      </c>
      <c r="G14" s="69"/>
      <c r="H14" s="70"/>
      <c r="I14" s="69"/>
      <c r="J14" s="71">
        <f t="shared" si="0"/>
        <v>16.5</v>
      </c>
    </row>
    <row r="15" spans="2:10" ht="41.25" customHeight="1">
      <c r="B15" s="60" t="s">
        <v>230</v>
      </c>
      <c r="C15" s="77" t="s">
        <v>232</v>
      </c>
      <c r="D15" s="104" t="s">
        <v>236</v>
      </c>
      <c r="E15" s="57">
        <f>436.6/2</f>
        <v>218.3</v>
      </c>
      <c r="F15" s="57"/>
      <c r="G15" s="57"/>
      <c r="H15" s="58"/>
      <c r="I15" s="57"/>
      <c r="J15" s="36">
        <f t="shared" si="0"/>
        <v>218.3</v>
      </c>
    </row>
    <row r="16" spans="2:10" ht="30.75" customHeight="1">
      <c r="B16" s="65">
        <v>40074</v>
      </c>
      <c r="C16" s="102" t="s">
        <v>174</v>
      </c>
      <c r="D16" s="142" t="s">
        <v>233</v>
      </c>
      <c r="E16" s="69"/>
      <c r="F16" s="69">
        <v>16.5</v>
      </c>
      <c r="G16" s="69"/>
      <c r="H16" s="70"/>
      <c r="I16" s="69"/>
      <c r="J16" s="71">
        <f t="shared" si="0"/>
        <v>16.5</v>
      </c>
    </row>
    <row r="17" spans="2:10" ht="25.5">
      <c r="B17" s="60">
        <v>40074</v>
      </c>
      <c r="C17" s="77" t="s">
        <v>171</v>
      </c>
      <c r="D17" s="104" t="s">
        <v>173</v>
      </c>
      <c r="E17" s="57"/>
      <c r="F17" s="57">
        <v>1.6</v>
      </c>
      <c r="G17" s="57"/>
      <c r="H17" s="58"/>
      <c r="I17" s="57"/>
      <c r="J17" s="36">
        <f t="shared" si="0"/>
        <v>1.6</v>
      </c>
    </row>
    <row r="18" spans="2:10" ht="25.5">
      <c r="B18" s="65">
        <v>40085</v>
      </c>
      <c r="C18" s="102" t="s">
        <v>168</v>
      </c>
      <c r="D18" s="140" t="s">
        <v>169</v>
      </c>
      <c r="E18" s="69"/>
      <c r="F18" s="69">
        <v>3.2</v>
      </c>
      <c r="G18" s="69"/>
      <c r="H18" s="70"/>
      <c r="I18" s="69"/>
      <c r="J18" s="71">
        <f t="shared" si="0"/>
        <v>3.2</v>
      </c>
    </row>
    <row r="19" spans="2:10" ht="38.25">
      <c r="B19" s="60">
        <v>40095</v>
      </c>
      <c r="C19" s="77" t="s">
        <v>176</v>
      </c>
      <c r="D19" s="146" t="s">
        <v>177</v>
      </c>
      <c r="E19" s="57"/>
      <c r="F19" s="57">
        <v>75.85</v>
      </c>
      <c r="G19" s="57"/>
      <c r="H19" s="58"/>
      <c r="I19" s="57"/>
      <c r="J19" s="36">
        <f t="shared" si="0"/>
        <v>75.85</v>
      </c>
    </row>
    <row r="20" spans="2:10" ht="38.25">
      <c r="B20" s="65">
        <v>40095</v>
      </c>
      <c r="C20" s="102" t="s">
        <v>147</v>
      </c>
      <c r="D20" s="142" t="s">
        <v>161</v>
      </c>
      <c r="E20" s="69"/>
      <c r="F20" s="69"/>
      <c r="G20" s="69"/>
      <c r="H20" s="70">
        <v>89</v>
      </c>
      <c r="I20" s="69"/>
      <c r="J20" s="71">
        <f t="shared" si="0"/>
        <v>89</v>
      </c>
    </row>
    <row r="21" spans="2:10" ht="38.25">
      <c r="B21" s="60">
        <v>40096</v>
      </c>
      <c r="C21" s="77" t="s">
        <v>178</v>
      </c>
      <c r="D21" s="146" t="s">
        <v>179</v>
      </c>
      <c r="E21" s="57"/>
      <c r="F21" s="57">
        <v>64</v>
      </c>
      <c r="G21" s="57"/>
      <c r="H21" s="58"/>
      <c r="I21" s="57"/>
      <c r="J21" s="36">
        <f t="shared" si="0"/>
        <v>64</v>
      </c>
    </row>
    <row r="22" spans="2:10" ht="25.5">
      <c r="B22" s="65">
        <v>40100</v>
      </c>
      <c r="C22" s="102" t="s">
        <v>162</v>
      </c>
      <c r="D22" s="142" t="s">
        <v>163</v>
      </c>
      <c r="E22" s="69"/>
      <c r="F22" s="69">
        <v>1.6</v>
      </c>
      <c r="G22" s="69"/>
      <c r="H22" s="70"/>
      <c r="I22" s="69"/>
      <c r="J22" s="71">
        <f t="shared" si="0"/>
        <v>1.6</v>
      </c>
    </row>
    <row r="23" spans="2:10" ht="25.5">
      <c r="B23" s="60">
        <v>40100</v>
      </c>
      <c r="C23" s="77" t="s">
        <v>157</v>
      </c>
      <c r="D23" s="146" t="s">
        <v>189</v>
      </c>
      <c r="E23" s="57"/>
      <c r="F23" s="57"/>
      <c r="G23" s="57">
        <v>9.5</v>
      </c>
      <c r="H23" s="58"/>
      <c r="I23" s="57"/>
      <c r="J23" s="36">
        <f t="shared" si="0"/>
        <v>9.5</v>
      </c>
    </row>
    <row r="24" spans="2:10" ht="28.5" customHeight="1">
      <c r="B24" s="65" t="s">
        <v>251</v>
      </c>
      <c r="C24" s="102" t="s">
        <v>254</v>
      </c>
      <c r="D24" s="142" t="s">
        <v>349</v>
      </c>
      <c r="E24" s="69"/>
      <c r="F24" s="69">
        <v>265.01</v>
      </c>
      <c r="G24" s="69"/>
      <c r="H24" s="70"/>
      <c r="I24" s="69"/>
      <c r="J24" s="71">
        <f t="shared" si="0"/>
        <v>265.01</v>
      </c>
    </row>
    <row r="25" spans="2:10" ht="25.5">
      <c r="B25" s="60">
        <v>40106</v>
      </c>
      <c r="C25" s="77" t="s">
        <v>348</v>
      </c>
      <c r="D25" s="104" t="s">
        <v>349</v>
      </c>
      <c r="E25" s="57"/>
      <c r="F25" s="57">
        <v>275.3</v>
      </c>
      <c r="G25" s="57"/>
      <c r="H25" s="58"/>
      <c r="I25" s="57"/>
      <c r="J25" s="36">
        <f t="shared" si="0"/>
        <v>275.3</v>
      </c>
    </row>
    <row r="26" spans="2:10" ht="25.5">
      <c r="B26" s="65">
        <v>40106</v>
      </c>
      <c r="C26" s="102" t="s">
        <v>122</v>
      </c>
      <c r="D26" s="140" t="s">
        <v>256</v>
      </c>
      <c r="E26" s="69"/>
      <c r="F26" s="69">
        <v>-170.98</v>
      </c>
      <c r="G26" s="69"/>
      <c r="H26" s="70"/>
      <c r="I26" s="69"/>
      <c r="J26" s="71">
        <f t="shared" si="0"/>
        <v>-170.98</v>
      </c>
    </row>
    <row r="27" spans="2:10" ht="24.75" customHeight="1">
      <c r="B27" s="60">
        <v>40105</v>
      </c>
      <c r="C27" s="91" t="s">
        <v>118</v>
      </c>
      <c r="D27" s="92" t="s">
        <v>352</v>
      </c>
      <c r="E27" s="57"/>
      <c r="F27" s="57">
        <v>8.87</v>
      </c>
      <c r="G27" s="57"/>
      <c r="H27" s="58"/>
      <c r="I27" s="57"/>
      <c r="J27" s="36">
        <v>8.87</v>
      </c>
    </row>
    <row r="28" spans="2:10" ht="25.5">
      <c r="B28" s="65">
        <v>40119</v>
      </c>
      <c r="C28" s="102" t="s">
        <v>164</v>
      </c>
      <c r="D28" s="140" t="s">
        <v>166</v>
      </c>
      <c r="E28" s="69"/>
      <c r="F28" s="69">
        <v>2.2</v>
      </c>
      <c r="G28" s="69"/>
      <c r="H28" s="70"/>
      <c r="I28" s="69"/>
      <c r="J28" s="71">
        <f aca="true" t="shared" si="1" ref="J28:J53">SUM(E28:I28)</f>
        <v>2.2</v>
      </c>
    </row>
    <row r="29" spans="2:10" ht="39.75" customHeight="1">
      <c r="B29" s="60" t="s">
        <v>350</v>
      </c>
      <c r="C29" s="77" t="s">
        <v>234</v>
      </c>
      <c r="D29" s="146" t="s">
        <v>235</v>
      </c>
      <c r="E29" s="57">
        <v>1127.5</v>
      </c>
      <c r="F29" s="57"/>
      <c r="G29" s="57"/>
      <c r="H29" s="58"/>
      <c r="I29" s="57"/>
      <c r="J29" s="36">
        <f t="shared" si="1"/>
        <v>1127.5</v>
      </c>
    </row>
    <row r="30" spans="2:10" ht="25.5">
      <c r="B30" s="65">
        <v>40120</v>
      </c>
      <c r="C30" s="102" t="s">
        <v>246</v>
      </c>
      <c r="D30" s="142" t="s">
        <v>247</v>
      </c>
      <c r="E30" s="69"/>
      <c r="F30" s="69">
        <v>21.57</v>
      </c>
      <c r="G30" s="69"/>
      <c r="H30" s="70"/>
      <c r="I30" s="69"/>
      <c r="J30" s="71">
        <f t="shared" si="1"/>
        <v>21.57</v>
      </c>
    </row>
    <row r="31" spans="2:10" ht="42.75" customHeight="1">
      <c r="B31" s="60" t="s">
        <v>237</v>
      </c>
      <c r="C31" s="77" t="s">
        <v>147</v>
      </c>
      <c r="D31" s="104" t="s">
        <v>238</v>
      </c>
      <c r="E31" s="57"/>
      <c r="F31" s="57"/>
      <c r="G31" s="57"/>
      <c r="H31" s="58">
        <v>508.14</v>
      </c>
      <c r="I31" s="57"/>
      <c r="J31" s="36">
        <f t="shared" si="1"/>
        <v>508.14</v>
      </c>
    </row>
    <row r="32" spans="2:10" ht="54" customHeight="1">
      <c r="B32" s="65">
        <v>40121</v>
      </c>
      <c r="C32" s="102" t="s">
        <v>147</v>
      </c>
      <c r="D32" s="142" t="s">
        <v>358</v>
      </c>
      <c r="E32" s="69"/>
      <c r="F32" s="69"/>
      <c r="G32" s="69"/>
      <c r="H32" s="70"/>
      <c r="I32" s="69">
        <v>986.31</v>
      </c>
      <c r="J32" s="71">
        <f t="shared" si="1"/>
        <v>986.31</v>
      </c>
    </row>
    <row r="33" spans="2:10" ht="26.25" customHeight="1">
      <c r="B33" s="60" t="s">
        <v>243</v>
      </c>
      <c r="C33" s="77" t="s">
        <v>241</v>
      </c>
      <c r="D33" s="104" t="s">
        <v>242</v>
      </c>
      <c r="E33" s="57"/>
      <c r="F33" s="57">
        <v>8.29</v>
      </c>
      <c r="G33" s="57"/>
      <c r="H33" s="58"/>
      <c r="I33" s="57"/>
      <c r="J33" s="36">
        <f t="shared" si="1"/>
        <v>8.29</v>
      </c>
    </row>
    <row r="34" spans="2:10" ht="12.75">
      <c r="B34" s="65">
        <v>40122</v>
      </c>
      <c r="C34" s="102" t="s">
        <v>147</v>
      </c>
      <c r="D34" s="142" t="s">
        <v>248</v>
      </c>
      <c r="E34" s="69"/>
      <c r="F34" s="69"/>
      <c r="G34" s="69"/>
      <c r="H34" s="70">
        <v>6.97</v>
      </c>
      <c r="I34" s="69"/>
      <c r="J34" s="71">
        <f t="shared" si="1"/>
        <v>6.97</v>
      </c>
    </row>
    <row r="35" spans="2:10" ht="12.75">
      <c r="B35" s="60">
        <v>40123</v>
      </c>
      <c r="C35" s="77" t="s">
        <v>147</v>
      </c>
      <c r="D35" s="146" t="s">
        <v>359</v>
      </c>
      <c r="E35" s="57"/>
      <c r="F35" s="57"/>
      <c r="G35" s="57"/>
      <c r="H35" s="58">
        <v>8.81</v>
      </c>
      <c r="I35" s="57"/>
      <c r="J35" s="36">
        <f t="shared" si="1"/>
        <v>8.81</v>
      </c>
    </row>
    <row r="36" spans="2:10" ht="38.25">
      <c r="B36" s="65">
        <v>40124</v>
      </c>
      <c r="C36" s="102" t="s">
        <v>147</v>
      </c>
      <c r="D36" s="140" t="s">
        <v>239</v>
      </c>
      <c r="E36" s="69"/>
      <c r="F36" s="69"/>
      <c r="G36" s="69"/>
      <c r="H36" s="70">
        <v>116.73</v>
      </c>
      <c r="I36" s="69"/>
      <c r="J36" s="71">
        <f t="shared" si="1"/>
        <v>116.73</v>
      </c>
    </row>
    <row r="37" spans="2:10" ht="25.5">
      <c r="B37" s="60">
        <v>40125</v>
      </c>
      <c r="C37" s="77" t="s">
        <v>244</v>
      </c>
      <c r="D37" s="146" t="s">
        <v>245</v>
      </c>
      <c r="E37" s="57"/>
      <c r="F37" s="57">
        <v>14.09</v>
      </c>
      <c r="G37" s="57"/>
      <c r="H37" s="58"/>
      <c r="I37" s="57"/>
      <c r="J37" s="36">
        <f t="shared" si="1"/>
        <v>14.09</v>
      </c>
    </row>
    <row r="38" spans="2:10" ht="25.5">
      <c r="B38" s="65">
        <v>40125</v>
      </c>
      <c r="C38" s="102" t="s">
        <v>165</v>
      </c>
      <c r="D38" s="142" t="s">
        <v>167</v>
      </c>
      <c r="E38" s="69"/>
      <c r="F38" s="69">
        <v>2.2</v>
      </c>
      <c r="G38" s="69"/>
      <c r="H38" s="70"/>
      <c r="I38" s="69"/>
      <c r="J38" s="71">
        <f t="shared" si="1"/>
        <v>2.2</v>
      </c>
    </row>
    <row r="39" spans="2:10" ht="25.5">
      <c r="B39" s="123">
        <v>40127</v>
      </c>
      <c r="C39" s="148" t="s">
        <v>150</v>
      </c>
      <c r="D39" s="148" t="s">
        <v>155</v>
      </c>
      <c r="E39" s="57"/>
      <c r="F39" s="57">
        <v>1.6</v>
      </c>
      <c r="G39" s="57"/>
      <c r="H39" s="58"/>
      <c r="I39" s="57"/>
      <c r="J39" s="36">
        <f t="shared" si="1"/>
        <v>1.6</v>
      </c>
    </row>
    <row r="40" spans="2:10" ht="39" customHeight="1">
      <c r="B40" s="86">
        <v>40127</v>
      </c>
      <c r="C40" s="149" t="s">
        <v>150</v>
      </c>
      <c r="D40" s="129" t="s">
        <v>360</v>
      </c>
      <c r="E40" s="69"/>
      <c r="F40" s="69">
        <v>1.6</v>
      </c>
      <c r="G40" s="69"/>
      <c r="H40" s="70"/>
      <c r="I40" s="69"/>
      <c r="J40" s="71">
        <f t="shared" si="1"/>
        <v>1.6</v>
      </c>
    </row>
    <row r="41" spans="2:10" ht="25.5">
      <c r="B41" s="60">
        <v>40127</v>
      </c>
      <c r="C41" s="77" t="s">
        <v>157</v>
      </c>
      <c r="D41" s="104" t="s">
        <v>354</v>
      </c>
      <c r="E41" s="57"/>
      <c r="F41" s="57"/>
      <c r="G41" s="57">
        <v>10</v>
      </c>
      <c r="H41" s="58"/>
      <c r="I41" s="57"/>
      <c r="J41" s="36">
        <f t="shared" si="1"/>
        <v>10</v>
      </c>
    </row>
    <row r="42" spans="2:10" ht="25.5">
      <c r="B42" s="65">
        <v>40128</v>
      </c>
      <c r="C42" s="102" t="s">
        <v>190</v>
      </c>
      <c r="D42" s="142" t="s">
        <v>191</v>
      </c>
      <c r="E42" s="69"/>
      <c r="F42" s="69"/>
      <c r="G42" s="69">
        <v>10</v>
      </c>
      <c r="H42" s="70"/>
      <c r="I42" s="69"/>
      <c r="J42" s="71">
        <f t="shared" si="1"/>
        <v>10</v>
      </c>
    </row>
    <row r="43" spans="2:10" ht="38.25">
      <c r="B43" s="60">
        <v>40135</v>
      </c>
      <c r="C43" s="77" t="s">
        <v>178</v>
      </c>
      <c r="D43" s="146" t="s">
        <v>180</v>
      </c>
      <c r="E43" s="57"/>
      <c r="F43" s="57">
        <v>63</v>
      </c>
      <c r="G43" s="57"/>
      <c r="H43" s="58"/>
      <c r="I43" s="57"/>
      <c r="J43" s="36">
        <f t="shared" si="1"/>
        <v>63</v>
      </c>
    </row>
    <row r="44" spans="2:10" ht="25.5">
      <c r="B44" s="65">
        <v>40148</v>
      </c>
      <c r="C44" s="102" t="s">
        <v>152</v>
      </c>
      <c r="D44" s="140" t="s">
        <v>154</v>
      </c>
      <c r="E44" s="69"/>
      <c r="F44" s="69"/>
      <c r="G44" s="69">
        <v>1</v>
      </c>
      <c r="H44" s="70"/>
      <c r="I44" s="69"/>
      <c r="J44" s="71">
        <f t="shared" si="1"/>
        <v>1</v>
      </c>
    </row>
    <row r="45" spans="2:10" ht="25.5">
      <c r="B45" s="60">
        <v>40148</v>
      </c>
      <c r="C45" s="77" t="s">
        <v>151</v>
      </c>
      <c r="D45" s="104" t="s">
        <v>153</v>
      </c>
      <c r="E45" s="57"/>
      <c r="F45" s="57">
        <v>1.6</v>
      </c>
      <c r="G45" s="57"/>
      <c r="H45" s="58"/>
      <c r="I45" s="57"/>
      <c r="J45" s="36">
        <f t="shared" si="1"/>
        <v>1.6</v>
      </c>
    </row>
    <row r="46" spans="2:10" ht="25.5">
      <c r="B46" s="86">
        <v>40149</v>
      </c>
      <c r="C46" s="87" t="s">
        <v>132</v>
      </c>
      <c r="D46" s="129" t="s">
        <v>160</v>
      </c>
      <c r="E46" s="69"/>
      <c r="F46" s="69">
        <v>207.5</v>
      </c>
      <c r="G46" s="69"/>
      <c r="H46" s="70"/>
      <c r="I46" s="69"/>
      <c r="J46" s="71">
        <f t="shared" si="1"/>
        <v>207.5</v>
      </c>
    </row>
    <row r="47" spans="2:10" ht="39" customHeight="1">
      <c r="B47" s="60">
        <v>40149</v>
      </c>
      <c r="C47" s="77" t="s">
        <v>156</v>
      </c>
      <c r="D47" s="104" t="s">
        <v>240</v>
      </c>
      <c r="E47" s="57"/>
      <c r="F47" s="57"/>
      <c r="G47" s="57">
        <v>2.4</v>
      </c>
      <c r="H47" s="58"/>
      <c r="I47" s="57"/>
      <c r="J47" s="36">
        <f t="shared" si="1"/>
        <v>2.4</v>
      </c>
    </row>
    <row r="48" spans="2:10" ht="25.5">
      <c r="B48" s="65">
        <v>40155</v>
      </c>
      <c r="C48" s="102" t="s">
        <v>147</v>
      </c>
      <c r="D48" s="140" t="s">
        <v>159</v>
      </c>
      <c r="E48" s="69"/>
      <c r="F48" s="69"/>
      <c r="G48" s="69">
        <v>32.5</v>
      </c>
      <c r="H48" s="70"/>
      <c r="I48" s="69"/>
      <c r="J48" s="71">
        <f t="shared" si="1"/>
        <v>32.5</v>
      </c>
    </row>
    <row r="49" spans="2:10" ht="25.5">
      <c r="B49" s="60">
        <v>40155</v>
      </c>
      <c r="C49" s="77" t="s">
        <v>148</v>
      </c>
      <c r="D49" s="104" t="s">
        <v>149</v>
      </c>
      <c r="E49" s="57">
        <v>75.48</v>
      </c>
      <c r="F49" s="57"/>
      <c r="G49" s="57"/>
      <c r="H49" s="58"/>
      <c r="I49" s="57"/>
      <c r="J49" s="36">
        <f t="shared" si="1"/>
        <v>75.48</v>
      </c>
    </row>
    <row r="50" spans="2:10" ht="28.5" customHeight="1">
      <c r="B50" s="65">
        <v>40155</v>
      </c>
      <c r="C50" s="102" t="s">
        <v>250</v>
      </c>
      <c r="D50" s="142" t="s">
        <v>249</v>
      </c>
      <c r="E50" s="69"/>
      <c r="F50" s="69"/>
      <c r="G50" s="69">
        <v>6.2</v>
      </c>
      <c r="H50" s="70"/>
      <c r="I50" s="69"/>
      <c r="J50" s="71">
        <f t="shared" si="1"/>
        <v>6.2</v>
      </c>
    </row>
    <row r="51" spans="2:10" ht="38.25">
      <c r="B51" s="60">
        <v>40162</v>
      </c>
      <c r="C51" s="77" t="s">
        <v>157</v>
      </c>
      <c r="D51" s="146" t="s">
        <v>158</v>
      </c>
      <c r="E51" s="57"/>
      <c r="F51" s="57"/>
      <c r="G51" s="57">
        <v>8.5</v>
      </c>
      <c r="H51" s="58"/>
      <c r="I51" s="57"/>
      <c r="J51" s="36">
        <f t="shared" si="1"/>
        <v>8.5</v>
      </c>
    </row>
    <row r="52" spans="2:10" ht="12.75" customHeight="1">
      <c r="B52" s="65"/>
      <c r="C52" s="66"/>
      <c r="D52" s="67"/>
      <c r="E52" s="68"/>
      <c r="F52" s="69"/>
      <c r="G52" s="69"/>
      <c r="H52" s="70"/>
      <c r="I52" s="69"/>
      <c r="J52" s="71">
        <f t="shared" si="1"/>
        <v>0</v>
      </c>
    </row>
    <row r="53" spans="2:10" ht="12" customHeight="1">
      <c r="B53" s="60"/>
      <c r="C53" s="91"/>
      <c r="D53" s="92"/>
      <c r="E53" s="57"/>
      <c r="F53" s="57"/>
      <c r="G53" s="57"/>
      <c r="H53" s="58"/>
      <c r="I53" s="57"/>
      <c r="J53" s="36">
        <f t="shared" si="1"/>
        <v>0</v>
      </c>
    </row>
    <row r="54" spans="2:10" ht="12.75">
      <c r="B54" s="27"/>
      <c r="C54" s="28"/>
      <c r="D54" s="29"/>
      <c r="E54" s="32"/>
      <c r="F54" s="33"/>
      <c r="G54" s="33"/>
      <c r="H54" s="34"/>
      <c r="I54" s="33"/>
      <c r="J54" s="35"/>
    </row>
    <row r="55" spans="2:10" ht="12.75">
      <c r="B55" s="27"/>
      <c r="C55" s="28"/>
      <c r="D55" s="29"/>
      <c r="E55" s="41">
        <f aca="true" t="shared" si="2" ref="E55:J55">SUM(E8:E54)</f>
        <v>1421.28</v>
      </c>
      <c r="F55" s="42">
        <f t="shared" si="2"/>
        <v>892.3000000000002</v>
      </c>
      <c r="G55" s="42">
        <f t="shared" si="2"/>
        <v>86.10000000000001</v>
      </c>
      <c r="H55" s="43">
        <f t="shared" si="2"/>
        <v>729.65</v>
      </c>
      <c r="I55" s="42">
        <f t="shared" si="2"/>
        <v>986.31</v>
      </c>
      <c r="J55" s="37">
        <f t="shared" si="2"/>
        <v>4115.639999999999</v>
      </c>
    </row>
    <row r="56" spans="2:10" ht="13.5" thickBot="1">
      <c r="B56" s="19"/>
      <c r="C56" s="20"/>
      <c r="D56" s="21"/>
      <c r="E56" s="22"/>
      <c r="F56" s="20"/>
      <c r="G56" s="20"/>
      <c r="H56" s="23"/>
      <c r="I56" s="20"/>
      <c r="J56" s="24"/>
    </row>
    <row r="58" ht="12.75">
      <c r="B58" s="1" t="s">
        <v>94</v>
      </c>
    </row>
  </sheetData>
  <mergeCells count="1">
    <mergeCell ref="E5:H5"/>
  </mergeCells>
  <dataValidations count="2">
    <dataValidation type="list" allowBlank="1" showInputMessage="1" showErrorMessage="1" sqref="D2">
      <formula1>"Bill Emery, Michael Beswick, Michael Lee, Juliet Lazarus, Ian Prosser, Lynda Rollason, John Thomas, Chris Bolt, Anna Walker, Peter Bucks, Chris Elliott, Jane May, Richard Goldson, Jim O'Sullivan, Jeremy Chittleburgh"</formula1>
    </dataValidation>
    <dataValidation type="list" allowBlank="1" showInputMessage="1" showErrorMessage="1" sqref="E2">
      <formula1>"Executive director, Non Executive Director, Chief Executive, Chairman"</formula1>
    </dataValidation>
  </dataValidations>
  <printOptions/>
  <pageMargins left="0.75" right="0.75" top="0.56" bottom="0.56" header="0.5" footer="0.5"/>
  <pageSetup fitToHeight="4" fitToWidth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4"/>
  <sheetViews>
    <sheetView workbookViewId="0" topLeftCell="A1">
      <selection activeCell="D18" sqref="D18"/>
    </sheetView>
  </sheetViews>
  <sheetFormatPr defaultColWidth="9.140625" defaultRowHeight="12.75"/>
  <cols>
    <col min="1" max="1" width="1.421875" style="1" customWidth="1"/>
    <col min="2" max="2" width="10.140625" style="1" customWidth="1"/>
    <col min="3" max="3" width="15.8515625" style="1" customWidth="1"/>
    <col min="4" max="4" width="40.7109375" style="1" customWidth="1"/>
    <col min="5" max="8" width="11.8515625" style="1" customWidth="1"/>
    <col min="9" max="9" width="14.421875" style="1" customWidth="1"/>
    <col min="10" max="10" width="9.00390625" style="1" customWidth="1"/>
    <col min="11" max="16384" width="9.140625" style="1" customWidth="1"/>
  </cols>
  <sheetData>
    <row r="1" ht="12.75">
      <c r="B1" s="2" t="s">
        <v>42</v>
      </c>
    </row>
    <row r="2" spans="2:6" ht="12.75">
      <c r="B2" s="3" t="s">
        <v>43</v>
      </c>
      <c r="D2" s="38" t="s">
        <v>64</v>
      </c>
      <c r="E2" s="39" t="s">
        <v>61</v>
      </c>
      <c r="F2" s="40"/>
    </row>
    <row r="3" spans="2:6" ht="12.75">
      <c r="B3" s="2" t="s">
        <v>44</v>
      </c>
      <c r="D3" s="3" t="str">
        <f>'B Emery'!D3</f>
        <v>2009-10</v>
      </c>
      <c r="E3" s="3" t="str">
        <f>'B Emery'!E3</f>
        <v>Quarter 3</v>
      </c>
      <c r="F3" s="3" t="str">
        <f>'B Emery'!F3</f>
        <v>1 October 2009 - 31 December 2009</v>
      </c>
    </row>
    <row r="4" ht="13.5" thickBot="1"/>
    <row r="5" spans="2:10" ht="12.75">
      <c r="B5" s="26" t="s">
        <v>45</v>
      </c>
      <c r="C5" s="25" t="s">
        <v>46</v>
      </c>
      <c r="D5" s="10" t="s">
        <v>47</v>
      </c>
      <c r="E5" s="152" t="s">
        <v>51</v>
      </c>
      <c r="F5" s="153"/>
      <c r="G5" s="153"/>
      <c r="H5" s="154"/>
      <c r="I5" s="11" t="s">
        <v>50</v>
      </c>
      <c r="J5" s="30" t="s">
        <v>56</v>
      </c>
    </row>
    <row r="6" spans="2:10" s="4" customFormat="1" ht="26.25" customHeight="1">
      <c r="B6" s="5"/>
      <c r="C6" s="12"/>
      <c r="D6" s="6"/>
      <c r="E6" s="7" t="s">
        <v>48</v>
      </c>
      <c r="F6" s="9" t="s">
        <v>49</v>
      </c>
      <c r="G6" s="9" t="s">
        <v>104</v>
      </c>
      <c r="H6" s="61" t="s">
        <v>1</v>
      </c>
      <c r="I6" s="12" t="s">
        <v>52</v>
      </c>
      <c r="J6" s="31" t="s">
        <v>57</v>
      </c>
    </row>
    <row r="7" spans="2:10" ht="12.75">
      <c r="B7" s="13"/>
      <c r="C7" s="14"/>
      <c r="D7" s="15"/>
      <c r="E7" s="16"/>
      <c r="F7" s="14"/>
      <c r="G7" s="14"/>
      <c r="H7" s="17"/>
      <c r="I7" s="14"/>
      <c r="J7" s="18"/>
    </row>
    <row r="8" spans="2:10" ht="30" customHeight="1">
      <c r="B8" s="65">
        <v>40091</v>
      </c>
      <c r="C8" s="80" t="s">
        <v>146</v>
      </c>
      <c r="D8" s="80" t="s">
        <v>214</v>
      </c>
      <c r="E8" s="69"/>
      <c r="F8" s="69"/>
      <c r="G8" s="81">
        <v>23.81</v>
      </c>
      <c r="H8" s="69"/>
      <c r="I8" s="69"/>
      <c r="J8" s="71">
        <f>SUM(E8:I8)</f>
        <v>23.81</v>
      </c>
    </row>
    <row r="9" spans="2:10" ht="12.75">
      <c r="B9" s="60"/>
      <c r="C9" s="76"/>
      <c r="D9" s="104"/>
      <c r="E9" s="57"/>
      <c r="F9" s="57"/>
      <c r="G9" s="75"/>
      <c r="H9" s="57"/>
      <c r="I9" s="57"/>
      <c r="J9" s="36">
        <f>SUM(E9:I9)</f>
        <v>0</v>
      </c>
    </row>
    <row r="10" spans="2:10" ht="12.75">
      <c r="B10" s="27"/>
      <c r="C10" s="77"/>
      <c r="D10" s="29"/>
      <c r="E10" s="56"/>
      <c r="F10" s="57"/>
      <c r="G10" s="57"/>
      <c r="H10" s="58"/>
      <c r="I10" s="57"/>
      <c r="J10" s="35"/>
    </row>
    <row r="11" spans="2:10" ht="12.75">
      <c r="B11" s="27"/>
      <c r="C11" s="77"/>
      <c r="D11" s="29"/>
      <c r="E11" s="41">
        <f aca="true" t="shared" si="0" ref="E11:J11">SUM(E8:E10)</f>
        <v>0</v>
      </c>
      <c r="F11" s="42">
        <f t="shared" si="0"/>
        <v>0</v>
      </c>
      <c r="G11" s="42">
        <f t="shared" si="0"/>
        <v>23.81</v>
      </c>
      <c r="H11" s="43">
        <f t="shared" si="0"/>
        <v>0</v>
      </c>
      <c r="I11" s="42">
        <f t="shared" si="0"/>
        <v>0</v>
      </c>
      <c r="J11" s="37">
        <f t="shared" si="0"/>
        <v>23.81</v>
      </c>
    </row>
    <row r="12" spans="2:10" ht="13.5" thickBot="1">
      <c r="B12" s="19"/>
      <c r="C12" s="20"/>
      <c r="D12" s="21"/>
      <c r="E12" s="22"/>
      <c r="F12" s="20"/>
      <c r="G12" s="20"/>
      <c r="H12" s="23"/>
      <c r="I12" s="20"/>
      <c r="J12" s="24"/>
    </row>
    <row r="14" ht="12.75">
      <c r="B14" s="1" t="s">
        <v>94</v>
      </c>
    </row>
  </sheetData>
  <mergeCells count="1">
    <mergeCell ref="E5:H5"/>
  </mergeCells>
  <dataValidations count="2">
    <dataValidation type="list" allowBlank="1" showInputMessage="1" showErrorMessage="1" sqref="D2">
      <formula1>"Bill Emery, Michael Beswick, Michael Lee, Juliet Lazarus, Ian Prosser, Lynda Rollason, John Thomas, Chris Bolt, Anna Walker, Peter Bucks, Chris Elliott, Jane May, Richard Goldson, Jim O'Sullivan, Jeremy Chittleburgh"</formula1>
    </dataValidation>
    <dataValidation type="list" allowBlank="1" showInputMessage="1" showErrorMessage="1" sqref="E2">
      <formula1>"Executive director, Non Executive Director, Chief Executive, Chairman"</formula1>
    </dataValidation>
  </dataValidations>
  <printOptions/>
  <pageMargins left="0.75" right="0.75" top="0.56" bottom="0.56" header="0.5" footer="0.5"/>
  <pageSetup fitToHeight="1" fitToWidth="1"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9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0.140625" style="1" bestFit="1" customWidth="1"/>
    <col min="3" max="3" width="13.8515625" style="1" customWidth="1"/>
    <col min="4" max="4" width="43.28125" style="1" customWidth="1"/>
    <col min="5" max="8" width="11.8515625" style="1" customWidth="1"/>
    <col min="9" max="9" width="14.7109375" style="1" customWidth="1"/>
    <col min="10" max="10" width="9.00390625" style="1" customWidth="1"/>
    <col min="11" max="16384" width="9.140625" style="1" customWidth="1"/>
  </cols>
  <sheetData>
    <row r="1" ht="12.75">
      <c r="B1" s="2" t="s">
        <v>42</v>
      </c>
    </row>
    <row r="2" spans="2:6" ht="12.75">
      <c r="B2" s="3" t="s">
        <v>43</v>
      </c>
      <c r="D2" s="38" t="s">
        <v>62</v>
      </c>
      <c r="E2" s="39" t="s">
        <v>61</v>
      </c>
      <c r="F2" s="40"/>
    </row>
    <row r="3" spans="2:6" ht="12.75">
      <c r="B3" s="2" t="s">
        <v>44</v>
      </c>
      <c r="D3" s="3" t="str">
        <f>'B Emery'!D3</f>
        <v>2009-10</v>
      </c>
      <c r="E3" s="3" t="str">
        <f>'B Emery'!E3</f>
        <v>Quarter 3</v>
      </c>
      <c r="F3" s="3" t="str">
        <f>'B Emery'!F3</f>
        <v>1 October 2009 - 31 December 2009</v>
      </c>
    </row>
    <row r="4" ht="13.5" thickBot="1"/>
    <row r="5" spans="2:10" ht="12.75">
      <c r="B5" s="26" t="s">
        <v>45</v>
      </c>
      <c r="C5" s="25" t="s">
        <v>46</v>
      </c>
      <c r="D5" s="10" t="s">
        <v>47</v>
      </c>
      <c r="E5" s="152" t="s">
        <v>51</v>
      </c>
      <c r="F5" s="153"/>
      <c r="G5" s="153"/>
      <c r="H5" s="154"/>
      <c r="I5" s="11" t="s">
        <v>50</v>
      </c>
      <c r="J5" s="30" t="s">
        <v>56</v>
      </c>
    </row>
    <row r="6" spans="2:10" s="4" customFormat="1" ht="25.5" customHeight="1">
      <c r="B6" s="5"/>
      <c r="C6" s="12"/>
      <c r="D6" s="6"/>
      <c r="E6" s="7" t="s">
        <v>48</v>
      </c>
      <c r="F6" s="9" t="s">
        <v>49</v>
      </c>
      <c r="G6" s="9" t="s">
        <v>104</v>
      </c>
      <c r="H6" s="61" t="s">
        <v>1</v>
      </c>
      <c r="I6" s="12" t="s">
        <v>52</v>
      </c>
      <c r="J6" s="31" t="s">
        <v>57</v>
      </c>
    </row>
    <row r="7" spans="2:10" ht="12.75">
      <c r="B7" s="13"/>
      <c r="C7" s="59"/>
      <c r="D7" s="59"/>
      <c r="E7" s="59"/>
      <c r="F7" s="59"/>
      <c r="G7" s="59"/>
      <c r="H7" s="59"/>
      <c r="I7" s="59"/>
      <c r="J7" s="18"/>
    </row>
    <row r="8" spans="2:10" ht="25.5">
      <c r="B8" s="65">
        <v>40093</v>
      </c>
      <c r="C8" s="130" t="s">
        <v>147</v>
      </c>
      <c r="D8" s="105" t="s">
        <v>216</v>
      </c>
      <c r="E8" s="69"/>
      <c r="F8" s="70"/>
      <c r="G8" s="69">
        <v>8</v>
      </c>
      <c r="H8" s="100"/>
      <c r="I8" s="69"/>
      <c r="J8" s="71">
        <f>SUM(E8:I8)</f>
        <v>8</v>
      </c>
    </row>
    <row r="9" spans="2:10" ht="25.5">
      <c r="B9" s="123">
        <v>40093</v>
      </c>
      <c r="C9" s="126" t="s">
        <v>356</v>
      </c>
      <c r="D9" s="98" t="s">
        <v>355</v>
      </c>
      <c r="E9" s="57"/>
      <c r="F9" s="57">
        <v>34.6</v>
      </c>
      <c r="G9" s="58"/>
      <c r="H9" s="58"/>
      <c r="I9" s="57"/>
      <c r="J9" s="36">
        <f>SUM(E9:I9)</f>
        <v>34.6</v>
      </c>
    </row>
    <row r="10" spans="2:10" ht="25.5">
      <c r="B10" s="65" t="s">
        <v>251</v>
      </c>
      <c r="C10" s="102" t="s">
        <v>254</v>
      </c>
      <c r="D10" s="142" t="s">
        <v>334</v>
      </c>
      <c r="E10" s="69"/>
      <c r="F10" s="69">
        <v>265.01</v>
      </c>
      <c r="G10" s="69"/>
      <c r="H10" s="70"/>
      <c r="I10" s="69"/>
      <c r="J10" s="71">
        <f>SUM(E10:I10)</f>
        <v>265.01</v>
      </c>
    </row>
    <row r="11" spans="2:10" ht="27.75" customHeight="1">
      <c r="B11" s="60">
        <v>40167</v>
      </c>
      <c r="C11" s="28" t="s">
        <v>122</v>
      </c>
      <c r="D11" s="98" t="s">
        <v>335</v>
      </c>
      <c r="E11" s="56"/>
      <c r="F11" s="57">
        <v>-170.98</v>
      </c>
      <c r="G11" s="57"/>
      <c r="H11" s="58"/>
      <c r="I11" s="57"/>
      <c r="J11" s="36">
        <f>SUM(E11:I11)</f>
        <v>-170.98</v>
      </c>
    </row>
    <row r="12" spans="2:10" ht="25.5">
      <c r="B12" s="65">
        <v>40105</v>
      </c>
      <c r="C12" s="95" t="s">
        <v>118</v>
      </c>
      <c r="D12" s="95" t="s">
        <v>213</v>
      </c>
      <c r="E12" s="69"/>
      <c r="F12" s="96">
        <v>8.87</v>
      </c>
      <c r="G12" s="96"/>
      <c r="H12" s="69"/>
      <c r="I12" s="69"/>
      <c r="J12" s="71">
        <v>8.87</v>
      </c>
    </row>
    <row r="13" spans="2:10" ht="12.75">
      <c r="B13" s="60"/>
      <c r="C13" s="93"/>
      <c r="D13" s="93"/>
      <c r="E13" s="57"/>
      <c r="F13" s="128"/>
      <c r="G13" s="94"/>
      <c r="H13" s="57"/>
      <c r="I13" s="57"/>
      <c r="J13" s="36">
        <f>SUM(E13:I13)</f>
        <v>0</v>
      </c>
    </row>
    <row r="14" spans="2:10" ht="12.75">
      <c r="B14" s="65"/>
      <c r="C14" s="95"/>
      <c r="D14" s="95"/>
      <c r="E14" s="68"/>
      <c r="F14" s="143"/>
      <c r="G14" s="96"/>
      <c r="H14" s="70"/>
      <c r="I14" s="69"/>
      <c r="J14" s="71">
        <f>SUM(E14:I14)</f>
        <v>0</v>
      </c>
    </row>
    <row r="15" spans="2:10" ht="12.75">
      <c r="B15" s="60"/>
      <c r="C15" s="28"/>
      <c r="D15" s="135"/>
      <c r="E15" s="56"/>
      <c r="F15" s="57"/>
      <c r="G15" s="57"/>
      <c r="H15" s="58"/>
      <c r="I15" s="57"/>
      <c r="J15" s="36"/>
    </row>
    <row r="16" spans="2:10" ht="12.75">
      <c r="B16" s="27"/>
      <c r="C16" s="28"/>
      <c r="D16" s="29"/>
      <c r="E16" s="41">
        <f aca="true" t="shared" si="0" ref="E16:J16">SUM(E8:E15)</f>
        <v>0</v>
      </c>
      <c r="F16" s="41">
        <f t="shared" si="0"/>
        <v>137.50000000000003</v>
      </c>
      <c r="G16" s="41">
        <f t="shared" si="0"/>
        <v>8</v>
      </c>
      <c r="H16" s="41">
        <f t="shared" si="0"/>
        <v>0</v>
      </c>
      <c r="I16" s="41">
        <f t="shared" si="0"/>
        <v>0</v>
      </c>
      <c r="J16" s="144">
        <f t="shared" si="0"/>
        <v>145.50000000000003</v>
      </c>
    </row>
    <row r="17" spans="2:10" ht="13.5" thickBot="1">
      <c r="B17" s="19"/>
      <c r="C17" s="101"/>
      <c r="D17" s="99"/>
      <c r="E17" s="22"/>
      <c r="F17" s="20"/>
      <c r="G17" s="20"/>
      <c r="H17" s="23"/>
      <c r="I17" s="20"/>
      <c r="J17" s="24"/>
    </row>
    <row r="19" ht="12.75">
      <c r="B19" s="1" t="s">
        <v>94</v>
      </c>
    </row>
  </sheetData>
  <mergeCells count="1">
    <mergeCell ref="E5:H5"/>
  </mergeCells>
  <dataValidations count="2">
    <dataValidation type="list" allowBlank="1" showInputMessage="1" showErrorMessage="1" sqref="D2">
      <formula1>"Bill Emery, Michael Beswick, Michael Lee, Juliet Lazarus, Ian Prosser, Lynda Rollason, John Thomas, Chris Bolt, Anna Walker, Peter Bucks, Chris Elliott, Jane May, Richard Goldson, Jim O'Sullivan, Jeremy Chittleburgh"</formula1>
    </dataValidation>
    <dataValidation type="list" allowBlank="1" showInputMessage="1" showErrorMessage="1" sqref="E2">
      <formula1>"Executive director, Non Executive Director, Chief Executive, Chairman"</formula1>
    </dataValidation>
  </dataValidations>
  <printOptions/>
  <pageMargins left="0.75" right="0.75" top="0.55" bottom="0.6" header="0.5" footer="0.5"/>
  <pageSetup fitToHeight="1" fitToWidth="1"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6"/>
  <sheetViews>
    <sheetView workbookViewId="0" topLeftCell="A1">
      <selection activeCell="A1" sqref="A1"/>
    </sheetView>
  </sheetViews>
  <sheetFormatPr defaultColWidth="9.140625" defaultRowHeight="12.75"/>
  <cols>
    <col min="1" max="1" width="1.421875" style="1" customWidth="1"/>
    <col min="2" max="2" width="10.57421875" style="1" customWidth="1"/>
    <col min="3" max="3" width="12.8515625" style="1" customWidth="1"/>
    <col min="4" max="4" width="42.7109375" style="1" customWidth="1"/>
    <col min="5" max="8" width="11.8515625" style="1" customWidth="1"/>
    <col min="9" max="9" width="14.7109375" style="1" customWidth="1"/>
    <col min="10" max="10" width="9.00390625" style="1" customWidth="1"/>
    <col min="11" max="16384" width="9.140625" style="1" customWidth="1"/>
  </cols>
  <sheetData>
    <row r="1" ht="12.75">
      <c r="B1" s="2" t="s">
        <v>42</v>
      </c>
    </row>
    <row r="2" spans="2:6" ht="12.75">
      <c r="B2" s="3" t="s">
        <v>43</v>
      </c>
      <c r="D2" s="38" t="s">
        <v>65</v>
      </c>
      <c r="E2" s="39" t="s">
        <v>61</v>
      </c>
      <c r="F2" s="40"/>
    </row>
    <row r="3" spans="2:6" ht="12.75">
      <c r="B3" s="2" t="s">
        <v>44</v>
      </c>
      <c r="D3" s="3" t="str">
        <f>'B Emery'!D3</f>
        <v>2009-10</v>
      </c>
      <c r="E3" s="3" t="str">
        <f>'B Emery'!E3</f>
        <v>Quarter 3</v>
      </c>
      <c r="F3" s="3" t="str">
        <f>'B Emery'!F3</f>
        <v>1 October 2009 - 31 December 2009</v>
      </c>
    </row>
    <row r="4" ht="13.5" thickBot="1"/>
    <row r="5" spans="2:10" ht="12.75">
      <c r="B5" s="26" t="s">
        <v>45</v>
      </c>
      <c r="C5" s="25" t="s">
        <v>46</v>
      </c>
      <c r="D5" s="10" t="s">
        <v>47</v>
      </c>
      <c r="E5" s="152" t="s">
        <v>51</v>
      </c>
      <c r="F5" s="153"/>
      <c r="G5" s="153"/>
      <c r="H5" s="154"/>
      <c r="I5" s="11" t="s">
        <v>50</v>
      </c>
      <c r="J5" s="30" t="s">
        <v>56</v>
      </c>
    </row>
    <row r="6" spans="2:10" s="4" customFormat="1" ht="25.5" customHeight="1">
      <c r="B6" s="5"/>
      <c r="C6" s="12"/>
      <c r="D6" s="6"/>
      <c r="E6" s="7" t="s">
        <v>48</v>
      </c>
      <c r="F6" s="9" t="s">
        <v>49</v>
      </c>
      <c r="G6" s="9" t="s">
        <v>104</v>
      </c>
      <c r="H6" s="61" t="s">
        <v>1</v>
      </c>
      <c r="I6" s="12" t="s">
        <v>52</v>
      </c>
      <c r="J6" s="31" t="s">
        <v>57</v>
      </c>
    </row>
    <row r="7" spans="2:10" ht="12.75">
      <c r="B7" s="13"/>
      <c r="C7" s="14"/>
      <c r="D7" s="29"/>
      <c r="E7" s="16"/>
      <c r="F7" s="14"/>
      <c r="G7" s="14"/>
      <c r="H7" s="17"/>
      <c r="I7" s="14"/>
      <c r="J7" s="18"/>
    </row>
    <row r="8" spans="2:10" ht="25.5">
      <c r="B8" s="139">
        <v>40066</v>
      </c>
      <c r="C8" s="95" t="s">
        <v>109</v>
      </c>
      <c r="D8" s="131" t="s">
        <v>218</v>
      </c>
      <c r="E8" s="69"/>
      <c r="F8" s="96"/>
      <c r="G8" s="96">
        <v>38.34</v>
      </c>
      <c r="H8" s="69"/>
      <c r="I8" s="69"/>
      <c r="J8" s="71">
        <f aca="true" t="shared" si="0" ref="J8:J16">SUM(E8:I8)</f>
        <v>38.34</v>
      </c>
    </row>
    <row r="9" spans="2:10" ht="25.5">
      <c r="B9" s="134">
        <v>40078</v>
      </c>
      <c r="C9" s="93" t="s">
        <v>109</v>
      </c>
      <c r="D9" s="133" t="s">
        <v>110</v>
      </c>
      <c r="E9" s="57"/>
      <c r="F9" s="94"/>
      <c r="G9" s="94">
        <v>7.81</v>
      </c>
      <c r="H9" s="57"/>
      <c r="I9" s="57"/>
      <c r="J9" s="36">
        <f t="shared" si="0"/>
        <v>7.81</v>
      </c>
    </row>
    <row r="10" spans="2:10" ht="25.5">
      <c r="B10" s="139">
        <v>40078</v>
      </c>
      <c r="C10" s="95" t="s">
        <v>109</v>
      </c>
      <c r="D10" s="131" t="s">
        <v>111</v>
      </c>
      <c r="E10" s="69"/>
      <c r="F10" s="96"/>
      <c r="G10" s="96">
        <v>19.94</v>
      </c>
      <c r="H10" s="69"/>
      <c r="I10" s="69"/>
      <c r="J10" s="71">
        <f t="shared" si="0"/>
        <v>19.94</v>
      </c>
    </row>
    <row r="11" spans="2:10" ht="25.5">
      <c r="B11" s="134">
        <v>40079</v>
      </c>
      <c r="C11" s="93" t="s">
        <v>123</v>
      </c>
      <c r="D11" s="136" t="s">
        <v>219</v>
      </c>
      <c r="E11" s="57"/>
      <c r="F11" s="57">
        <v>62.4</v>
      </c>
      <c r="G11" s="94"/>
      <c r="H11" s="57"/>
      <c r="I11" s="57"/>
      <c r="J11" s="36">
        <f t="shared" si="0"/>
        <v>62.4</v>
      </c>
    </row>
    <row r="12" spans="2:10" ht="25.5">
      <c r="B12" s="139">
        <v>40080</v>
      </c>
      <c r="C12" s="95" t="s">
        <v>109</v>
      </c>
      <c r="D12" s="131" t="s">
        <v>111</v>
      </c>
      <c r="E12" s="69"/>
      <c r="F12" s="96"/>
      <c r="G12" s="96">
        <v>19.41</v>
      </c>
      <c r="H12" s="69"/>
      <c r="I12" s="69"/>
      <c r="J12" s="71">
        <f t="shared" si="0"/>
        <v>19.41</v>
      </c>
    </row>
    <row r="13" spans="2:10" ht="25.5">
      <c r="B13" s="134">
        <v>40086</v>
      </c>
      <c r="C13" s="93" t="s">
        <v>108</v>
      </c>
      <c r="D13" s="133" t="s">
        <v>112</v>
      </c>
      <c r="E13" s="57"/>
      <c r="F13" s="94"/>
      <c r="G13" s="94">
        <v>18.65</v>
      </c>
      <c r="H13" s="57"/>
      <c r="I13" s="57"/>
      <c r="J13" s="36">
        <f t="shared" si="0"/>
        <v>18.65</v>
      </c>
    </row>
    <row r="14" spans="2:10" ht="25.5">
      <c r="B14" s="139">
        <v>40093</v>
      </c>
      <c r="C14" s="95" t="s">
        <v>124</v>
      </c>
      <c r="D14" s="95" t="s">
        <v>369</v>
      </c>
      <c r="E14" s="69"/>
      <c r="F14" s="96">
        <v>25.22</v>
      </c>
      <c r="G14" s="96"/>
      <c r="H14" s="69"/>
      <c r="I14" s="69"/>
      <c r="J14" s="71">
        <f t="shared" si="0"/>
        <v>25.22</v>
      </c>
    </row>
    <row r="15" spans="2:10" ht="25.5">
      <c r="B15" s="134">
        <v>40093</v>
      </c>
      <c r="C15" s="93" t="s">
        <v>125</v>
      </c>
      <c r="D15" s="93" t="s">
        <v>126</v>
      </c>
      <c r="E15" s="57"/>
      <c r="F15" s="94">
        <v>21.02</v>
      </c>
      <c r="G15" s="94"/>
      <c r="H15" s="57"/>
      <c r="I15" s="57"/>
      <c r="J15" s="36">
        <f t="shared" si="0"/>
        <v>21.02</v>
      </c>
    </row>
    <row r="16" spans="2:10" ht="25.5">
      <c r="B16" s="139">
        <v>40105</v>
      </c>
      <c r="C16" s="95" t="s">
        <v>117</v>
      </c>
      <c r="D16" s="95" t="s">
        <v>330</v>
      </c>
      <c r="E16" s="69"/>
      <c r="F16" s="96">
        <v>55.01</v>
      </c>
      <c r="G16" s="96"/>
      <c r="H16" s="69"/>
      <c r="I16" s="69"/>
      <c r="J16" s="71">
        <f t="shared" si="0"/>
        <v>55.01</v>
      </c>
    </row>
    <row r="17" spans="2:10" ht="25.5">
      <c r="B17" s="134">
        <v>40105</v>
      </c>
      <c r="C17" s="93" t="s">
        <v>118</v>
      </c>
      <c r="D17" s="93" t="s">
        <v>213</v>
      </c>
      <c r="E17" s="57"/>
      <c r="F17" s="94">
        <v>8.87</v>
      </c>
      <c r="G17" s="94"/>
      <c r="H17" s="57"/>
      <c r="I17" s="57"/>
      <c r="J17" s="36">
        <v>8.87</v>
      </c>
    </row>
    <row r="18" spans="2:10" ht="25.5">
      <c r="B18" s="139">
        <v>40106</v>
      </c>
      <c r="C18" s="95" t="s">
        <v>122</v>
      </c>
      <c r="D18" s="95" t="s">
        <v>370</v>
      </c>
      <c r="E18" s="69"/>
      <c r="F18" s="96">
        <v>55.01</v>
      </c>
      <c r="G18" s="96"/>
      <c r="H18" s="69"/>
      <c r="I18" s="69"/>
      <c r="J18" s="71">
        <f aca="true" t="shared" si="1" ref="J18:J31">SUM(E18:I18)</f>
        <v>55.01</v>
      </c>
    </row>
    <row r="19" spans="2:10" ht="25.5">
      <c r="B19" s="134">
        <v>40114</v>
      </c>
      <c r="C19" s="93" t="s">
        <v>127</v>
      </c>
      <c r="D19" s="93" t="s">
        <v>220</v>
      </c>
      <c r="E19" s="57"/>
      <c r="F19" s="94">
        <v>86.27</v>
      </c>
      <c r="G19" s="94"/>
      <c r="H19" s="57"/>
      <c r="I19" s="57"/>
      <c r="J19" s="36">
        <f t="shared" si="1"/>
        <v>86.27</v>
      </c>
    </row>
    <row r="20" spans="2:10" ht="25.5">
      <c r="B20" s="139">
        <v>40127</v>
      </c>
      <c r="C20" s="95" t="s">
        <v>129</v>
      </c>
      <c r="D20" s="95" t="s">
        <v>222</v>
      </c>
      <c r="E20" s="69"/>
      <c r="F20" s="96">
        <v>22.29</v>
      </c>
      <c r="G20" s="96"/>
      <c r="H20" s="69"/>
      <c r="I20" s="69"/>
      <c r="J20" s="71">
        <f t="shared" si="1"/>
        <v>22.29</v>
      </c>
    </row>
    <row r="21" spans="2:10" ht="25.5">
      <c r="B21" s="134">
        <v>40128</v>
      </c>
      <c r="C21" s="93" t="s">
        <v>128</v>
      </c>
      <c r="D21" s="93" t="s">
        <v>221</v>
      </c>
      <c r="E21" s="57"/>
      <c r="F21" s="94">
        <v>129.5</v>
      </c>
      <c r="G21" s="94"/>
      <c r="H21" s="57"/>
      <c r="I21" s="57"/>
      <c r="J21" s="36">
        <f t="shared" si="1"/>
        <v>129.5</v>
      </c>
    </row>
    <row r="22" spans="2:10" ht="25.5">
      <c r="B22" s="139">
        <v>40129</v>
      </c>
      <c r="C22" s="95" t="s">
        <v>109</v>
      </c>
      <c r="D22" s="131" t="s">
        <v>366</v>
      </c>
      <c r="E22" s="69"/>
      <c r="F22" s="96"/>
      <c r="G22" s="69">
        <v>46.1</v>
      </c>
      <c r="H22" s="69"/>
      <c r="I22" s="69"/>
      <c r="J22" s="71">
        <f t="shared" si="1"/>
        <v>46.1</v>
      </c>
    </row>
    <row r="23" spans="2:10" ht="38.25">
      <c r="B23" s="134" t="s">
        <v>361</v>
      </c>
      <c r="C23" s="93" t="s">
        <v>367</v>
      </c>
      <c r="D23" s="136" t="s">
        <v>365</v>
      </c>
      <c r="E23" s="57"/>
      <c r="F23" s="57">
        <v>179.24</v>
      </c>
      <c r="G23" s="94"/>
      <c r="H23" s="57"/>
      <c r="I23" s="57"/>
      <c r="J23" s="36">
        <f t="shared" si="1"/>
        <v>179.24</v>
      </c>
    </row>
    <row r="24" spans="2:10" ht="51">
      <c r="B24" s="139" t="s">
        <v>361</v>
      </c>
      <c r="C24" s="95" t="s">
        <v>364</v>
      </c>
      <c r="D24" s="150" t="s">
        <v>368</v>
      </c>
      <c r="E24" s="69"/>
      <c r="F24" s="69">
        <v>100.68</v>
      </c>
      <c r="G24" s="96"/>
      <c r="H24" s="69"/>
      <c r="I24" s="69"/>
      <c r="J24" s="71">
        <f t="shared" si="1"/>
        <v>100.68</v>
      </c>
    </row>
    <row r="25" spans="2:10" ht="26.25" customHeight="1">
      <c r="B25" s="134">
        <v>40134</v>
      </c>
      <c r="C25" s="93" t="s">
        <v>147</v>
      </c>
      <c r="D25" s="136" t="s">
        <v>255</v>
      </c>
      <c r="E25" s="57"/>
      <c r="F25" s="94"/>
      <c r="G25" s="94"/>
      <c r="H25" s="57">
        <v>102.84</v>
      </c>
      <c r="I25" s="57"/>
      <c r="J25" s="36">
        <f t="shared" si="1"/>
        <v>102.84</v>
      </c>
    </row>
    <row r="26" spans="2:10" ht="25.5">
      <c r="B26" s="139">
        <v>40136</v>
      </c>
      <c r="C26" s="95" t="s">
        <v>362</v>
      </c>
      <c r="D26" s="150" t="s">
        <v>363</v>
      </c>
      <c r="E26" s="69"/>
      <c r="F26" s="96">
        <v>151.89</v>
      </c>
      <c r="G26" s="96"/>
      <c r="H26" s="69"/>
      <c r="I26" s="69"/>
      <c r="J26" s="71">
        <f t="shared" si="1"/>
        <v>151.89</v>
      </c>
    </row>
    <row r="27" spans="2:10" ht="25.5">
      <c r="B27" s="134">
        <v>40149</v>
      </c>
      <c r="C27" s="110" t="s">
        <v>132</v>
      </c>
      <c r="D27" s="136" t="s">
        <v>217</v>
      </c>
      <c r="E27" s="57"/>
      <c r="F27" s="94">
        <v>207.5</v>
      </c>
      <c r="G27" s="94"/>
      <c r="H27" s="57"/>
      <c r="I27" s="57"/>
      <c r="J27" s="36">
        <f t="shared" si="1"/>
        <v>207.5</v>
      </c>
    </row>
    <row r="28" spans="2:10" ht="38.25">
      <c r="B28" s="139">
        <v>40151</v>
      </c>
      <c r="C28" s="95" t="s">
        <v>130</v>
      </c>
      <c r="D28" s="150" t="s">
        <v>372</v>
      </c>
      <c r="E28" s="69"/>
      <c r="F28" s="96">
        <v>46.9</v>
      </c>
      <c r="G28" s="96"/>
      <c r="H28" s="69"/>
      <c r="I28" s="69"/>
      <c r="J28" s="71">
        <f t="shared" si="1"/>
        <v>46.9</v>
      </c>
    </row>
    <row r="29" spans="2:10" ht="38.25">
      <c r="B29" s="134">
        <v>40151</v>
      </c>
      <c r="C29" s="93" t="s">
        <v>131</v>
      </c>
      <c r="D29" s="136" t="s">
        <v>371</v>
      </c>
      <c r="E29" s="57"/>
      <c r="F29" s="94">
        <v>49.76</v>
      </c>
      <c r="G29" s="94"/>
      <c r="H29" s="57"/>
      <c r="I29" s="57"/>
      <c r="J29" s="36">
        <f t="shared" si="1"/>
        <v>49.76</v>
      </c>
    </row>
    <row r="30" spans="2:10" ht="12.75">
      <c r="B30" s="139"/>
      <c r="C30" s="80"/>
      <c r="D30" s="105"/>
      <c r="E30" s="69"/>
      <c r="F30" s="70"/>
      <c r="G30" s="70"/>
      <c r="H30" s="70"/>
      <c r="I30" s="69"/>
      <c r="J30" s="71">
        <f t="shared" si="1"/>
        <v>0</v>
      </c>
    </row>
    <row r="31" spans="2:10" ht="12.75">
      <c r="B31" s="134"/>
      <c r="C31" s="76"/>
      <c r="D31" s="106"/>
      <c r="E31" s="57"/>
      <c r="F31" s="58"/>
      <c r="G31" s="58"/>
      <c r="H31" s="58"/>
      <c r="I31" s="57"/>
      <c r="J31" s="36">
        <f t="shared" si="1"/>
        <v>0</v>
      </c>
    </row>
    <row r="32" spans="2:10" ht="12.75">
      <c r="B32" s="27"/>
      <c r="C32" s="28"/>
      <c r="D32" s="29"/>
      <c r="E32" s="32"/>
      <c r="F32" s="33"/>
      <c r="G32" s="33"/>
      <c r="H32" s="34"/>
      <c r="I32" s="33"/>
      <c r="J32" s="35"/>
    </row>
    <row r="33" spans="2:10" ht="12.75">
      <c r="B33" s="27"/>
      <c r="C33" s="28"/>
      <c r="D33" s="29"/>
      <c r="E33" s="41">
        <f aca="true" t="shared" si="2" ref="E33:J33">SUM(E8:E32)</f>
        <v>0</v>
      </c>
      <c r="F33" s="42">
        <f t="shared" si="2"/>
        <v>1201.5600000000002</v>
      </c>
      <c r="G33" s="42">
        <f t="shared" si="2"/>
        <v>150.25</v>
      </c>
      <c r="H33" s="43">
        <f t="shared" si="2"/>
        <v>102.84</v>
      </c>
      <c r="I33" s="42">
        <f t="shared" si="2"/>
        <v>0</v>
      </c>
      <c r="J33" s="37">
        <f t="shared" si="2"/>
        <v>1454.65</v>
      </c>
    </row>
    <row r="34" spans="2:10" ht="13.5" thickBot="1">
      <c r="B34" s="19"/>
      <c r="C34" s="20"/>
      <c r="D34" s="99"/>
      <c r="E34" s="22"/>
      <c r="F34" s="20"/>
      <c r="G34" s="20"/>
      <c r="H34" s="23"/>
      <c r="I34" s="20"/>
      <c r="J34" s="24"/>
    </row>
    <row r="36" ht="12.75">
      <c r="B36" s="1" t="s">
        <v>94</v>
      </c>
    </row>
  </sheetData>
  <mergeCells count="1">
    <mergeCell ref="E5:H5"/>
  </mergeCells>
  <dataValidations count="2">
    <dataValidation type="list" allowBlank="1" showInputMessage="1" showErrorMessage="1" sqref="D2">
      <formula1>"Bill Emery, Michael Beswick, Michael Lee, Juliet Lazarus, Ian Prosser, Lynda Rollason, John Thomas, Chris Bolt, Anna Walker, Peter Bucks, Chris Elliott, Jane May, Richard Goldson, Jim O'Sullivan, Jeremy Chittleburgh"</formula1>
    </dataValidation>
    <dataValidation type="list" allowBlank="1" showInputMessage="1" showErrorMessage="1" sqref="E2">
      <formula1>"Executive director, Non Executive Director, Chief Executive, Chairman"</formula1>
    </dataValidation>
  </dataValidations>
  <printOptions/>
  <pageMargins left="0.75" right="0.75" top="0.59" bottom="0.56" header="0.5" footer="0.5"/>
  <pageSetup fitToHeight="1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8"/>
  <sheetViews>
    <sheetView workbookViewId="0" topLeftCell="A1">
      <selection activeCell="A1" sqref="A1"/>
    </sheetView>
  </sheetViews>
  <sheetFormatPr defaultColWidth="9.140625" defaultRowHeight="12.75"/>
  <cols>
    <col min="1" max="1" width="1.421875" style="1" customWidth="1"/>
    <col min="2" max="2" width="10.140625" style="1" bestFit="1" customWidth="1"/>
    <col min="3" max="3" width="15.140625" style="1" customWidth="1"/>
    <col min="4" max="4" width="42.00390625" style="1" customWidth="1"/>
    <col min="5" max="8" width="11.8515625" style="1" customWidth="1"/>
    <col min="9" max="9" width="14.7109375" style="1" customWidth="1"/>
    <col min="10" max="10" width="9.00390625" style="1" customWidth="1"/>
    <col min="11" max="16384" width="9.140625" style="1" customWidth="1"/>
  </cols>
  <sheetData>
    <row r="1" ht="12.75">
      <c r="B1" s="2" t="s">
        <v>42</v>
      </c>
    </row>
    <row r="2" spans="2:6" ht="12.75">
      <c r="B2" s="3" t="s">
        <v>43</v>
      </c>
      <c r="D2" s="38" t="s">
        <v>66</v>
      </c>
      <c r="E2" s="39" t="s">
        <v>61</v>
      </c>
      <c r="F2" s="40"/>
    </row>
    <row r="3" spans="2:6" ht="12.75">
      <c r="B3" s="2" t="s">
        <v>44</v>
      </c>
      <c r="D3" s="3" t="str">
        <f>'B Emery'!D3</f>
        <v>2009-10</v>
      </c>
      <c r="E3" s="3" t="str">
        <f>'B Emery'!E3</f>
        <v>Quarter 3</v>
      </c>
      <c r="F3" s="3" t="str">
        <f>'B Emery'!F3</f>
        <v>1 October 2009 - 31 December 2009</v>
      </c>
    </row>
    <row r="4" ht="13.5" thickBot="1"/>
    <row r="5" spans="2:10" ht="12.75">
      <c r="B5" s="26" t="s">
        <v>45</v>
      </c>
      <c r="C5" s="25" t="s">
        <v>46</v>
      </c>
      <c r="D5" s="10" t="s">
        <v>47</v>
      </c>
      <c r="E5" s="152" t="s">
        <v>51</v>
      </c>
      <c r="F5" s="153"/>
      <c r="G5" s="153"/>
      <c r="H5" s="154"/>
      <c r="I5" s="11" t="s">
        <v>50</v>
      </c>
      <c r="J5" s="30" t="s">
        <v>56</v>
      </c>
    </row>
    <row r="6" spans="2:10" s="4" customFormat="1" ht="28.5" customHeight="1">
      <c r="B6" s="5"/>
      <c r="C6" s="12"/>
      <c r="D6" s="6"/>
      <c r="E6" s="7" t="s">
        <v>48</v>
      </c>
      <c r="F6" s="9" t="s">
        <v>49</v>
      </c>
      <c r="G6" s="9" t="s">
        <v>104</v>
      </c>
      <c r="H6" s="61" t="s">
        <v>1</v>
      </c>
      <c r="I6" s="97" t="s">
        <v>52</v>
      </c>
      <c r="J6" s="31" t="s">
        <v>57</v>
      </c>
    </row>
    <row r="7" spans="2:10" ht="12.75">
      <c r="B7" s="13"/>
      <c r="C7" s="14"/>
      <c r="D7" s="15"/>
      <c r="E7" s="16"/>
      <c r="F7" s="14"/>
      <c r="G7" s="14"/>
      <c r="H7" s="17"/>
      <c r="I7" s="14"/>
      <c r="J7" s="18"/>
    </row>
    <row r="8" spans="2:10" ht="27.75" customHeight="1">
      <c r="B8" s="65">
        <v>40093</v>
      </c>
      <c r="C8" s="88" t="s">
        <v>140</v>
      </c>
      <c r="D8" s="138" t="s">
        <v>139</v>
      </c>
      <c r="E8" s="69"/>
      <c r="F8" s="69"/>
      <c r="G8" s="69">
        <v>6.4</v>
      </c>
      <c r="H8" s="70"/>
      <c r="I8" s="69"/>
      <c r="J8" s="71">
        <f aca="true" t="shared" si="0" ref="J8:J13">SUM(E8:I8)</f>
        <v>6.4</v>
      </c>
    </row>
    <row r="9" spans="2:10" ht="25.5">
      <c r="B9" s="60">
        <v>40093</v>
      </c>
      <c r="C9" s="93" t="s">
        <v>141</v>
      </c>
      <c r="D9" s="93" t="s">
        <v>142</v>
      </c>
      <c r="E9" s="57"/>
      <c r="F9" s="94"/>
      <c r="G9" s="94">
        <v>6.4</v>
      </c>
      <c r="H9" s="57"/>
      <c r="I9" s="57"/>
      <c r="J9" s="36">
        <f t="shared" si="0"/>
        <v>6.4</v>
      </c>
    </row>
    <row r="10" spans="2:10" ht="25.5">
      <c r="B10" s="65">
        <v>40093</v>
      </c>
      <c r="C10" s="95" t="s">
        <v>143</v>
      </c>
      <c r="D10" s="95" t="s">
        <v>145</v>
      </c>
      <c r="E10" s="69"/>
      <c r="F10" s="96"/>
      <c r="G10" s="96">
        <v>22</v>
      </c>
      <c r="H10" s="69"/>
      <c r="I10" s="69"/>
      <c r="J10" s="71">
        <f t="shared" si="0"/>
        <v>22</v>
      </c>
    </row>
    <row r="11" spans="2:10" ht="39.75" customHeight="1">
      <c r="B11" s="60">
        <v>40094</v>
      </c>
      <c r="C11" s="93" t="s">
        <v>144</v>
      </c>
      <c r="D11" s="93" t="s">
        <v>336</v>
      </c>
      <c r="E11" s="57"/>
      <c r="F11" s="94"/>
      <c r="G11" s="94">
        <v>22</v>
      </c>
      <c r="H11" s="57"/>
      <c r="I11" s="57"/>
      <c r="J11" s="36">
        <f t="shared" si="0"/>
        <v>22</v>
      </c>
    </row>
    <row r="12" spans="2:10" ht="12.75">
      <c r="B12" s="65"/>
      <c r="C12" s="95"/>
      <c r="D12" s="95"/>
      <c r="E12" s="69"/>
      <c r="F12" s="96"/>
      <c r="G12" s="96"/>
      <c r="H12" s="69"/>
      <c r="I12" s="69"/>
      <c r="J12" s="71">
        <f t="shared" si="0"/>
        <v>0</v>
      </c>
    </row>
    <row r="13" spans="2:10" ht="12.75">
      <c r="B13" s="60"/>
      <c r="C13" s="93"/>
      <c r="D13" s="93"/>
      <c r="E13" s="57"/>
      <c r="F13" s="94"/>
      <c r="G13" s="94"/>
      <c r="H13" s="57"/>
      <c r="I13" s="57"/>
      <c r="J13" s="36">
        <f t="shared" si="0"/>
        <v>0</v>
      </c>
    </row>
    <row r="14" spans="2:10" ht="12.75">
      <c r="B14" s="27"/>
      <c r="C14" s="28"/>
      <c r="D14" s="29"/>
      <c r="E14" s="32"/>
      <c r="F14" s="33"/>
      <c r="G14" s="33"/>
      <c r="H14" s="34"/>
      <c r="I14" s="33"/>
      <c r="J14" s="35"/>
    </row>
    <row r="15" spans="2:10" ht="12.75">
      <c r="B15" s="27"/>
      <c r="C15" s="28"/>
      <c r="D15" s="29"/>
      <c r="E15" s="41">
        <f aca="true" t="shared" si="1" ref="E15:J15">SUM(E8:E14)</f>
        <v>0</v>
      </c>
      <c r="F15" s="41">
        <f t="shared" si="1"/>
        <v>0</v>
      </c>
      <c r="G15" s="41">
        <f t="shared" si="1"/>
        <v>56.8</v>
      </c>
      <c r="H15" s="41">
        <f t="shared" si="1"/>
        <v>0</v>
      </c>
      <c r="I15" s="41">
        <f t="shared" si="1"/>
        <v>0</v>
      </c>
      <c r="J15" s="37">
        <f t="shared" si="1"/>
        <v>56.8</v>
      </c>
    </row>
    <row r="16" spans="2:10" ht="13.5" thickBot="1">
      <c r="B16" s="19"/>
      <c r="C16" s="20"/>
      <c r="D16" s="21"/>
      <c r="E16" s="22"/>
      <c r="F16" s="20"/>
      <c r="G16" s="20"/>
      <c r="H16" s="23"/>
      <c r="I16" s="20"/>
      <c r="J16" s="24"/>
    </row>
    <row r="18" ht="12.75">
      <c r="B18" s="1" t="s">
        <v>94</v>
      </c>
    </row>
  </sheetData>
  <mergeCells count="1">
    <mergeCell ref="E5:H5"/>
  </mergeCells>
  <dataValidations count="2">
    <dataValidation type="list" allowBlank="1" showInputMessage="1" showErrorMessage="1" sqref="D2">
      <formula1>"Bill Emery, Michael Beswick, Michael Lee, Juliet Lazarus, Ian Prosser, Lynda Rollason, John Thomas, Chris Bolt, Anna Walker, Peter Bucks, Chris Elliott, Jane May, Richard Goldson, Jim O'Sullivan, Jeremy Chittleburgh"</formula1>
    </dataValidation>
    <dataValidation type="list" allowBlank="1" showInputMessage="1" showErrorMessage="1" sqref="E2">
      <formula1>"Executive director, Non Executive Director, Chief Executive, Chairman"</formula1>
    </dataValidation>
  </dataValidations>
  <printOptions/>
  <pageMargins left="0.75" right="0.75" top="0.6" bottom="0.58" header="0.5" footer="0.5"/>
  <pageSetup fitToHeight="1" fitToWidth="1"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8"/>
  <sheetViews>
    <sheetView workbookViewId="0" topLeftCell="A1">
      <selection activeCell="A1" sqref="A1"/>
    </sheetView>
  </sheetViews>
  <sheetFormatPr defaultColWidth="9.140625" defaultRowHeight="12.75"/>
  <cols>
    <col min="1" max="1" width="1.421875" style="1" customWidth="1"/>
    <col min="2" max="2" width="10.140625" style="1" bestFit="1" customWidth="1"/>
    <col min="3" max="3" width="14.140625" style="1" customWidth="1"/>
    <col min="4" max="4" width="42.421875" style="1" customWidth="1"/>
    <col min="5" max="8" width="11.8515625" style="1" customWidth="1"/>
    <col min="9" max="9" width="14.7109375" style="1" customWidth="1"/>
    <col min="10" max="10" width="9.00390625" style="1" customWidth="1"/>
    <col min="11" max="16384" width="9.140625" style="1" customWidth="1"/>
  </cols>
  <sheetData>
    <row r="1" ht="12.75">
      <c r="B1" s="2" t="s">
        <v>42</v>
      </c>
    </row>
    <row r="2" spans="2:6" ht="12.75">
      <c r="B2" s="3" t="s">
        <v>43</v>
      </c>
      <c r="D2" s="38" t="s">
        <v>67</v>
      </c>
      <c r="E2" s="39" t="s">
        <v>61</v>
      </c>
      <c r="F2" s="40"/>
    </row>
    <row r="3" spans="2:6" ht="12.75">
      <c r="B3" s="2" t="s">
        <v>44</v>
      </c>
      <c r="D3" s="3" t="str">
        <f>'B Emery'!D3</f>
        <v>2009-10</v>
      </c>
      <c r="E3" s="3" t="str">
        <f>'B Emery'!E3</f>
        <v>Quarter 3</v>
      </c>
      <c r="F3" s="3" t="str">
        <f>'B Emery'!F3</f>
        <v>1 October 2009 - 31 December 2009</v>
      </c>
    </row>
    <row r="4" ht="13.5" thickBot="1"/>
    <row r="5" spans="2:10" ht="12.75">
      <c r="B5" s="26" t="s">
        <v>45</v>
      </c>
      <c r="C5" s="25" t="s">
        <v>46</v>
      </c>
      <c r="D5" s="10" t="s">
        <v>47</v>
      </c>
      <c r="E5" s="152" t="s">
        <v>51</v>
      </c>
      <c r="F5" s="153"/>
      <c r="G5" s="153"/>
      <c r="H5" s="154"/>
      <c r="I5" s="11" t="s">
        <v>50</v>
      </c>
      <c r="J5" s="30" t="s">
        <v>56</v>
      </c>
    </row>
    <row r="6" spans="2:10" s="4" customFormat="1" ht="27.75" customHeight="1">
      <c r="B6" s="5"/>
      <c r="C6" s="12"/>
      <c r="D6" s="6"/>
      <c r="E6" s="7" t="s">
        <v>48</v>
      </c>
      <c r="F6" s="9" t="s">
        <v>49</v>
      </c>
      <c r="G6" s="9" t="s">
        <v>104</v>
      </c>
      <c r="H6" s="61" t="s">
        <v>1</v>
      </c>
      <c r="I6" s="12" t="s">
        <v>52</v>
      </c>
      <c r="J6" s="31" t="s">
        <v>57</v>
      </c>
    </row>
    <row r="7" spans="2:10" ht="12.75">
      <c r="B7" s="13"/>
      <c r="C7" s="14"/>
      <c r="D7" s="15"/>
      <c r="E7" s="16"/>
      <c r="F7" s="14"/>
      <c r="G7" s="14"/>
      <c r="H7" s="17"/>
      <c r="I7" s="14"/>
      <c r="J7" s="18"/>
    </row>
    <row r="8" spans="2:10" ht="28.5" customHeight="1">
      <c r="B8" s="65" t="s">
        <v>251</v>
      </c>
      <c r="C8" s="72" t="s">
        <v>254</v>
      </c>
      <c r="D8" s="127" t="s">
        <v>334</v>
      </c>
      <c r="E8" s="69"/>
      <c r="F8" s="69">
        <v>265.01</v>
      </c>
      <c r="G8" s="73"/>
      <c r="H8" s="70"/>
      <c r="I8" s="69"/>
      <c r="J8" s="71">
        <f aca="true" t="shared" si="0" ref="J8:J13">SUM(E8:I8)</f>
        <v>265.01</v>
      </c>
    </row>
    <row r="9" spans="2:10" ht="38.25">
      <c r="B9" s="60" t="s">
        <v>251</v>
      </c>
      <c r="C9" s="91" t="s">
        <v>122</v>
      </c>
      <c r="D9" s="141" t="s">
        <v>337</v>
      </c>
      <c r="E9" s="57"/>
      <c r="F9" s="57">
        <v>-170.98</v>
      </c>
      <c r="G9" s="64"/>
      <c r="H9" s="58"/>
      <c r="I9" s="57"/>
      <c r="J9" s="36">
        <f t="shared" si="0"/>
        <v>-170.98</v>
      </c>
    </row>
    <row r="10" spans="2:10" ht="25.5">
      <c r="B10" s="65">
        <v>40105</v>
      </c>
      <c r="C10" s="95" t="s">
        <v>118</v>
      </c>
      <c r="D10" s="137" t="s">
        <v>213</v>
      </c>
      <c r="E10" s="69"/>
      <c r="F10" s="69">
        <v>8.87</v>
      </c>
      <c r="G10" s="69"/>
      <c r="H10" s="70"/>
      <c r="I10" s="69"/>
      <c r="J10" s="71">
        <f>SUM(E10:I10)</f>
        <v>8.87</v>
      </c>
    </row>
    <row r="11" spans="2:10" ht="25.5">
      <c r="B11" s="60">
        <v>40155</v>
      </c>
      <c r="C11" s="28" t="s">
        <v>138</v>
      </c>
      <c r="D11" s="133" t="s">
        <v>149</v>
      </c>
      <c r="E11" s="57">
        <v>89.1</v>
      </c>
      <c r="F11" s="64"/>
      <c r="G11" s="64"/>
      <c r="H11" s="58"/>
      <c r="I11" s="57"/>
      <c r="J11" s="36">
        <f t="shared" si="0"/>
        <v>89.1</v>
      </c>
    </row>
    <row r="12" spans="2:10" ht="13.5" customHeight="1">
      <c r="B12" s="65"/>
      <c r="C12" s="88"/>
      <c r="D12" s="88"/>
      <c r="E12" s="69"/>
      <c r="F12" s="69"/>
      <c r="G12" s="89"/>
      <c r="H12" s="70"/>
      <c r="I12" s="69"/>
      <c r="J12" s="71">
        <f t="shared" si="0"/>
        <v>0</v>
      </c>
    </row>
    <row r="13" spans="2:10" ht="13.5" customHeight="1">
      <c r="B13" s="60"/>
      <c r="C13" s="91"/>
      <c r="D13" s="91"/>
      <c r="E13" s="57"/>
      <c r="F13" s="57"/>
      <c r="G13" s="57"/>
      <c r="H13" s="58"/>
      <c r="I13" s="57"/>
      <c r="J13" s="36">
        <f t="shared" si="0"/>
        <v>0</v>
      </c>
    </row>
    <row r="14" spans="2:10" ht="13.5" customHeight="1">
      <c r="B14" s="27"/>
      <c r="C14" s="28"/>
      <c r="D14" s="29"/>
      <c r="E14" s="32"/>
      <c r="F14" s="33"/>
      <c r="G14" s="33"/>
      <c r="H14" s="34"/>
      <c r="I14" s="33"/>
      <c r="J14" s="35"/>
    </row>
    <row r="15" spans="2:10" ht="12.75">
      <c r="B15" s="27"/>
      <c r="C15" s="28"/>
      <c r="D15" s="29"/>
      <c r="E15" s="53">
        <f aca="true" t="shared" si="1" ref="E15:J15">SUM(E8:E14)</f>
        <v>89.1</v>
      </c>
      <c r="F15" s="54">
        <f t="shared" si="1"/>
        <v>102.9</v>
      </c>
      <c r="G15" s="54">
        <f t="shared" si="1"/>
        <v>0</v>
      </c>
      <c r="H15" s="55">
        <f t="shared" si="1"/>
        <v>0</v>
      </c>
      <c r="I15" s="54">
        <f t="shared" si="1"/>
        <v>0</v>
      </c>
      <c r="J15" s="37">
        <f t="shared" si="1"/>
        <v>192</v>
      </c>
    </row>
    <row r="16" spans="2:10" ht="13.5" thickBot="1">
      <c r="B16" s="19"/>
      <c r="C16" s="20"/>
      <c r="D16" s="21"/>
      <c r="E16" s="22"/>
      <c r="F16" s="20"/>
      <c r="G16" s="20"/>
      <c r="H16" s="23"/>
      <c r="I16" s="20"/>
      <c r="J16" s="24"/>
    </row>
    <row r="18" ht="12.75">
      <c r="B18" s="1" t="s">
        <v>94</v>
      </c>
    </row>
  </sheetData>
  <mergeCells count="1">
    <mergeCell ref="E5:H5"/>
  </mergeCells>
  <dataValidations count="2">
    <dataValidation type="list" allowBlank="1" showInputMessage="1" showErrorMessage="1" sqref="D2">
      <formula1>"Bill Emery, Michael Beswick, Michael Lee, Juliet Lazarus, Ian Prosser, Lynda Rollason, John Thomas, Chris Bolt, Anna Walker, Peter Bucks, Chris Elliott, Jane May, Richard Goldson, Jim O'Sullivan, Jeremy Chittleburgh"</formula1>
    </dataValidation>
    <dataValidation type="list" allowBlank="1" showInputMessage="1" showErrorMessage="1" sqref="E2">
      <formula1>"Executive director, Non Executive Director, Chief Executive, Chairman"</formula1>
    </dataValidation>
  </dataValidations>
  <printOptions/>
  <pageMargins left="0.75" right="0.75" top="0.59" bottom="0.56" header="0.5" footer="0.5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Rail Regulation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Board expenses 2009-10 Q3</dc:title>
  <dc:subject/>
  <dc:creator>Office of Rail Regulation</dc:creator>
  <cp:keywords/>
  <dc:description/>
  <cp:lastModifiedBy>pangeriz-santos</cp:lastModifiedBy>
  <cp:lastPrinted>2010-03-10T10:12:38Z</cp:lastPrinted>
  <dcterms:created xsi:type="dcterms:W3CDTF">2009-08-06T14:53:42Z</dcterms:created>
  <dcterms:modified xsi:type="dcterms:W3CDTF">2010-07-15T10:46:04Z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