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firstSheet="1" activeTab="1"/>
  </bookViews>
  <sheets>
    <sheet name="Sheet1" sheetId="1" state="hidden" r:id="rId1"/>
    <sheet name="B Emery" sheetId="2" r:id="rId2"/>
    <sheet name="M Beswick" sheetId="3" r:id="rId3"/>
    <sheet name="J Lazarus" sheetId="4" r:id="rId4"/>
    <sheet name="M Lee" sheetId="5" r:id="rId5"/>
    <sheet name="I Prosser" sheetId="6" r:id="rId6"/>
    <sheet name="L Rollason" sheetId="7" r:id="rId7"/>
    <sheet name="J Thomas" sheetId="8" r:id="rId8"/>
    <sheet name="C Bolt" sheetId="9" r:id="rId9"/>
    <sheet name="A Walker" sheetId="10" r:id="rId10"/>
    <sheet name="P Bucks" sheetId="11" r:id="rId11"/>
    <sheet name="J Chittleburgh" sheetId="12" r:id="rId12"/>
    <sheet name="C Elliott" sheetId="13" r:id="rId13"/>
    <sheet name="R Goldson" sheetId="14" r:id="rId14"/>
    <sheet name="J May" sheetId="15" r:id="rId15"/>
    <sheet name="J O'Sullivan" sheetId="16" r:id="rId16"/>
    <sheet name="Hospitality received" sheetId="17" r:id="rId17"/>
    <sheet name="Codes" sheetId="18" state="hidden" r:id="rId18"/>
  </sheets>
  <definedNames/>
  <calcPr fullCalcOnLoad="1"/>
</workbook>
</file>

<file path=xl/comments12.xml><?xml version="1.0" encoding="utf-8"?>
<comments xmlns="http://schemas.openxmlformats.org/spreadsheetml/2006/main">
  <authors>
    <author>Wellington</author>
  </authors>
  <commentList>
    <comment ref="F8" authorId="0">
      <text>
        <r>
          <rPr>
            <b/>
            <sz val="8"/>
            <rFont val="Tahoma"/>
            <family val="0"/>
          </rPr>
          <t>Wellington:</t>
        </r>
        <r>
          <rPr>
            <sz val="8"/>
            <rFont val="Tahoma"/>
            <family val="0"/>
          </rPr>
          <t xml:space="preserve">
Heathrow Express and Tube fare
</t>
        </r>
      </text>
    </comment>
    <comment ref="F9" authorId="0">
      <text>
        <r>
          <rPr>
            <b/>
            <sz val="8"/>
            <rFont val="Tahoma"/>
            <family val="0"/>
          </rPr>
          <t>Wellington:</t>
        </r>
        <r>
          <rPr>
            <sz val="8"/>
            <rFont val="Tahoma"/>
            <family val="0"/>
          </rPr>
          <t xml:space="preserve">
Heathrow Express and Tube fare</t>
        </r>
      </text>
    </comment>
  </commentList>
</comments>
</file>

<file path=xl/comments3.xml><?xml version="1.0" encoding="utf-8"?>
<comments xmlns="http://schemas.openxmlformats.org/spreadsheetml/2006/main">
  <authors>
    <author>shamill</author>
  </authors>
  <commentList>
    <comment ref="F12" authorId="0">
      <text>
        <r>
          <rPr>
            <b/>
            <sz val="8"/>
            <rFont val="Tahoma"/>
            <family val="0"/>
          </rPr>
          <t>shamill:</t>
        </r>
        <r>
          <rPr>
            <sz val="8"/>
            <rFont val="Tahoma"/>
            <family val="0"/>
          </rPr>
          <t xml:space="preserve">
£705.94
for M Lee &amp; M Beswick
under M Lee employee number</t>
        </r>
      </text>
    </comment>
    <comment ref="F8" authorId="0">
      <text>
        <r>
          <rPr>
            <b/>
            <sz val="8"/>
            <rFont val="Tahoma"/>
            <family val="0"/>
          </rPr>
          <t>shamill:</t>
        </r>
        <r>
          <rPr>
            <sz val="8"/>
            <rFont val="Tahoma"/>
            <family val="0"/>
          </rPr>
          <t xml:space="preserve">
£369.48
for C Bolt, I Prosser, J Thomas, M Beswick, S Kenny &amp; S McClelland
under C Bolt employee number</t>
        </r>
      </text>
    </comment>
  </commentList>
</comments>
</file>

<file path=xl/comments5.xml><?xml version="1.0" encoding="utf-8"?>
<comments xmlns="http://schemas.openxmlformats.org/spreadsheetml/2006/main">
  <authors>
    <author>shamill</author>
  </authors>
  <commentList>
    <comment ref="F39" authorId="0">
      <text>
        <r>
          <rPr>
            <b/>
            <sz val="8"/>
            <rFont val="Tahoma"/>
            <family val="0"/>
          </rPr>
          <t>shamill:</t>
        </r>
        <r>
          <rPr>
            <sz val="8"/>
            <rFont val="Tahoma"/>
            <family val="0"/>
          </rPr>
          <t xml:space="preserve">
£705.94
for M Lee &amp; M Beswick
under M Lee employee number</t>
        </r>
      </text>
    </comment>
  </commentList>
</comments>
</file>

<file path=xl/comments6.xml><?xml version="1.0" encoding="utf-8"?>
<comments xmlns="http://schemas.openxmlformats.org/spreadsheetml/2006/main">
  <authors>
    <author>shamill</author>
  </authors>
  <commentList>
    <comment ref="F10" authorId="0">
      <text>
        <r>
          <rPr>
            <b/>
            <sz val="8"/>
            <rFont val="Tahoma"/>
            <family val="0"/>
          </rPr>
          <t>shamill:</t>
        </r>
        <r>
          <rPr>
            <sz val="8"/>
            <rFont val="Tahoma"/>
            <family val="0"/>
          </rPr>
          <t xml:space="preserve">
Redfern £369.48
for C Bolt, I Prosser, J Thomas, M Beswick, S Kenny &amp; S McClelland
under C Bolt employee number</t>
        </r>
      </text>
    </comment>
  </commentList>
</comments>
</file>

<file path=xl/comments7.xml><?xml version="1.0" encoding="utf-8"?>
<comments xmlns="http://schemas.openxmlformats.org/spreadsheetml/2006/main">
  <authors>
    <author>shamill</author>
  </authors>
  <commentList>
    <comment ref="F6" authorId="0">
      <text>
        <r>
          <rPr>
            <b/>
            <sz val="8"/>
            <rFont val="Tahoma"/>
            <family val="0"/>
          </rPr>
          <t>shamill:</t>
        </r>
        <r>
          <rPr>
            <sz val="8"/>
            <rFont val="Tahoma"/>
            <family val="0"/>
          </rPr>
          <t xml:space="preserve">
C1052</t>
        </r>
      </text>
    </comment>
    <comment ref="G6" authorId="0">
      <text>
        <r>
          <rPr>
            <b/>
            <sz val="8"/>
            <rFont val="Tahoma"/>
            <family val="0"/>
          </rPr>
          <t>shamill:</t>
        </r>
        <r>
          <rPr>
            <sz val="8"/>
            <rFont val="Tahoma"/>
            <family val="0"/>
          </rPr>
          <t xml:space="preserve">
C1053 Taxi
C1051 Mileage</t>
        </r>
      </text>
    </comment>
    <comment ref="E6" authorId="0">
      <text>
        <r>
          <rPr>
            <b/>
            <sz val="8"/>
            <rFont val="Tahoma"/>
            <family val="0"/>
          </rPr>
          <t>shamill:</t>
        </r>
        <r>
          <rPr>
            <sz val="8"/>
            <rFont val="Tahoma"/>
            <family val="0"/>
          </rPr>
          <t xml:space="preserve">
C1056</t>
        </r>
      </text>
    </comment>
  </commentList>
</comments>
</file>

<file path=xl/comments8.xml><?xml version="1.0" encoding="utf-8"?>
<comments xmlns="http://schemas.openxmlformats.org/spreadsheetml/2006/main">
  <authors>
    <author>shamill</author>
  </authors>
  <commentList>
    <comment ref="F9" authorId="0">
      <text>
        <r>
          <rPr>
            <b/>
            <sz val="8"/>
            <rFont val="Tahoma"/>
            <family val="0"/>
          </rPr>
          <t>shamill:</t>
        </r>
        <r>
          <rPr>
            <sz val="8"/>
            <rFont val="Tahoma"/>
            <family val="0"/>
          </rPr>
          <t xml:space="preserve">
£369.48
for C Bolt, I Prosser, J Thomas, M Beswick, S Kenny &amp; S McClelland
under C Bolt employee number</t>
        </r>
      </text>
    </comment>
  </commentList>
</comments>
</file>

<file path=xl/comments9.xml><?xml version="1.0" encoding="utf-8"?>
<comments xmlns="http://schemas.openxmlformats.org/spreadsheetml/2006/main">
  <authors>
    <author>shamill</author>
  </authors>
  <commentList>
    <comment ref="F8" authorId="0">
      <text>
        <r>
          <rPr>
            <b/>
            <sz val="8"/>
            <rFont val="Tahoma"/>
            <family val="0"/>
          </rPr>
          <t>shamill:</t>
        </r>
        <r>
          <rPr>
            <sz val="8"/>
            <rFont val="Tahoma"/>
            <family val="0"/>
          </rPr>
          <t xml:space="preserve">
£369.48
for C Bolt, I Prosser, J Thomas, M Beswick, S Kenny &amp; S McClelland
under C Bolt employee number</t>
        </r>
      </text>
    </comment>
  </commentList>
</comments>
</file>

<file path=xl/sharedStrings.xml><?xml version="1.0" encoding="utf-8"?>
<sst xmlns="http://schemas.openxmlformats.org/spreadsheetml/2006/main" count="706" uniqueCount="290">
  <si>
    <t>Manchester -
London</t>
  </si>
  <si>
    <t>Travel to Board meeting in Derby 17/03/09</t>
  </si>
  <si>
    <t>Travel from Board meeting in Derby 17/03/09</t>
  </si>
  <si>
    <t>London - 
Birmingham</t>
  </si>
  <si>
    <t>Crewe -
Euston</t>
  </si>
  <si>
    <t>Travel to Glasgow for meeting with Transport Scotland 01/06/09</t>
  </si>
  <si>
    <t>Travel from meeting with Freightliner in Crewe 31/03/09</t>
  </si>
  <si>
    <t>London -
Macclesfield</t>
  </si>
  <si>
    <t>London -
Manchester</t>
  </si>
  <si>
    <t>Cambridge -
London</t>
  </si>
  <si>
    <t>Derby -
London</t>
  </si>
  <si>
    <t>Stevenage -
Edinburgh</t>
  </si>
  <si>
    <t>Edinburgh -
Glasgow</t>
  </si>
  <si>
    <t>Welwyn -
Stevenage</t>
  </si>
  <si>
    <t>Sheffield -Manchester</t>
  </si>
  <si>
    <t>Sheffield - London</t>
  </si>
  <si>
    <t>London - Sheffield</t>
  </si>
  <si>
    <t>Accom / Meals</t>
  </si>
  <si>
    <t>Derby - 
London</t>
  </si>
  <si>
    <t>Travel back to London</t>
  </si>
  <si>
    <t>London - 
Flitwick</t>
  </si>
  <si>
    <t>Accom
 / Meals</t>
  </si>
  <si>
    <t>Travel to Sheffield for Meeting on 07/04/09</t>
  </si>
  <si>
    <t>Visit to Manchester office 07/04/09</t>
  </si>
  <si>
    <t>Car parking at Sheffield</t>
  </si>
  <si>
    <t xml:space="preserve">Sheffield - Derby </t>
  </si>
  <si>
    <t>When completed sent to the board member's PA for verification</t>
  </si>
  <si>
    <t>Taxi to DfT - Meeting with Mike Mitchell</t>
  </si>
  <si>
    <t>Taxi from DfT - Meeting with Mike Mitchell</t>
  </si>
  <si>
    <t>Victoria</t>
  </si>
  <si>
    <t>Taxi to DfT - Meeting with Secretary of State</t>
  </si>
  <si>
    <t>Taxi to Rothschild's - meeting with Simon Linnett</t>
  </si>
  <si>
    <t>Scottish Rail Conference
Castle View Guest House
Edinburgh</t>
  </si>
  <si>
    <t>London -
Edinburgh</t>
  </si>
  <si>
    <t>Edinburgh - 
London</t>
  </si>
  <si>
    <t>St Pancras
- Charlotte St</t>
  </si>
  <si>
    <t>Taxi to ORR meeting with Robert Devereux</t>
  </si>
  <si>
    <t xml:space="preserve">GMH to Kemble St </t>
  </si>
  <si>
    <t>Taxi home from First Group Transport Awards</t>
  </si>
  <si>
    <t>Baker St - Gloucester Rd</t>
  </si>
  <si>
    <t>Gloucester Rd -
Home</t>
  </si>
  <si>
    <t xml:space="preserve">Temple -
Westminster </t>
  </si>
  <si>
    <t>Farringdon
- Baker St</t>
  </si>
  <si>
    <t>Oyster card - travel to Secretary of State meeting</t>
  </si>
  <si>
    <t>Oyster card - travel to meeting with John Nelson (FCP)</t>
  </si>
  <si>
    <t>Taxi - travel from meeting with John Nelson (FCP)</t>
  </si>
  <si>
    <t>Oyster card - travel to meeting with Norman Baker (MP)</t>
  </si>
  <si>
    <t>Westminster -
Angel</t>
  </si>
  <si>
    <t>Oyster card - travel by tube &amp; bus to meeting with Indepen</t>
  </si>
  <si>
    <t>London -
Derby</t>
  </si>
  <si>
    <t>Rail travel to Board meeting in Derby</t>
  </si>
  <si>
    <t>Kemble St</t>
  </si>
  <si>
    <r>
      <t xml:space="preserve">The board business expenses submission should be prepared quarterly by </t>
    </r>
    <r>
      <rPr>
        <sz val="10"/>
        <color indexed="10"/>
        <rFont val="Arial"/>
        <family val="2"/>
      </rPr>
      <t>xx/xx</t>
    </r>
  </si>
  <si>
    <t>In Vision, open the spreadsheet named 'Board Business Expenses' for the previous quarter</t>
  </si>
  <si>
    <t>Save a version for the current quarter in the folder for the final month of the quarter</t>
  </si>
  <si>
    <t>When all entries have been inputted, the data should be sorted by Date</t>
  </si>
  <si>
    <t xml:space="preserve">Update the Period in row 4 of the Bill Emery worksheet to the months relating to the current quarter </t>
  </si>
  <si>
    <t>Select Vision - Recalculate - Workbook. This will update each employee sheet with any postings to their employee code</t>
  </si>
  <si>
    <t>Working lunches currently only allocated to collective employee number 777777</t>
  </si>
  <si>
    <t>Staff &amp; Client entertainment must now be allocated to a employee number</t>
  </si>
  <si>
    <t>Do we need destinations for taxi journeys, tube journeys etc</t>
  </si>
  <si>
    <t>Hospitality given and received (received to be provided by HR)</t>
  </si>
  <si>
    <t>Subscriptions (professional bodies, periodicals, newspapers)</t>
  </si>
  <si>
    <t>Travel &amp; Subsistence (air, rail, car hire, mileage, hotel, subsistence)</t>
  </si>
  <si>
    <t>London -
Flitwick</t>
  </si>
  <si>
    <t>Cambridge -
Leicester</t>
  </si>
  <si>
    <t>London - 
Glasgow</t>
  </si>
  <si>
    <t>London -
Birmingham</t>
  </si>
  <si>
    <t>Chart of Accounts</t>
  </si>
  <si>
    <t>C1010</t>
  </si>
  <si>
    <t>C1055</t>
  </si>
  <si>
    <t>C1056</t>
  </si>
  <si>
    <t>Overseas Travel</t>
  </si>
  <si>
    <t>Mileage Allowance</t>
  </si>
  <si>
    <t>Rail Travel</t>
  </si>
  <si>
    <t>Taxi fares</t>
  </si>
  <si>
    <t>Other fares</t>
  </si>
  <si>
    <t>Car hire</t>
  </si>
  <si>
    <t>Air Travel</t>
  </si>
  <si>
    <t>Car lease deduction</t>
  </si>
  <si>
    <t>Flat rate meals allowance</t>
  </si>
  <si>
    <t>Actual costs (hotels etc)</t>
  </si>
  <si>
    <t>Overseas subsistence</t>
  </si>
  <si>
    <t>C1100</t>
  </si>
  <si>
    <t>Incidental expenses</t>
  </si>
  <si>
    <t>Flat rate subsistence</t>
  </si>
  <si>
    <t>C1104</t>
  </si>
  <si>
    <t>C1103</t>
  </si>
  <si>
    <t>C1057</t>
  </si>
  <si>
    <t>C1053</t>
  </si>
  <si>
    <t>C1054</t>
  </si>
  <si>
    <t>C1052</t>
  </si>
  <si>
    <t>C1051</t>
  </si>
  <si>
    <t>C1101</t>
  </si>
  <si>
    <t>C1102</t>
  </si>
  <si>
    <t>OFFICE OF RAIL REGULATION</t>
  </si>
  <si>
    <t>Name</t>
  </si>
  <si>
    <t>Business Expenses</t>
  </si>
  <si>
    <t>DATES</t>
  </si>
  <si>
    <t>DESTINATION</t>
  </si>
  <si>
    <t>PURPOSE</t>
  </si>
  <si>
    <t>Air</t>
  </si>
  <si>
    <t>Rail</t>
  </si>
  <si>
    <t>Taxi / Car</t>
  </si>
  <si>
    <t>OTHER</t>
  </si>
  <si>
    <t>TRAVEL</t>
  </si>
  <si>
    <t>(including hospitality given)</t>
  </si>
  <si>
    <t>2009-10</t>
  </si>
  <si>
    <t>Quarter 1</t>
  </si>
  <si>
    <t>1 April 2009 - 30 June 2009</t>
  </si>
  <si>
    <t>This schedule has been prepared on a cash basis and so includes those items which have been paid during the period in question</t>
  </si>
  <si>
    <t>Jeremy Chittleburgh</t>
  </si>
  <si>
    <t>TOTAL</t>
  </si>
  <si>
    <t>COST</t>
  </si>
  <si>
    <t>Bill Emery</t>
  </si>
  <si>
    <t>Chief Executive</t>
  </si>
  <si>
    <t>Michael Beswick</t>
  </si>
  <si>
    <t>Executive director</t>
  </si>
  <si>
    <t>Michael Lee</t>
  </si>
  <si>
    <t>Non Executive Director</t>
  </si>
  <si>
    <t>Juliet Lazarus</t>
  </si>
  <si>
    <t>Ian Prosser</t>
  </si>
  <si>
    <t>Lynda Rollason</t>
  </si>
  <si>
    <t>John Thomas</t>
  </si>
  <si>
    <t>Chris Bolt</t>
  </si>
  <si>
    <t>Chairman</t>
  </si>
  <si>
    <t>Anna Walker</t>
  </si>
  <si>
    <t>Peter Bucks</t>
  </si>
  <si>
    <t>Chris Elliott</t>
  </si>
  <si>
    <t>Jane May</t>
  </si>
  <si>
    <t>Richard Goldson</t>
  </si>
  <si>
    <t>Jim O'Sullivan</t>
  </si>
  <si>
    <t>Derby</t>
  </si>
  <si>
    <t>Sheffield
- Derby</t>
  </si>
  <si>
    <t>N/A</t>
  </si>
  <si>
    <t>This schedule has been prepared to include all travel, subsistence, hospitality and other items directly attributable to the employee</t>
  </si>
  <si>
    <t>Procedure</t>
  </si>
  <si>
    <t>Include</t>
  </si>
  <si>
    <t>Exclude</t>
  </si>
  <si>
    <t xml:space="preserve">Individual training courses and seminars </t>
  </si>
  <si>
    <t>C1400</t>
  </si>
  <si>
    <t>C1499</t>
  </si>
  <si>
    <t>Board members - Business expenses submission</t>
  </si>
  <si>
    <t>ORR issues to resolve</t>
  </si>
  <si>
    <t>Teas &amp; Coffees and Working lunches are currently recorded under the employee code 777777</t>
  </si>
  <si>
    <t>Scope of Business Expense submission</t>
  </si>
  <si>
    <t>Include more information in Description field from Redfern invoices (Origin &amp; Destination codes)</t>
  </si>
  <si>
    <t>Include more information in Description field from Expotel invoices (Date of stay &amp; Location)</t>
  </si>
  <si>
    <t>Oyster card - travel to First Group Transport Awards</t>
  </si>
  <si>
    <t>Horsley -
London</t>
  </si>
  <si>
    <t>Taunton -
Derby</t>
  </si>
  <si>
    <t>Rail travel to Directors Away day at Flitwick 24/04/09</t>
  </si>
  <si>
    <t>Return travel to Board meeting in Kemble Street</t>
  </si>
  <si>
    <t>Return travel to Audit Committee meeting in Kemble Street</t>
  </si>
  <si>
    <t>Birmingham - London</t>
  </si>
  <si>
    <t>Return travel to Board meeting in Derby</t>
  </si>
  <si>
    <t>Birmingham - Derby</t>
  </si>
  <si>
    <t>Edinburgh - London</t>
  </si>
  <si>
    <t>Somerset - London</t>
  </si>
  <si>
    <t>Car parking - Luton Parkway Station (Board Meeting in Derby)</t>
  </si>
  <si>
    <t xml:space="preserve">Return travel to Board meeting in Kemble Street and car parking </t>
  </si>
  <si>
    <t>Luton - 
London</t>
  </si>
  <si>
    <t xml:space="preserve">Return travel to Safety Regulation meeting in Kemble Street and car parking </t>
  </si>
  <si>
    <t>1 night accomodation in Crewe Hall Hotel for meeting with Freightliner</t>
  </si>
  <si>
    <t>Kemble St - Melcombe Place</t>
  </si>
  <si>
    <t>Travel to meeting with Chiltern trains to discuss rebate mechanism and the rate of return</t>
  </si>
  <si>
    <t>Kemble St - Pancras Road</t>
  </si>
  <si>
    <t>Kemble St - Park Lane</t>
  </si>
  <si>
    <t>Travel to the Dorchester Hotel for Seminar on HR issues</t>
  </si>
  <si>
    <t>Guilford - Basingstoke</t>
  </si>
  <si>
    <t>Kemble St - Soho</t>
  </si>
  <si>
    <t>Travel to Waterloo after attending the HR Seminar and ACE Annual Dinner</t>
  </si>
  <si>
    <t>Kemble St - Marsham St</t>
  </si>
  <si>
    <t>Marsham St - Kemble St</t>
  </si>
  <si>
    <t>Flitwick - Zone 6 Boundary</t>
  </si>
  <si>
    <t xml:space="preserve">Travel to Directors Awayday </t>
  </si>
  <si>
    <t>Zone 6 Boundary - Flitwick</t>
  </si>
  <si>
    <t>Park Lane - Waterloo</t>
  </si>
  <si>
    <t>Return travel from Directors Awayday</t>
  </si>
  <si>
    <t>Kemble St - Torrens St</t>
  </si>
  <si>
    <t>Kemble St - Hammersmith Rd</t>
  </si>
  <si>
    <t>Travel to RSSB Board meeting</t>
  </si>
  <si>
    <t>Travel to ROSPA Occupational Awards (DM. Nebosh) in the Hiton Metropole, NEC Birm</t>
  </si>
  <si>
    <t>Travel to RAIB high level liaison meeting in The Wharf, Derby</t>
  </si>
  <si>
    <t>Travel to ORR Manchester office for HORNET team meeting</t>
  </si>
  <si>
    <t>Return from ORR Manchester office</t>
  </si>
  <si>
    <t>Travel to MetroRail 2009 for panel session and presentation</t>
  </si>
  <si>
    <t>Travel to ORR Manchester office for Grade C/2C/D interviews</t>
  </si>
  <si>
    <t>1 night accommodation at the City Inn Manchester for ORR interviews</t>
  </si>
  <si>
    <t>Travel to Health &amp; Safety Laboratory, Buxton for visit</t>
  </si>
  <si>
    <t>Kemble St - Friars Bridge Court</t>
  </si>
  <si>
    <t>Friars Bridge Court - ATOC</t>
  </si>
  <si>
    <t>Kemble St - Kings Place</t>
  </si>
  <si>
    <t>Travel from PR08 event to Kings Cross Station</t>
  </si>
  <si>
    <t>Travel to Southampton Board visit</t>
  </si>
  <si>
    <t>Car Parking ticket - Watford</t>
  </si>
  <si>
    <t>Car Parking ticket - Luton</t>
  </si>
  <si>
    <t>Glasgow City Airport - City Centre</t>
  </si>
  <si>
    <t>Travel to DfT for Great Western Performance Review</t>
  </si>
  <si>
    <t>Travel from DfT for Performance Delivery Group - Minister's Meeting</t>
  </si>
  <si>
    <t>Travel to DfT for Crossrail Regulatory Protocol meeting with DfT, TfL and NR</t>
  </si>
  <si>
    <t>Travel to DfT for Crossrail Financing Issues meeting</t>
  </si>
  <si>
    <t>Travel to DfT for KIT Meeting with Tony Mercado</t>
  </si>
  <si>
    <t>Travel to DfT for Performance Delivery Group - Minister's Meeting</t>
  </si>
  <si>
    <t>Travel to Rob Car's office for Network Code issues for the ERTMS project meeting</t>
  </si>
  <si>
    <t>Travel to ATOC for National Task Force meeting</t>
  </si>
  <si>
    <t>Travel to WC Project Board at Network Rail</t>
  </si>
  <si>
    <t>Kings Place - Kemble St</t>
  </si>
  <si>
    <t>Travel from TSAG meeting at RSSB</t>
  </si>
  <si>
    <t>Travel to DfT for IEP Sponsor Board</t>
  </si>
  <si>
    <t>Luton - Glasgow</t>
  </si>
  <si>
    <t>Kemble St - Southwark Bridge</t>
  </si>
  <si>
    <t>Travel to meeting at the Health &amp; Safety Executive</t>
  </si>
  <si>
    <t>1 night accommodation at the Stuart Hotel for the Board meeting</t>
  </si>
  <si>
    <t>Day delegate (room hire and lunch) at the Stuart Hotel for Board meeting</t>
  </si>
  <si>
    <t>1 night accommodation at the Stuart Hotel for Board meeting</t>
  </si>
  <si>
    <t>NAME</t>
  </si>
  <si>
    <t>ORGANISATION</t>
  </si>
  <si>
    <t>DETAILS OF HOSPITALITY</t>
  </si>
  <si>
    <t>DATE</t>
  </si>
  <si>
    <t>Board members</t>
  </si>
  <si>
    <t>Travel to DfT for Asset Knowledge Workshop</t>
  </si>
  <si>
    <t>Kemble St - Waterloo Station</t>
  </si>
  <si>
    <t>Travel to ORR office after attending ORR/DFT bi-monthly senior meeting</t>
  </si>
  <si>
    <t>Car parking ticket - Guildford Station</t>
  </si>
  <si>
    <t>Return travel in private car to ORR Basingstoke office</t>
  </si>
  <si>
    <t>Travel to Elana's L'Etoille restaurant for Board Dinner</t>
  </si>
  <si>
    <t xml:space="preserve">Travel from DfT for Performance Delivery  Group - Minister's Group (PDG) </t>
  </si>
  <si>
    <t>Travel to Hatton Cross Conference centre for meeting with Simon Marshall, potential mentor</t>
  </si>
  <si>
    <t>Return shuttle bus travel between Transport Scotland offices and airport</t>
  </si>
  <si>
    <t>Welwyn Garden City  - Hatton Cross</t>
  </si>
  <si>
    <t>Reading -
Derby</t>
  </si>
  <si>
    <t>Luton -
Derby</t>
  </si>
  <si>
    <t>Return travel to ORR Manchester office to conduct internal interview.</t>
  </si>
  <si>
    <t xml:space="preserve">Travel to Kings Cross station for Directors Awayday 4 Attendees: L Rollason, J Thomas, S Kenny &amp;         S McClelland-Hodgson, </t>
  </si>
  <si>
    <t>Travel to DfT</t>
  </si>
  <si>
    <t>Travel for West Coast Project Board</t>
  </si>
  <si>
    <t>Kings Cross</t>
  </si>
  <si>
    <t>Derby -
Luton</t>
  </si>
  <si>
    <t xml:space="preserve">Travel to Kings Cross station for Directors Awayday 5 Attendees: B Emery, M Beswick, 
J Lazarus, M Lee &amp; I Prosser
</t>
  </si>
  <si>
    <t>This schedule has been prepared on a cash basis and so includes those items which have been paid by ORR during the period in question</t>
  </si>
  <si>
    <t>Travel from home to London en route for Manchester for interviews</t>
  </si>
  <si>
    <t>Travel from home to London en route for Manchester for interviews - cancellation refund</t>
  </si>
  <si>
    <t>Return from ORR Manchester office - Cancellation refund - change of train time</t>
  </si>
  <si>
    <t>Travel to meeting with West Coast and Network Rail</t>
  </si>
  <si>
    <t>Eurostar</t>
  </si>
  <si>
    <t>Competition Commission</t>
  </si>
  <si>
    <t>Spring lecture (Bill Emery)</t>
  </si>
  <si>
    <t>Eurostar Tread Lightly reception (Michael Beswick)</t>
  </si>
  <si>
    <t>Eversheds</t>
  </si>
  <si>
    <t>Thought leadership dinner (Michael Lee)</t>
  </si>
  <si>
    <t>Civil Service</t>
  </si>
  <si>
    <t>Launch of Civil Service World (Bill Emery)</t>
  </si>
  <si>
    <t>Railway Study Association</t>
  </si>
  <si>
    <t>NEBOSH</t>
  </si>
  <si>
    <t>Awards dinner (Ian Prosser)</t>
  </si>
  <si>
    <t>TenBroeke Co Limited</t>
  </si>
  <si>
    <t>Dinner (John Thomas)</t>
  </si>
  <si>
    <t>SEAMS Ltd</t>
  </si>
  <si>
    <t>Dinner (Bill Emery)</t>
  </si>
  <si>
    <t>Hospitality received</t>
  </si>
  <si>
    <t>Venue: Elana's L'Etoille restaurant
Board Dinner - guest Jim O'Sullivan - reflections on his term as a non-executive director
14 Attendees: B Emery, C Bolt, M Beswick, 
J Lazarus, M Lee, I Prosser, J Thomas, 
J O'Sullivan, S Kenny, S McClelland-Hodgson, 
P Bucks, C Elliott, J May, R Goldson</t>
  </si>
  <si>
    <r>
      <t>Board's Stakeholder dinner
Attendees: Jon Seddon (</t>
    </r>
    <r>
      <rPr>
        <b/>
        <sz val="10"/>
        <rFont val="Arial"/>
        <family val="0"/>
      </rPr>
      <t>Bombardier</t>
    </r>
    <r>
      <rPr>
        <sz val="10"/>
        <rFont val="Arial"/>
        <family val="0"/>
      </rPr>
      <t xml:space="preserve"> - UK Director of Strategic Programmes for Colin Walton), 
Marc Turley (</t>
    </r>
    <r>
      <rPr>
        <b/>
        <sz val="10"/>
        <rFont val="Arial"/>
        <family val="0"/>
      </rPr>
      <t>East Midlands Trains</t>
    </r>
    <r>
      <rPr>
        <sz val="10"/>
        <rFont val="Arial"/>
        <family val="0"/>
      </rPr>
      <t xml:space="preserve"> - Head of Marketing for Tim Shoveller MD), 
Geoff Inskip (</t>
    </r>
    <r>
      <rPr>
        <b/>
        <sz val="10"/>
        <rFont val="Arial"/>
        <family val="0"/>
      </rPr>
      <t>Centro</t>
    </r>
    <r>
      <rPr>
        <sz val="10"/>
        <rFont val="Arial"/>
        <family val="0"/>
      </rPr>
      <t xml:space="preserve"> - CEO), Jonathan Wragg (</t>
    </r>
    <r>
      <rPr>
        <b/>
        <sz val="10"/>
        <rFont val="Arial"/>
        <family val="0"/>
      </rPr>
      <t>Interfleet</t>
    </r>
    <r>
      <rPr>
        <sz val="10"/>
        <rFont val="Arial"/>
        <family val="0"/>
      </rPr>
      <t xml:space="preserve"> - Director UK for David Rollin),
Manfred Leger (</t>
    </r>
    <r>
      <rPr>
        <b/>
        <sz val="10"/>
        <rFont val="Arial"/>
        <family val="0"/>
      </rPr>
      <t>Balfour Beatty Rail Projects</t>
    </r>
    <r>
      <rPr>
        <sz val="10"/>
        <rFont val="Arial"/>
        <family val="0"/>
      </rPr>
      <t xml:space="preserve">),
Michelle Craven (Members of Derby &amp; Derbyshire Rail Forum - specialist rail lawyer with </t>
    </r>
    <r>
      <rPr>
        <b/>
        <sz val="10"/>
        <rFont val="Arial"/>
        <family val="0"/>
      </rPr>
      <t>Nelsons</t>
    </r>
    <r>
      <rPr>
        <sz val="10"/>
        <rFont val="Arial"/>
        <family val="0"/>
      </rPr>
      <t>) &amp;
Paul Plummer (</t>
    </r>
    <r>
      <rPr>
        <b/>
        <sz val="10"/>
        <rFont val="Arial"/>
        <family val="0"/>
      </rPr>
      <t>Network Rail</t>
    </r>
    <r>
      <rPr>
        <sz val="10"/>
        <rFont val="Arial"/>
        <family val="0"/>
      </rPr>
      <t>)
Venue: The Stuart Hotel</t>
    </r>
  </si>
  <si>
    <t>Meal with John Nelson (FCP)
Venue: Carluccios</t>
  </si>
  <si>
    <t>Drinks with John Nelson (FCP)
Venue: Novotel St Pancras</t>
  </si>
  <si>
    <t>Meeting with Christian Wolmar (journalist)
Venue: Indigo restaurant</t>
  </si>
  <si>
    <t>Meeting with Nigel Harris (Editor of Rail magazine)
Venue: Savoy/Simpsons</t>
  </si>
  <si>
    <t>Travel to Board meeting in Derby</t>
  </si>
  <si>
    <t>Travel to Board meeting in London</t>
  </si>
  <si>
    <t>Travel from Board meeting in Derby</t>
  </si>
  <si>
    <t>Travel to conference in Edinburgh</t>
  </si>
  <si>
    <t>Travel from conference in Edinburgh</t>
  </si>
  <si>
    <t>Travel to meeting with Virgin trains in Crewe 31/03/09</t>
  </si>
  <si>
    <t>Travel to DfT for Possessions meeting</t>
  </si>
  <si>
    <t>Return flight to attend tri-partite meeting between ORR, Transport Scotland and Network Rail</t>
  </si>
  <si>
    <t>Meeting with the Head of Rail Infrastructure &amp; Safety Legal division from the DfT
Venue: The National Dining Rooms</t>
  </si>
  <si>
    <t xml:space="preserve">Travel to Derby for meeting with C.Griffiths (RAIB) </t>
  </si>
  <si>
    <t>Taxi to RAIB</t>
  </si>
  <si>
    <t xml:space="preserve">Travel from Derby for meeting with C.Griffiths (RAIB) </t>
  </si>
  <si>
    <t>Bombardier</t>
  </si>
  <si>
    <t>Economy flights and hotel accommodation (+1) as quest speaker at management meeting in Stockholm (Chris Elliott)</t>
  </si>
  <si>
    <t>Eurostar Tread Lightly reception (Richard Goldson)</t>
  </si>
  <si>
    <t>Reception (Richard Goldson &amp; Ian Prosser)</t>
  </si>
  <si>
    <t xml:space="preserve">Railway Innovation Awards lunch (Richard Goldson) </t>
  </si>
  <si>
    <t>ATOC</t>
  </si>
  <si>
    <t>Rail Freight Group/APPRG</t>
  </si>
  <si>
    <t>Lunch (Anna Walker)</t>
  </si>
  <si>
    <t>OFGEM</t>
  </si>
  <si>
    <t>Regulators Chairman Lunch (Anna Walker)</t>
  </si>
  <si>
    <t>Dieter Helm - Consultant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</si>
</sst>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#,##0.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7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1"/>
      <name val="ＭＳ 明朝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0"/>
    </font>
    <font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 wrapText="1"/>
    </xf>
    <xf numFmtId="0" fontId="0" fillId="3" borderId="1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/>
    </xf>
    <xf numFmtId="0" fontId="0" fillId="3" borderId="8" xfId="0" applyFill="1" applyBorder="1" applyAlignment="1">
      <alignment wrapText="1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1" fillId="3" borderId="7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0" fillId="0" borderId="9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" fillId="3" borderId="21" xfId="0" applyFont="1" applyFill="1" applyBorder="1" applyAlignment="1">
      <alignment horizontal="center" vertical="top" wrapText="1"/>
    </xf>
    <xf numFmtId="0" fontId="1" fillId="3" borderId="22" xfId="0" applyFont="1" applyFill="1" applyBorder="1" applyAlignment="1">
      <alignment horizontal="center" vertical="top" wrapText="1"/>
    </xf>
    <xf numFmtId="164" fontId="0" fillId="0" borderId="11" xfId="0" applyNumberFormat="1" applyFill="1" applyBorder="1" applyAlignment="1">
      <alignment vertical="top" wrapText="1"/>
    </xf>
    <xf numFmtId="164" fontId="0" fillId="0" borderId="10" xfId="0" applyNumberFormat="1" applyFill="1" applyBorder="1" applyAlignment="1">
      <alignment vertical="top" wrapText="1"/>
    </xf>
    <xf numFmtId="164" fontId="0" fillId="0" borderId="12" xfId="0" applyNumberFormat="1" applyFill="1" applyBorder="1" applyAlignment="1">
      <alignment vertical="top" wrapText="1"/>
    </xf>
    <xf numFmtId="164" fontId="0" fillId="0" borderId="13" xfId="0" applyNumberFormat="1" applyFill="1" applyBorder="1" applyAlignment="1">
      <alignment vertical="top" wrapText="1"/>
    </xf>
    <xf numFmtId="164" fontId="1" fillId="0" borderId="13" xfId="0" applyNumberFormat="1" applyFont="1" applyFill="1" applyBorder="1" applyAlignment="1">
      <alignment vertical="top" wrapText="1"/>
    </xf>
    <xf numFmtId="164" fontId="1" fillId="4" borderId="23" xfId="0" applyNumberFormat="1" applyFont="1" applyFill="1" applyBorder="1" applyAlignment="1">
      <alignment vertical="top" wrapText="1"/>
    </xf>
    <xf numFmtId="0" fontId="1" fillId="4" borderId="5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0" fillId="4" borderId="4" xfId="0" applyFill="1" applyBorder="1" applyAlignment="1">
      <alignment/>
    </xf>
    <xf numFmtId="164" fontId="1" fillId="0" borderId="3" xfId="0" applyNumberFormat="1" applyFont="1" applyFill="1" applyBorder="1" applyAlignment="1">
      <alignment vertical="top" wrapText="1"/>
    </xf>
    <xf numFmtId="164" fontId="1" fillId="0" borderId="5" xfId="0" applyNumberFormat="1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vertical="top" wrapText="1"/>
    </xf>
    <xf numFmtId="0" fontId="9" fillId="2" borderId="0" xfId="25" applyFont="1" applyFill="1">
      <alignment/>
      <protection/>
    </xf>
    <xf numFmtId="0" fontId="10" fillId="2" borderId="0" xfId="25" applyFont="1" applyFill="1">
      <alignment/>
      <protection/>
    </xf>
    <xf numFmtId="0" fontId="0" fillId="2" borderId="0" xfId="25" applyFill="1">
      <alignment/>
      <protection/>
    </xf>
    <xf numFmtId="0" fontId="11" fillId="2" borderId="20" xfId="25" applyFont="1" applyFill="1" applyBorder="1">
      <alignment/>
      <protection/>
    </xf>
    <xf numFmtId="0" fontId="11" fillId="2" borderId="24" xfId="25" applyFont="1" applyFill="1" applyBorder="1">
      <alignment/>
      <protection/>
    </xf>
    <xf numFmtId="0" fontId="11" fillId="2" borderId="9" xfId="25" applyFont="1" applyFill="1" applyBorder="1">
      <alignment/>
      <protection/>
    </xf>
    <xf numFmtId="0" fontId="11" fillId="2" borderId="12" xfId="25" applyFont="1" applyFill="1" applyBorder="1">
      <alignment/>
      <protection/>
    </xf>
    <xf numFmtId="0" fontId="11" fillId="2" borderId="14" xfId="25" applyFont="1" applyFill="1" applyBorder="1">
      <alignment/>
      <protection/>
    </xf>
    <xf numFmtId="0" fontId="11" fillId="2" borderId="18" xfId="25" applyFont="1" applyFill="1" applyBorder="1">
      <alignment/>
      <protection/>
    </xf>
    <xf numFmtId="164" fontId="0" fillId="0" borderId="3" xfId="0" applyNumberFormat="1" applyFill="1" applyBorder="1" applyAlignment="1">
      <alignment vertical="top" wrapText="1"/>
    </xf>
    <xf numFmtId="164" fontId="0" fillId="0" borderId="5" xfId="0" applyNumberFormat="1" applyFill="1" applyBorder="1" applyAlignment="1">
      <alignment vertical="top" wrapText="1"/>
    </xf>
    <xf numFmtId="164" fontId="0" fillId="0" borderId="4" xfId="0" applyNumberFormat="1" applyFill="1" applyBorder="1" applyAlignment="1">
      <alignment vertical="top" wrapText="1"/>
    </xf>
    <xf numFmtId="164" fontId="12" fillId="0" borderId="11" xfId="0" applyNumberFormat="1" applyFont="1" applyFill="1" applyBorder="1" applyAlignment="1">
      <alignment vertical="top" wrapText="1"/>
    </xf>
    <xf numFmtId="164" fontId="12" fillId="0" borderId="10" xfId="0" applyNumberFormat="1" applyFont="1" applyFill="1" applyBorder="1" applyAlignment="1">
      <alignment vertical="top" wrapText="1"/>
    </xf>
    <xf numFmtId="164" fontId="12" fillId="0" borderId="12" xfId="0" applyNumberFormat="1" applyFont="1" applyFill="1" applyBorder="1" applyAlignment="1">
      <alignment vertical="top" wrapText="1"/>
    </xf>
    <xf numFmtId="164" fontId="12" fillId="0" borderId="10" xfId="0" applyNumberFormat="1" applyFont="1" applyFill="1" applyBorder="1" applyAlignment="1">
      <alignment vertical="top" wrapText="1"/>
    </xf>
    <xf numFmtId="164" fontId="12" fillId="0" borderId="12" xfId="0" applyNumberFormat="1" applyFont="1" applyFill="1" applyBorder="1" applyAlignment="1">
      <alignment vertical="top" wrapText="1"/>
    </xf>
    <xf numFmtId="0" fontId="0" fillId="0" borderId="25" xfId="0" applyFill="1" applyBorder="1" applyAlignment="1">
      <alignment/>
    </xf>
    <xf numFmtId="0" fontId="13" fillId="0" borderId="10" xfId="22" applyFont="1" applyFill="1" applyBorder="1" applyAlignment="1">
      <alignment/>
      <protection/>
    </xf>
    <xf numFmtId="14" fontId="0" fillId="0" borderId="9" xfId="0" applyNumberFormat="1" applyFill="1" applyBorder="1" applyAlignment="1">
      <alignment vertical="top" wrapText="1"/>
    </xf>
    <xf numFmtId="0" fontId="0" fillId="3" borderId="4" xfId="0" applyFont="1" applyFill="1" applyBorder="1" applyAlignment="1">
      <alignment horizontal="center" vertical="top" wrapText="1"/>
    </xf>
    <xf numFmtId="0" fontId="0" fillId="2" borderId="0" xfId="0" applyFill="1" applyAlignment="1">
      <alignment vertical="top"/>
    </xf>
    <xf numFmtId="164" fontId="12" fillId="0" borderId="0" xfId="33" applyNumberFormat="1" applyFont="1" applyFill="1" applyBorder="1" applyAlignment="1">
      <alignment vertical="top"/>
      <protection/>
    </xf>
    <xf numFmtId="164" fontId="12" fillId="0" borderId="0" xfId="27" applyNumberFormat="1" applyFont="1" applyFill="1" applyBorder="1" applyAlignment="1">
      <alignment vertical="top"/>
      <protection/>
    </xf>
    <xf numFmtId="164" fontId="12" fillId="0" borderId="0" xfId="32" applyNumberFormat="1" applyFont="1" applyFill="1" applyBorder="1" applyAlignment="1">
      <alignment vertical="top"/>
      <protection/>
    </xf>
    <xf numFmtId="164" fontId="12" fillId="0" borderId="10" xfId="22" applyNumberFormat="1" applyFont="1" applyFill="1" applyBorder="1" applyAlignment="1">
      <alignment vertical="top"/>
      <protection/>
    </xf>
    <xf numFmtId="14" fontId="0" fillId="5" borderId="9" xfId="0" applyNumberFormat="1" applyFill="1" applyBorder="1" applyAlignment="1">
      <alignment vertical="top" wrapText="1"/>
    </xf>
    <xf numFmtId="0" fontId="0" fillId="5" borderId="10" xfId="0" applyFill="1" applyBorder="1" applyAlignment="1">
      <alignment vertical="top" wrapText="1"/>
    </xf>
    <xf numFmtId="0" fontId="0" fillId="5" borderId="0" xfId="0" applyFill="1" applyBorder="1" applyAlignment="1">
      <alignment vertical="top" wrapText="1"/>
    </xf>
    <xf numFmtId="164" fontId="12" fillId="5" borderId="11" xfId="0" applyNumberFormat="1" applyFont="1" applyFill="1" applyBorder="1" applyAlignment="1">
      <alignment vertical="top" wrapText="1"/>
    </xf>
    <xf numFmtId="164" fontId="12" fillId="5" borderId="10" xfId="0" applyNumberFormat="1" applyFont="1" applyFill="1" applyBorder="1" applyAlignment="1">
      <alignment vertical="top" wrapText="1"/>
    </xf>
    <xf numFmtId="164" fontId="12" fillId="5" borderId="12" xfId="0" applyNumberFormat="1" applyFont="1" applyFill="1" applyBorder="1" applyAlignment="1">
      <alignment vertical="top" wrapText="1"/>
    </xf>
    <xf numFmtId="164" fontId="1" fillId="5" borderId="13" xfId="0" applyNumberFormat="1" applyFont="1" applyFill="1" applyBorder="1" applyAlignment="1">
      <alignment vertical="top" wrapText="1"/>
    </xf>
    <xf numFmtId="0" fontId="13" fillId="5" borderId="10" xfId="22" applyFont="1" applyFill="1" applyBorder="1" applyAlignment="1">
      <alignment vertical="top" wrapText="1"/>
      <protection/>
    </xf>
    <xf numFmtId="164" fontId="12" fillId="5" borderId="10" xfId="22" applyNumberFormat="1" applyFont="1" applyFill="1" applyBorder="1" applyAlignment="1">
      <alignment vertical="top"/>
      <protection/>
    </xf>
    <xf numFmtId="0" fontId="13" fillId="5" borderId="0" xfId="23" applyFont="1" applyFill="1" applyBorder="1" applyAlignment="1">
      <alignment vertical="top" wrapText="1"/>
      <protection/>
    </xf>
    <xf numFmtId="164" fontId="12" fillId="0" borderId="10" xfId="31" applyNumberFormat="1" applyFont="1" applyFill="1" applyBorder="1" applyAlignment="1">
      <alignment vertical="top"/>
      <protection/>
    </xf>
    <xf numFmtId="0" fontId="13" fillId="0" borderId="10" xfId="31" applyFont="1" applyFill="1" applyBorder="1" applyAlignment="1">
      <alignment vertical="top" wrapText="1"/>
      <protection/>
    </xf>
    <xf numFmtId="164" fontId="12" fillId="0" borderId="10" xfId="26" applyNumberFormat="1" applyFont="1" applyFill="1" applyBorder="1" applyAlignment="1">
      <alignment vertical="top"/>
      <protection/>
    </xf>
    <xf numFmtId="164" fontId="12" fillId="0" borderId="10" xfId="28" applyNumberFormat="1" applyFont="1" applyFill="1" applyBorder="1" applyAlignment="1">
      <alignment vertical="top"/>
      <protection/>
    </xf>
    <xf numFmtId="164" fontId="12" fillId="0" borderId="10" xfId="29" applyNumberFormat="1" applyFont="1" applyFill="1" applyBorder="1" applyAlignment="1">
      <alignment vertical="top"/>
      <protection/>
    </xf>
    <xf numFmtId="0" fontId="13" fillId="0" borderId="10" xfId="29" applyFont="1" applyFill="1" applyBorder="1" applyAlignment="1">
      <alignment vertical="top" wrapText="1"/>
      <protection/>
    </xf>
    <xf numFmtId="0" fontId="13" fillId="0" borderId="10" xfId="28" applyFont="1" applyFill="1" applyBorder="1" applyAlignment="1">
      <alignment vertical="top" wrapText="1"/>
      <protection/>
    </xf>
    <xf numFmtId="164" fontId="12" fillId="0" borderId="12" xfId="26" applyNumberFormat="1" applyFont="1" applyFill="1" applyBorder="1" applyAlignment="1">
      <alignment vertical="top"/>
      <protection/>
    </xf>
    <xf numFmtId="0" fontId="13" fillId="0" borderId="0" xfId="31" applyFont="1" applyFill="1" applyBorder="1" applyAlignment="1">
      <alignment vertical="top" wrapText="1"/>
      <protection/>
    </xf>
    <xf numFmtId="0" fontId="0" fillId="0" borderId="0" xfId="0" applyFont="1" applyFill="1" applyBorder="1" applyAlignment="1">
      <alignment vertical="top" wrapText="1"/>
    </xf>
    <xf numFmtId="164" fontId="12" fillId="0" borderId="10" xfId="27" applyNumberFormat="1" applyFont="1" applyFill="1" applyBorder="1" applyAlignment="1">
      <alignment vertical="top"/>
      <protection/>
    </xf>
    <xf numFmtId="0" fontId="13" fillId="0" borderId="10" xfId="33" applyFont="1" applyFill="1" applyBorder="1" applyAlignment="1">
      <alignment vertical="top" wrapText="1"/>
      <protection/>
    </xf>
    <xf numFmtId="0" fontId="13" fillId="5" borderId="10" xfId="31" applyFont="1" applyFill="1" applyBorder="1" applyAlignment="1">
      <alignment vertical="top" wrapText="1"/>
      <protection/>
    </xf>
    <xf numFmtId="164" fontId="12" fillId="5" borderId="10" xfId="31" applyNumberFormat="1" applyFont="1" applyFill="1" applyBorder="1" applyAlignment="1">
      <alignment vertical="top"/>
      <protection/>
    </xf>
    <xf numFmtId="164" fontId="12" fillId="0" borderId="10" xfId="33" applyNumberFormat="1" applyFont="1" applyFill="1" applyBorder="1" applyAlignment="1">
      <alignment vertical="top"/>
      <protection/>
    </xf>
    <xf numFmtId="0" fontId="13" fillId="0" borderId="0" xfId="27" applyFont="1" applyFill="1" applyBorder="1" applyAlignment="1">
      <alignment vertical="top" wrapText="1"/>
      <protection/>
    </xf>
    <xf numFmtId="0" fontId="13" fillId="5" borderId="0" xfId="27" applyFont="1" applyFill="1" applyBorder="1" applyAlignment="1">
      <alignment vertical="top" wrapText="1"/>
      <protection/>
    </xf>
    <xf numFmtId="164" fontId="12" fillId="5" borderId="0" xfId="27" applyNumberFormat="1" applyFont="1" applyFill="1" applyBorder="1" applyAlignment="1">
      <alignment vertical="top"/>
      <protection/>
    </xf>
    <xf numFmtId="0" fontId="13" fillId="0" borderId="0" xfId="32" applyFont="1" applyFill="1" applyBorder="1" applyAlignment="1">
      <alignment vertical="top" wrapText="1"/>
      <protection/>
    </xf>
    <xf numFmtId="14" fontId="0" fillId="0" borderId="9" xfId="0" applyNumberFormat="1" applyFont="1" applyFill="1" applyBorder="1" applyAlignment="1">
      <alignment vertical="top" wrapText="1"/>
    </xf>
    <xf numFmtId="164" fontId="12" fillId="5" borderId="0" xfId="32" applyNumberFormat="1" applyFont="1" applyFill="1" applyBorder="1" applyAlignment="1">
      <alignment vertical="top"/>
      <protection/>
    </xf>
    <xf numFmtId="0" fontId="0" fillId="5" borderId="0" xfId="0" applyFont="1" applyFill="1" applyBorder="1" applyAlignment="1">
      <alignment vertical="top" wrapText="1"/>
    </xf>
    <xf numFmtId="165" fontId="12" fillId="5" borderId="0" xfId="33" applyNumberFormat="1" applyFont="1" applyFill="1" applyBorder="1" applyAlignment="1">
      <alignment vertical="top"/>
      <protection/>
    </xf>
    <xf numFmtId="164" fontId="12" fillId="5" borderId="10" xfId="0" applyNumberFormat="1" applyFont="1" applyFill="1" applyBorder="1" applyAlignment="1">
      <alignment vertical="top" wrapText="1"/>
    </xf>
    <xf numFmtId="164" fontId="12" fillId="5" borderId="12" xfId="0" applyNumberFormat="1" applyFont="1" applyFill="1" applyBorder="1" applyAlignment="1">
      <alignment vertical="top" wrapText="1"/>
    </xf>
    <xf numFmtId="14" fontId="0" fillId="5" borderId="9" xfId="0" applyNumberFormat="1" applyFont="1" applyFill="1" applyBorder="1" applyAlignment="1">
      <alignment vertical="top" wrapText="1"/>
    </xf>
    <xf numFmtId="0" fontId="0" fillId="5" borderId="10" xfId="0" applyFont="1" applyFill="1" applyBorder="1" applyAlignment="1">
      <alignment vertical="top" wrapText="1"/>
    </xf>
    <xf numFmtId="0" fontId="0" fillId="5" borderId="10" xfId="33" applyFont="1" applyFill="1" applyBorder="1" applyAlignment="1">
      <alignment vertical="top"/>
      <protection/>
    </xf>
    <xf numFmtId="0" fontId="13" fillId="5" borderId="10" xfId="29" applyFont="1" applyFill="1" applyBorder="1" applyAlignment="1">
      <alignment vertical="top" wrapText="1"/>
      <protection/>
    </xf>
    <xf numFmtId="164" fontId="12" fillId="5" borderId="10" xfId="29" applyNumberFormat="1" applyFont="1" applyFill="1" applyBorder="1" applyAlignment="1">
      <alignment vertical="top"/>
      <protection/>
    </xf>
    <xf numFmtId="0" fontId="0" fillId="0" borderId="0" xfId="0" applyFill="1" applyAlignment="1">
      <alignment/>
    </xf>
    <xf numFmtId="0" fontId="13" fillId="0" borderId="10" xfId="22" applyFont="1" applyFill="1" applyBorder="1" applyAlignment="1">
      <alignment vertical="top" wrapText="1"/>
      <protection/>
    </xf>
    <xf numFmtId="0" fontId="13" fillId="0" borderId="0" xfId="23" applyFont="1" applyFill="1" applyBorder="1" applyAlignment="1">
      <alignment vertical="top" wrapText="1"/>
      <protection/>
    </xf>
    <xf numFmtId="0" fontId="13" fillId="0" borderId="10" xfId="30" applyFont="1" applyFill="1" applyBorder="1" applyAlignment="1">
      <alignment vertical="top" wrapText="1"/>
      <protection/>
    </xf>
    <xf numFmtId="164" fontId="12" fillId="0" borderId="10" xfId="30" applyNumberFormat="1" applyFont="1" applyFill="1" applyBorder="1" applyAlignment="1">
      <alignment vertical="top"/>
      <protection/>
    </xf>
    <xf numFmtId="0" fontId="13" fillId="5" borderId="10" xfId="30" applyFont="1" applyFill="1" applyBorder="1" applyAlignment="1">
      <alignment vertical="top" wrapText="1"/>
      <protection/>
    </xf>
    <xf numFmtId="164" fontId="12" fillId="5" borderId="10" xfId="30" applyNumberFormat="1" applyFont="1" applyFill="1" applyBorder="1" applyAlignment="1">
      <alignment vertical="top"/>
      <protection/>
    </xf>
    <xf numFmtId="0" fontId="0" fillId="3" borderId="8" xfId="0" applyFill="1" applyBorder="1" applyAlignment="1">
      <alignment vertical="top" wrapText="1"/>
    </xf>
    <xf numFmtId="0" fontId="0" fillId="0" borderId="0" xfId="26" applyFont="1" applyFill="1" applyBorder="1" applyAlignment="1">
      <alignment vertical="top" wrapText="1"/>
      <protection/>
    </xf>
    <xf numFmtId="0" fontId="0" fillId="0" borderId="0" xfId="34" applyFont="1" applyFill="1" applyAlignment="1">
      <alignment vertical="top" wrapText="1"/>
      <protection/>
    </xf>
    <xf numFmtId="0" fontId="0" fillId="0" borderId="10" xfId="34" applyFont="1" applyFill="1" applyBorder="1" applyAlignment="1">
      <alignment vertical="top" wrapText="1"/>
      <protection/>
    </xf>
    <xf numFmtId="0" fontId="0" fillId="0" borderId="16" xfId="0" applyFill="1" applyBorder="1" applyAlignment="1">
      <alignment vertical="top" wrapText="1"/>
    </xf>
    <xf numFmtId="164" fontId="12" fillId="5" borderId="10" xfId="26" applyNumberFormat="1" applyFont="1" applyFill="1" applyBorder="1" applyAlignment="1">
      <alignment vertical="top"/>
      <protection/>
    </xf>
    <xf numFmtId="0" fontId="13" fillId="5" borderId="10" xfId="26" applyFont="1" applyFill="1" applyBorder="1" applyAlignment="1">
      <alignment vertical="top"/>
      <protection/>
    </xf>
    <xf numFmtId="0" fontId="13" fillId="5" borderId="0" xfId="26" applyFont="1" applyFill="1" applyBorder="1" applyAlignment="1">
      <alignment vertical="top" wrapText="1"/>
      <protection/>
    </xf>
    <xf numFmtId="164" fontId="12" fillId="5" borderId="12" xfId="26" applyNumberFormat="1" applyFont="1" applyFill="1" applyBorder="1" applyAlignment="1">
      <alignment vertical="top"/>
      <protection/>
    </xf>
    <xf numFmtId="0" fontId="0" fillId="5" borderId="0" xfId="34" applyFont="1" applyFill="1" applyAlignment="1">
      <alignment vertical="top" wrapText="1"/>
      <protection/>
    </xf>
    <xf numFmtId="14" fontId="0" fillId="2" borderId="0" xfId="0" applyNumberFormat="1" applyFill="1" applyAlignment="1">
      <alignment/>
    </xf>
    <xf numFmtId="0" fontId="0" fillId="0" borderId="15" xfId="0" applyFill="1" applyBorder="1" applyAlignment="1">
      <alignment vertical="top" wrapText="1"/>
    </xf>
    <xf numFmtId="0" fontId="13" fillId="5" borderId="10" xfId="28" applyFont="1" applyFill="1" applyBorder="1" applyAlignment="1">
      <alignment vertical="top" wrapText="1"/>
      <protection/>
    </xf>
    <xf numFmtId="164" fontId="12" fillId="5" borderId="10" xfId="28" applyNumberFormat="1" applyFont="1" applyFill="1" applyBorder="1" applyAlignment="1">
      <alignment vertical="top"/>
      <protection/>
    </xf>
    <xf numFmtId="0" fontId="13" fillId="5" borderId="0" xfId="32" applyFont="1" applyFill="1" applyBorder="1" applyAlignment="1">
      <alignment vertical="top" wrapText="1"/>
      <protection/>
    </xf>
    <xf numFmtId="0" fontId="13" fillId="5" borderId="0" xfId="24" applyFont="1" applyFill="1" applyBorder="1" applyAlignment="1">
      <alignment vertical="top" wrapText="1"/>
      <protection/>
    </xf>
    <xf numFmtId="0" fontId="1" fillId="3" borderId="8" xfId="0" applyFont="1" applyFill="1" applyBorder="1" applyAlignment="1">
      <alignment horizontal="center" wrapText="1"/>
    </xf>
    <xf numFmtId="0" fontId="0" fillId="0" borderId="10" xfId="31" applyFont="1" applyFill="1" applyBorder="1" applyAlignment="1">
      <alignment vertical="top" wrapText="1"/>
      <protection/>
    </xf>
    <xf numFmtId="0" fontId="0" fillId="5" borderId="10" xfId="33" applyFont="1" applyFill="1" applyBorder="1" applyAlignment="1">
      <alignment vertical="top"/>
      <protection/>
    </xf>
    <xf numFmtId="0" fontId="0" fillId="5" borderId="10" xfId="34" applyFont="1" applyFill="1" applyBorder="1" applyAlignment="1">
      <alignment vertical="top" wrapText="1"/>
      <protection/>
    </xf>
    <xf numFmtId="0" fontId="0" fillId="5" borderId="10" xfId="30" applyFont="1" applyFill="1" applyBorder="1" applyAlignment="1">
      <alignment vertical="top" wrapText="1"/>
      <protection/>
    </xf>
    <xf numFmtId="0" fontId="0" fillId="0" borderId="0" xfId="34" applyFill="1" applyAlignment="1">
      <alignment vertical="top" wrapText="1"/>
      <protection/>
    </xf>
    <xf numFmtId="0" fontId="0" fillId="5" borderId="10" xfId="34" applyFill="1" applyBorder="1" applyAlignment="1">
      <alignment vertical="top" wrapText="1"/>
      <protection/>
    </xf>
    <xf numFmtId="164" fontId="0" fillId="0" borderId="13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14" fontId="0" fillId="0" borderId="9" xfId="0" applyNumberFormat="1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26" xfId="0" applyFont="1" applyBorder="1" applyAlignment="1">
      <alignment/>
    </xf>
    <xf numFmtId="14" fontId="0" fillId="0" borderId="9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1" fillId="3" borderId="2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</cellXfs>
  <cellStyles count="22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A Walker" xfId="22"/>
    <cellStyle name="Normal_C Bolt" xfId="23"/>
    <cellStyle name="Normal_C Elliott" xfId="24"/>
    <cellStyle name="Normal_Data Table" xfId="25"/>
    <cellStyle name="Normal_I Prosser" xfId="26"/>
    <cellStyle name="Normal_J Chittleburgh" xfId="27"/>
    <cellStyle name="Normal_J Lazarus" xfId="28"/>
    <cellStyle name="Normal_J Thomas" xfId="29"/>
    <cellStyle name="Normal_L Rollason" xfId="30"/>
    <cellStyle name="Normal_M Lee" xfId="31"/>
    <cellStyle name="Normal_P Bucks" xfId="32"/>
    <cellStyle name="Normal_R Goldson" xfId="33"/>
    <cellStyle name="Normal_Redfern data" xfId="34"/>
    <cellStyle name="Percent" xfId="35"/>
    <cellStyle name="PSChar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8"/>
  <sheetViews>
    <sheetView workbookViewId="0" topLeftCell="A1">
      <selection activeCell="A1" sqref="A1"/>
    </sheetView>
  </sheetViews>
  <sheetFormatPr defaultColWidth="9.140625" defaultRowHeight="12.75"/>
  <cols>
    <col min="1" max="1" width="5.140625" style="1" customWidth="1"/>
    <col min="2" max="16384" width="9.140625" style="1" customWidth="1"/>
  </cols>
  <sheetData>
    <row r="1" ht="12.75">
      <c r="B1" s="2" t="s">
        <v>142</v>
      </c>
    </row>
    <row r="3" ht="12.75">
      <c r="B3" s="2" t="s">
        <v>136</v>
      </c>
    </row>
    <row r="5" ht="12.75">
      <c r="B5" s="1" t="s">
        <v>52</v>
      </c>
    </row>
    <row r="7" ht="12.75">
      <c r="B7" s="1" t="s">
        <v>53</v>
      </c>
    </row>
    <row r="8" ht="12.75">
      <c r="B8" s="1" t="s">
        <v>54</v>
      </c>
    </row>
    <row r="9" ht="12.75">
      <c r="B9" s="1" t="s">
        <v>56</v>
      </c>
    </row>
    <row r="10" ht="12.75">
      <c r="B10" s="1" t="s">
        <v>57</v>
      </c>
    </row>
    <row r="13" ht="12.75">
      <c r="B13" s="1" t="s">
        <v>55</v>
      </c>
    </row>
    <row r="15" ht="12.75">
      <c r="B15" s="2" t="s">
        <v>145</v>
      </c>
    </row>
    <row r="16" ht="12.75">
      <c r="B16" s="2"/>
    </row>
    <row r="17" ht="12.75">
      <c r="B17" s="2" t="s">
        <v>137</v>
      </c>
    </row>
    <row r="18" ht="12.75">
      <c r="B18" s="1" t="s">
        <v>63</v>
      </c>
    </row>
    <row r="19" ht="12.75">
      <c r="B19" s="1" t="s">
        <v>61</v>
      </c>
    </row>
    <row r="20" ht="12.75">
      <c r="B20" s="1" t="s">
        <v>62</v>
      </c>
    </row>
    <row r="23" ht="12.75">
      <c r="B23" s="2" t="s">
        <v>138</v>
      </c>
    </row>
    <row r="24" spans="2:8" ht="12.75">
      <c r="B24" s="1" t="s">
        <v>139</v>
      </c>
      <c r="G24" s="1" t="s">
        <v>140</v>
      </c>
      <c r="H24" s="1" t="s">
        <v>141</v>
      </c>
    </row>
    <row r="27" ht="12.75">
      <c r="B27" s="1" t="s">
        <v>26</v>
      </c>
    </row>
    <row r="29" ht="12.75">
      <c r="B29" s="2" t="s">
        <v>143</v>
      </c>
    </row>
    <row r="31" ht="12.75">
      <c r="B31" s="1" t="s">
        <v>146</v>
      </c>
    </row>
    <row r="32" ht="12.75">
      <c r="B32" s="1" t="s">
        <v>147</v>
      </c>
    </row>
    <row r="33" ht="12.75">
      <c r="B33" s="1" t="s">
        <v>58</v>
      </c>
    </row>
    <row r="34" ht="12.75">
      <c r="B34" s="1" t="s">
        <v>59</v>
      </c>
    </row>
    <row r="35" ht="12.75">
      <c r="B35" s="1" t="s">
        <v>60</v>
      </c>
    </row>
    <row r="38" ht="12.75">
      <c r="B38" s="1" t="s">
        <v>144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"/>
  <sheetViews>
    <sheetView workbookViewId="0" topLeftCell="A1">
      <selection activeCell="A1" sqref="A1"/>
    </sheetView>
  </sheetViews>
  <sheetFormatPr defaultColWidth="9.140625" defaultRowHeight="12.75"/>
  <cols>
    <col min="1" max="1" width="1.421875" style="1" customWidth="1"/>
    <col min="2" max="2" width="9.140625" style="1" customWidth="1"/>
    <col min="3" max="3" width="13.8515625" style="1" customWidth="1"/>
    <col min="4" max="4" width="45.140625" style="1" customWidth="1"/>
    <col min="5" max="8" width="11.421875" style="1" customWidth="1"/>
    <col min="9" max="9" width="14.7109375" style="1" customWidth="1"/>
    <col min="10" max="10" width="9.00390625" style="1" customWidth="1"/>
    <col min="11" max="16384" width="9.140625" style="1" customWidth="1"/>
  </cols>
  <sheetData>
    <row r="1" ht="12.75">
      <c r="B1" s="2" t="s">
        <v>95</v>
      </c>
    </row>
    <row r="2" spans="2:6" ht="12.75">
      <c r="B2" s="3" t="s">
        <v>96</v>
      </c>
      <c r="D2" s="38" t="s">
        <v>126</v>
      </c>
      <c r="E2" s="39" t="s">
        <v>125</v>
      </c>
      <c r="F2" s="40"/>
    </row>
    <row r="3" spans="2:6" ht="12.75">
      <c r="B3" s="2" t="s">
        <v>97</v>
      </c>
      <c r="D3" s="3" t="s">
        <v>107</v>
      </c>
      <c r="E3" s="3" t="s">
        <v>108</v>
      </c>
      <c r="F3" s="3" t="s">
        <v>109</v>
      </c>
    </row>
    <row r="4" ht="13.5" thickBot="1"/>
    <row r="5" spans="2:10" ht="12.75">
      <c r="B5" s="26" t="s">
        <v>98</v>
      </c>
      <c r="C5" s="25" t="s">
        <v>99</v>
      </c>
      <c r="D5" s="10" t="s">
        <v>100</v>
      </c>
      <c r="E5" s="149" t="s">
        <v>105</v>
      </c>
      <c r="F5" s="150"/>
      <c r="G5" s="150"/>
      <c r="H5" s="151"/>
      <c r="I5" s="11" t="s">
        <v>104</v>
      </c>
      <c r="J5" s="30" t="s">
        <v>112</v>
      </c>
    </row>
    <row r="6" spans="2:10" s="4" customFormat="1" ht="27" customHeight="1">
      <c r="B6" s="5"/>
      <c r="C6" s="12"/>
      <c r="D6" s="6"/>
      <c r="E6" s="7" t="s">
        <v>101</v>
      </c>
      <c r="F6" s="9" t="s">
        <v>102</v>
      </c>
      <c r="G6" s="9" t="s">
        <v>103</v>
      </c>
      <c r="H6" s="64" t="s">
        <v>21</v>
      </c>
      <c r="I6" s="12" t="s">
        <v>106</v>
      </c>
      <c r="J6" s="31" t="s">
        <v>113</v>
      </c>
    </row>
    <row r="7" spans="2:10" ht="12.75">
      <c r="B7" s="13"/>
      <c r="C7" s="14"/>
      <c r="D7" s="15"/>
      <c r="E7" s="16"/>
      <c r="F7" s="14"/>
      <c r="G7" s="14"/>
      <c r="H7" s="17"/>
      <c r="I7" s="14"/>
      <c r="J7" s="18"/>
    </row>
    <row r="8" spans="2:10" ht="12.75">
      <c r="B8" s="27"/>
      <c r="C8" s="62"/>
      <c r="D8" s="28"/>
      <c r="E8" s="57"/>
      <c r="F8" s="69"/>
      <c r="G8" s="57"/>
      <c r="H8" s="58"/>
      <c r="I8" s="57"/>
      <c r="J8" s="36">
        <f>SUM(E8:I8)</f>
        <v>0</v>
      </c>
    </row>
    <row r="9" spans="2:10" ht="12.75">
      <c r="B9" s="27"/>
      <c r="C9" s="62"/>
      <c r="D9" s="28"/>
      <c r="E9" s="57"/>
      <c r="F9" s="69"/>
      <c r="G9" s="57"/>
      <c r="H9" s="58"/>
      <c r="I9" s="57"/>
      <c r="J9" s="36">
        <f>SUM(E9:I9)</f>
        <v>0</v>
      </c>
    </row>
    <row r="10" spans="2:10" ht="12.75">
      <c r="B10" s="27"/>
      <c r="C10" s="28"/>
      <c r="D10" s="29"/>
      <c r="E10" s="32"/>
      <c r="F10" s="33"/>
      <c r="G10" s="33"/>
      <c r="H10" s="34"/>
      <c r="I10" s="33"/>
      <c r="J10" s="35"/>
    </row>
    <row r="11" spans="2:10" ht="12.75">
      <c r="B11" s="27"/>
      <c r="C11" s="28"/>
      <c r="D11" s="29"/>
      <c r="E11" s="53">
        <f aca="true" t="shared" si="0" ref="E11:J11">SUM(E8:E10)</f>
        <v>0</v>
      </c>
      <c r="F11" s="54">
        <f t="shared" si="0"/>
        <v>0</v>
      </c>
      <c r="G11" s="54">
        <f t="shared" si="0"/>
        <v>0</v>
      </c>
      <c r="H11" s="55">
        <f t="shared" si="0"/>
        <v>0</v>
      </c>
      <c r="I11" s="54">
        <f t="shared" si="0"/>
        <v>0</v>
      </c>
      <c r="J11" s="37">
        <f t="shared" si="0"/>
        <v>0</v>
      </c>
    </row>
    <row r="12" spans="2:10" ht="13.5" thickBot="1">
      <c r="B12" s="19"/>
      <c r="C12" s="20"/>
      <c r="D12" s="21"/>
      <c r="E12" s="22"/>
      <c r="F12" s="20"/>
      <c r="G12" s="20"/>
      <c r="H12" s="23"/>
      <c r="I12" s="20"/>
      <c r="J12" s="24"/>
    </row>
    <row r="14" ht="12.75">
      <c r="B14" s="1" t="s">
        <v>240</v>
      </c>
    </row>
  </sheetData>
  <mergeCells count="1">
    <mergeCell ref="E5:H5"/>
  </mergeCells>
  <dataValidations count="2">
    <dataValidation type="list" allowBlank="1" showInputMessage="1" showErrorMessage="1" sqref="D2">
      <formula1>"Bill Emery, Michael Beswick, Michael Lee, Juliet Lazarus, Ian Prosser, Lynda Rollason, John Thomas, Chris Bolt, Anna Walker, Peter Bucks, Chris Elliott, Jane May, Richard Goldson, Jim O'Sullivan, Jeremy Chittleburgh"</formula1>
    </dataValidation>
    <dataValidation type="list" allowBlank="1" showInputMessage="1" showErrorMessage="1" sqref="E2">
      <formula1>"Executive director, Non Executive Director, Chief Executive, Chairman"</formula1>
    </dataValidation>
  </dataValidations>
  <printOptions/>
  <pageMargins left="0.75" right="0.75" top="0.58" bottom="0.58" header="0.5" footer="0.5"/>
  <pageSetup fitToHeight="1" fitToWidth="1"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1"/>
  <sheetViews>
    <sheetView workbookViewId="0" topLeftCell="A1">
      <selection activeCell="A1" sqref="A1"/>
    </sheetView>
  </sheetViews>
  <sheetFormatPr defaultColWidth="9.140625" defaultRowHeight="12.75"/>
  <cols>
    <col min="1" max="1" width="1.421875" style="1" customWidth="1"/>
    <col min="2" max="2" width="10.140625" style="1" bestFit="1" customWidth="1"/>
    <col min="3" max="3" width="13.8515625" style="1" customWidth="1"/>
    <col min="4" max="4" width="43.28125" style="1" customWidth="1"/>
    <col min="5" max="8" width="11.8515625" style="1" customWidth="1"/>
    <col min="9" max="9" width="14.7109375" style="1" customWidth="1"/>
    <col min="10" max="10" width="9.00390625" style="1" customWidth="1"/>
    <col min="11" max="16384" width="9.140625" style="1" customWidth="1"/>
  </cols>
  <sheetData>
    <row r="1" ht="12.75">
      <c r="B1" s="2" t="s">
        <v>95</v>
      </c>
    </row>
    <row r="2" spans="2:6" ht="12.75">
      <c r="B2" s="3" t="s">
        <v>96</v>
      </c>
      <c r="D2" s="38" t="s">
        <v>127</v>
      </c>
      <c r="E2" s="39" t="s">
        <v>119</v>
      </c>
      <c r="F2" s="40"/>
    </row>
    <row r="3" spans="2:6" ht="12.75">
      <c r="B3" s="2" t="s">
        <v>97</v>
      </c>
      <c r="D3" s="3" t="s">
        <v>107</v>
      </c>
      <c r="E3" s="3" t="s">
        <v>108</v>
      </c>
      <c r="F3" s="3" t="s">
        <v>109</v>
      </c>
    </row>
    <row r="4" ht="13.5" thickBot="1"/>
    <row r="5" spans="2:10" ht="12.75">
      <c r="B5" s="26" t="s">
        <v>98</v>
      </c>
      <c r="C5" s="25" t="s">
        <v>99</v>
      </c>
      <c r="D5" s="10" t="s">
        <v>100</v>
      </c>
      <c r="E5" s="149" t="s">
        <v>105</v>
      </c>
      <c r="F5" s="150"/>
      <c r="G5" s="150"/>
      <c r="H5" s="151"/>
      <c r="I5" s="11" t="s">
        <v>104</v>
      </c>
      <c r="J5" s="30" t="s">
        <v>112</v>
      </c>
    </row>
    <row r="6" spans="2:10" s="4" customFormat="1" ht="38.25">
      <c r="B6" s="5"/>
      <c r="C6" s="12"/>
      <c r="D6" s="6"/>
      <c r="E6" s="7" t="s">
        <v>101</v>
      </c>
      <c r="F6" s="9" t="s">
        <v>102</v>
      </c>
      <c r="G6" s="9" t="s">
        <v>103</v>
      </c>
      <c r="H6" s="64" t="s">
        <v>21</v>
      </c>
      <c r="I6" s="12" t="s">
        <v>106</v>
      </c>
      <c r="J6" s="31" t="s">
        <v>113</v>
      </c>
    </row>
    <row r="7" spans="2:10" ht="12.75">
      <c r="B7" s="13"/>
      <c r="C7" s="14"/>
      <c r="D7" s="15"/>
      <c r="E7" s="16"/>
      <c r="F7" s="14"/>
      <c r="G7" s="14"/>
      <c r="H7" s="17"/>
      <c r="I7" s="14"/>
      <c r="J7" s="18"/>
    </row>
    <row r="8" spans="2:10" ht="25.5">
      <c r="B8" s="70">
        <v>39742</v>
      </c>
      <c r="C8" s="71" t="s">
        <v>158</v>
      </c>
      <c r="D8" s="131" t="s">
        <v>152</v>
      </c>
      <c r="E8" s="74"/>
      <c r="F8" s="100">
        <v>51.5</v>
      </c>
      <c r="G8" s="74"/>
      <c r="H8" s="75"/>
      <c r="I8" s="74"/>
      <c r="J8" s="76">
        <f aca="true" t="shared" si="0" ref="J8:J16">SUM(E8:I8)</f>
        <v>51.5</v>
      </c>
    </row>
    <row r="9" spans="2:10" ht="25.5">
      <c r="B9" s="63">
        <v>39791</v>
      </c>
      <c r="C9" s="28" t="s">
        <v>158</v>
      </c>
      <c r="D9" s="98" t="s">
        <v>153</v>
      </c>
      <c r="E9" s="57"/>
      <c r="F9" s="68">
        <v>51.5</v>
      </c>
      <c r="G9" s="57">
        <v>18</v>
      </c>
      <c r="H9" s="58"/>
      <c r="I9" s="57"/>
      <c r="J9" s="36">
        <f t="shared" si="0"/>
        <v>69.5</v>
      </c>
    </row>
    <row r="10" spans="2:10" ht="25.5">
      <c r="B10" s="70">
        <v>39833</v>
      </c>
      <c r="C10" s="71" t="s">
        <v>158</v>
      </c>
      <c r="D10" s="131" t="s">
        <v>152</v>
      </c>
      <c r="E10" s="74"/>
      <c r="F10" s="100">
        <v>96.8</v>
      </c>
      <c r="G10" s="74"/>
      <c r="H10" s="75"/>
      <c r="I10" s="74"/>
      <c r="J10" s="76">
        <f t="shared" si="0"/>
        <v>96.8</v>
      </c>
    </row>
    <row r="11" spans="2:10" ht="25.5">
      <c r="B11" s="63">
        <v>39882</v>
      </c>
      <c r="C11" s="28" t="s">
        <v>158</v>
      </c>
      <c r="D11" s="98" t="s">
        <v>153</v>
      </c>
      <c r="E11" s="57"/>
      <c r="F11" s="68">
        <v>55</v>
      </c>
      <c r="G11" s="57"/>
      <c r="H11" s="58"/>
      <c r="I11" s="57"/>
      <c r="J11" s="36">
        <f t="shared" si="0"/>
        <v>55</v>
      </c>
    </row>
    <row r="12" spans="2:10" ht="25.5">
      <c r="B12" s="70">
        <v>39888</v>
      </c>
      <c r="C12" s="71" t="s">
        <v>134</v>
      </c>
      <c r="D12" s="131" t="s">
        <v>215</v>
      </c>
      <c r="E12" s="74"/>
      <c r="F12" s="100"/>
      <c r="G12" s="74"/>
      <c r="H12" s="75">
        <v>114</v>
      </c>
      <c r="I12" s="74"/>
      <c r="J12" s="76">
        <f t="shared" si="0"/>
        <v>114</v>
      </c>
    </row>
    <row r="13" spans="2:10" ht="25.5">
      <c r="B13" s="63">
        <v>39889</v>
      </c>
      <c r="C13" s="28" t="s">
        <v>134</v>
      </c>
      <c r="D13" s="98" t="s">
        <v>214</v>
      </c>
      <c r="E13" s="57"/>
      <c r="F13" s="68"/>
      <c r="G13" s="57"/>
      <c r="H13" s="58">
        <v>35</v>
      </c>
      <c r="I13" s="57"/>
      <c r="J13" s="36">
        <f t="shared" si="0"/>
        <v>35</v>
      </c>
    </row>
    <row r="14" spans="2:10" ht="25.5">
      <c r="B14" s="70">
        <v>39924</v>
      </c>
      <c r="C14" s="71" t="s">
        <v>158</v>
      </c>
      <c r="D14" s="131" t="s">
        <v>152</v>
      </c>
      <c r="E14" s="74"/>
      <c r="F14" s="100">
        <v>52</v>
      </c>
      <c r="G14" s="74"/>
      <c r="H14" s="75"/>
      <c r="I14" s="74"/>
      <c r="J14" s="76">
        <f t="shared" si="0"/>
        <v>52</v>
      </c>
    </row>
    <row r="15" spans="2:10" ht="25.5">
      <c r="B15" s="63">
        <v>39888</v>
      </c>
      <c r="C15" s="28" t="s">
        <v>150</v>
      </c>
      <c r="D15" s="29" t="s">
        <v>267</v>
      </c>
      <c r="E15" s="57"/>
      <c r="F15" s="58">
        <v>140.75</v>
      </c>
      <c r="G15" s="57"/>
      <c r="H15" s="58"/>
      <c r="I15" s="57"/>
      <c r="J15" s="36">
        <f t="shared" si="0"/>
        <v>140.75</v>
      </c>
    </row>
    <row r="16" spans="2:10" ht="25.5">
      <c r="B16" s="70">
        <v>39889</v>
      </c>
      <c r="C16" s="71" t="s">
        <v>10</v>
      </c>
      <c r="D16" s="72" t="s">
        <v>269</v>
      </c>
      <c r="E16" s="74"/>
      <c r="F16" s="75">
        <v>23.76</v>
      </c>
      <c r="G16" s="74"/>
      <c r="H16" s="75"/>
      <c r="I16" s="74"/>
      <c r="J16" s="76">
        <f t="shared" si="0"/>
        <v>23.76</v>
      </c>
    </row>
    <row r="17" spans="2:10" ht="12.75">
      <c r="B17" s="27"/>
      <c r="C17" s="28"/>
      <c r="D17" s="29"/>
      <c r="E17" s="56"/>
      <c r="F17" s="57"/>
      <c r="G17" s="57"/>
      <c r="H17" s="58"/>
      <c r="I17" s="57"/>
      <c r="J17" s="35"/>
    </row>
    <row r="18" spans="2:10" ht="12.75">
      <c r="B18" s="27"/>
      <c r="C18" s="28"/>
      <c r="D18" s="29"/>
      <c r="E18" s="53">
        <f aca="true" t="shared" si="1" ref="E18:J18">SUM(E8:E17)</f>
        <v>0</v>
      </c>
      <c r="F18" s="54">
        <f t="shared" si="1"/>
        <v>471.31</v>
      </c>
      <c r="G18" s="54">
        <f t="shared" si="1"/>
        <v>18</v>
      </c>
      <c r="H18" s="55">
        <f t="shared" si="1"/>
        <v>149</v>
      </c>
      <c r="I18" s="54">
        <f t="shared" si="1"/>
        <v>0</v>
      </c>
      <c r="J18" s="37">
        <f t="shared" si="1"/>
        <v>638.31</v>
      </c>
    </row>
    <row r="19" spans="2:10" ht="13.5" thickBot="1">
      <c r="B19" s="19"/>
      <c r="C19" s="20"/>
      <c r="D19" s="21"/>
      <c r="E19" s="22"/>
      <c r="F19" s="20"/>
      <c r="G19" s="20"/>
      <c r="H19" s="23"/>
      <c r="I19" s="20"/>
      <c r="J19" s="24"/>
    </row>
    <row r="21" ht="12.75">
      <c r="B21" s="1" t="s">
        <v>240</v>
      </c>
    </row>
  </sheetData>
  <mergeCells count="1">
    <mergeCell ref="E5:H5"/>
  </mergeCells>
  <dataValidations count="2">
    <dataValidation type="list" allowBlank="1" showInputMessage="1" showErrorMessage="1" sqref="D2">
      <formula1>"Bill Emery, Michael Beswick, Michael Lee, Juliet Lazarus, Ian Prosser, Lynda Rollason, John Thomas, Chris Bolt, Anna Walker, Peter Bucks, Chris Elliott, Jane May, Richard Goldson, Jim O'Sullivan, Jeremy Chittleburgh"</formula1>
    </dataValidation>
    <dataValidation type="list" allowBlank="1" showInputMessage="1" showErrorMessage="1" sqref="E2">
      <formula1>"Executive director, Non Executive Director, Chief Executive, Chairman"</formula1>
    </dataValidation>
  </dataValidations>
  <printOptions/>
  <pageMargins left="0.75" right="0.75" top="0.58" bottom="0.56" header="0.5" footer="0.5"/>
  <pageSetup fitToHeight="1" fitToWidth="1"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"/>
  <sheetViews>
    <sheetView workbookViewId="0" topLeftCell="A1">
      <selection activeCell="A1" sqref="A1"/>
    </sheetView>
  </sheetViews>
  <sheetFormatPr defaultColWidth="9.140625" defaultRowHeight="12.75"/>
  <cols>
    <col min="1" max="1" width="1.421875" style="1" customWidth="1"/>
    <col min="2" max="2" width="10.140625" style="1" bestFit="1" customWidth="1"/>
    <col min="3" max="3" width="13.8515625" style="1" customWidth="1"/>
    <col min="4" max="4" width="41.28125" style="1" customWidth="1"/>
    <col min="5" max="8" width="11.8515625" style="1" customWidth="1"/>
    <col min="9" max="9" width="14.7109375" style="1" customWidth="1"/>
    <col min="10" max="10" width="9.00390625" style="1" customWidth="1"/>
    <col min="11" max="16384" width="9.140625" style="1" customWidth="1"/>
  </cols>
  <sheetData>
    <row r="1" ht="12.75">
      <c r="B1" s="2" t="s">
        <v>95</v>
      </c>
    </row>
    <row r="2" spans="2:6" ht="12.75">
      <c r="B2" s="3" t="s">
        <v>96</v>
      </c>
      <c r="D2" s="38" t="s">
        <v>111</v>
      </c>
      <c r="E2" s="39" t="s">
        <v>119</v>
      </c>
      <c r="F2" s="40"/>
    </row>
    <row r="3" spans="2:6" ht="12.75">
      <c r="B3" s="2" t="s">
        <v>97</v>
      </c>
      <c r="D3" s="3" t="s">
        <v>107</v>
      </c>
      <c r="E3" s="3" t="s">
        <v>108</v>
      </c>
      <c r="F3" s="3" t="s">
        <v>109</v>
      </c>
    </row>
    <row r="4" ht="13.5" thickBot="1"/>
    <row r="5" spans="2:10" ht="12.75">
      <c r="B5" s="26" t="s">
        <v>98</v>
      </c>
      <c r="C5" s="25" t="s">
        <v>99</v>
      </c>
      <c r="D5" s="10" t="s">
        <v>100</v>
      </c>
      <c r="E5" s="149" t="s">
        <v>105</v>
      </c>
      <c r="F5" s="150"/>
      <c r="G5" s="150"/>
      <c r="H5" s="151"/>
      <c r="I5" s="11" t="s">
        <v>104</v>
      </c>
      <c r="J5" s="30" t="s">
        <v>112</v>
      </c>
    </row>
    <row r="6" spans="2:10" s="4" customFormat="1" ht="38.25">
      <c r="B6" s="5"/>
      <c r="C6" s="12"/>
      <c r="D6" s="6"/>
      <c r="E6" s="7" t="s">
        <v>101</v>
      </c>
      <c r="F6" s="9" t="s">
        <v>102</v>
      </c>
      <c r="G6" s="9" t="s">
        <v>103</v>
      </c>
      <c r="H6" s="64" t="s">
        <v>21</v>
      </c>
      <c r="I6" s="12" t="s">
        <v>106</v>
      </c>
      <c r="J6" s="31" t="s">
        <v>113</v>
      </c>
    </row>
    <row r="7" spans="2:10" ht="12.75">
      <c r="B7" s="13"/>
      <c r="C7" s="14"/>
      <c r="D7" s="15"/>
      <c r="E7" s="16"/>
      <c r="F7" s="14"/>
      <c r="G7" s="14"/>
      <c r="H7" s="17"/>
      <c r="I7" s="14"/>
      <c r="J7" s="18"/>
    </row>
    <row r="8" spans="2:10" ht="25.5">
      <c r="B8" s="70">
        <v>39791</v>
      </c>
      <c r="C8" s="71" t="s">
        <v>157</v>
      </c>
      <c r="D8" s="96" t="s">
        <v>153</v>
      </c>
      <c r="E8" s="74">
        <v>340</v>
      </c>
      <c r="F8" s="97">
        <f>30.2+5</f>
        <v>35.2</v>
      </c>
      <c r="G8" s="74"/>
      <c r="H8" s="75"/>
      <c r="I8" s="74"/>
      <c r="J8" s="76">
        <f>SUM(E8:I8)</f>
        <v>375.2</v>
      </c>
    </row>
    <row r="9" spans="2:10" ht="25.5">
      <c r="B9" s="63">
        <v>39882</v>
      </c>
      <c r="C9" s="28" t="s">
        <v>157</v>
      </c>
      <c r="D9" s="95" t="s">
        <v>153</v>
      </c>
      <c r="E9" s="57">
        <v>340</v>
      </c>
      <c r="F9" s="67">
        <f>30.2+5</f>
        <v>35.2</v>
      </c>
      <c r="G9" s="90"/>
      <c r="H9" s="58"/>
      <c r="I9" s="57"/>
      <c r="J9" s="36">
        <f>SUM(E9:I9)</f>
        <v>375.2</v>
      </c>
    </row>
    <row r="10" spans="2:10" ht="12.75">
      <c r="B10" s="27"/>
      <c r="C10" s="28"/>
      <c r="D10" s="29"/>
      <c r="E10" s="56"/>
      <c r="F10" s="57"/>
      <c r="G10" s="57"/>
      <c r="H10" s="58"/>
      <c r="I10" s="57"/>
      <c r="J10" s="35"/>
    </row>
    <row r="11" spans="2:10" ht="12.75">
      <c r="B11" s="27"/>
      <c r="C11" s="28"/>
      <c r="D11" s="29"/>
      <c r="E11" s="53">
        <f aca="true" t="shared" si="0" ref="E11:J11">SUM(E8:E10)</f>
        <v>680</v>
      </c>
      <c r="F11" s="54">
        <f t="shared" si="0"/>
        <v>70.4</v>
      </c>
      <c r="G11" s="54">
        <f t="shared" si="0"/>
        <v>0</v>
      </c>
      <c r="H11" s="55">
        <f t="shared" si="0"/>
        <v>0</v>
      </c>
      <c r="I11" s="54">
        <f t="shared" si="0"/>
        <v>0</v>
      </c>
      <c r="J11" s="37">
        <f t="shared" si="0"/>
        <v>750.4</v>
      </c>
    </row>
    <row r="12" spans="2:10" ht="13.5" thickBot="1">
      <c r="B12" s="19"/>
      <c r="C12" s="20"/>
      <c r="D12" s="21"/>
      <c r="E12" s="22"/>
      <c r="F12" s="20"/>
      <c r="G12" s="20"/>
      <c r="H12" s="23"/>
      <c r="I12" s="20"/>
      <c r="J12" s="24"/>
    </row>
    <row r="14" ht="12.75">
      <c r="B14" s="1" t="s">
        <v>240</v>
      </c>
    </row>
  </sheetData>
  <mergeCells count="1">
    <mergeCell ref="E5:H5"/>
  </mergeCells>
  <dataValidations count="2">
    <dataValidation type="list" allowBlank="1" showInputMessage="1" showErrorMessage="1" sqref="D2">
      <formula1>"Bill Emery, Michael Beswick, Michael Lee, Juliet Lazarus, Ian Prosser, Lynda Rollason, John Thomas, Chris Bolt, Anna Walker, Peter Bucks, Chris Elliott, Jane May, Richard Goldson, Jim O'Sullivan, Jeremy Chittleburgh"</formula1>
    </dataValidation>
    <dataValidation type="list" allowBlank="1" showInputMessage="1" showErrorMessage="1" sqref="E2">
      <formula1>"Executive director, Non Executive Director, Chief Executive, Chairman"</formula1>
    </dataValidation>
  </dataValidations>
  <printOptions/>
  <pageMargins left="0.75" right="0.75" top="0.56" bottom="0.55" header="0.5" footer="0.5"/>
  <pageSetup fitToHeight="1" fitToWidth="1" horizontalDpi="600" verticalDpi="600" orientation="landscape" paperSize="9" scale="96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6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1" customWidth="1"/>
    <col min="2" max="2" width="10.140625" style="1" bestFit="1" customWidth="1"/>
    <col min="3" max="3" width="14.57421875" style="1" customWidth="1"/>
    <col min="4" max="4" width="40.57421875" style="1" customWidth="1"/>
    <col min="5" max="8" width="11.8515625" style="1" customWidth="1"/>
    <col min="9" max="9" width="14.57421875" style="1" customWidth="1"/>
    <col min="10" max="10" width="10.140625" style="1" customWidth="1"/>
    <col min="11" max="16384" width="9.140625" style="1" customWidth="1"/>
  </cols>
  <sheetData>
    <row r="1" ht="12.75">
      <c r="B1" s="2" t="s">
        <v>95</v>
      </c>
    </row>
    <row r="2" spans="2:6" ht="12.75">
      <c r="B2" s="3" t="s">
        <v>96</v>
      </c>
      <c r="D2" s="38" t="s">
        <v>128</v>
      </c>
      <c r="E2" s="39" t="s">
        <v>119</v>
      </c>
      <c r="F2" s="40"/>
    </row>
    <row r="3" spans="2:6" ht="12.75">
      <c r="B3" s="2" t="s">
        <v>97</v>
      </c>
      <c r="D3" s="3" t="s">
        <v>107</v>
      </c>
      <c r="E3" s="3" t="s">
        <v>108</v>
      </c>
      <c r="F3" s="3" t="s">
        <v>109</v>
      </c>
    </row>
    <row r="4" ht="13.5" thickBot="1"/>
    <row r="5" spans="2:10" ht="12.75">
      <c r="B5" s="26" t="s">
        <v>98</v>
      </c>
      <c r="C5" s="25" t="s">
        <v>99</v>
      </c>
      <c r="D5" s="10" t="s">
        <v>100</v>
      </c>
      <c r="E5" s="149" t="s">
        <v>105</v>
      </c>
      <c r="F5" s="150"/>
      <c r="G5" s="150"/>
      <c r="H5" s="151"/>
      <c r="I5" s="11" t="s">
        <v>104</v>
      </c>
      <c r="J5" s="30" t="s">
        <v>112</v>
      </c>
    </row>
    <row r="6" spans="2:10" s="4" customFormat="1" ht="38.25">
      <c r="B6" s="5"/>
      <c r="C6" s="12"/>
      <c r="D6" s="6"/>
      <c r="E6" s="7" t="s">
        <v>101</v>
      </c>
      <c r="F6" s="9" t="s">
        <v>102</v>
      </c>
      <c r="G6" s="9" t="s">
        <v>103</v>
      </c>
      <c r="H6" s="64" t="s">
        <v>21</v>
      </c>
      <c r="I6" s="12" t="s">
        <v>106</v>
      </c>
      <c r="J6" s="31" t="s">
        <v>113</v>
      </c>
    </row>
    <row r="7" spans="2:10" ht="12.75">
      <c r="B7" s="13"/>
      <c r="C7" s="14"/>
      <c r="D7" s="15"/>
      <c r="E7" s="16"/>
      <c r="F7" s="14"/>
      <c r="G7" s="14"/>
      <c r="H7" s="17"/>
      <c r="I7" s="14"/>
      <c r="J7" s="18"/>
    </row>
    <row r="8" spans="2:10" ht="25.5">
      <c r="B8" s="70">
        <v>39888</v>
      </c>
      <c r="C8" s="71" t="s">
        <v>149</v>
      </c>
      <c r="D8" s="132" t="s">
        <v>267</v>
      </c>
      <c r="E8" s="73"/>
      <c r="F8" s="74">
        <v>29.88</v>
      </c>
      <c r="G8" s="74"/>
      <c r="H8" s="75"/>
      <c r="I8" s="74"/>
      <c r="J8" s="76">
        <f>SUM(E8:I8)</f>
        <v>29.88</v>
      </c>
    </row>
    <row r="9" spans="2:10" ht="25.5">
      <c r="B9" s="63">
        <v>39888</v>
      </c>
      <c r="C9" s="28" t="s">
        <v>49</v>
      </c>
      <c r="D9" s="29" t="s">
        <v>267</v>
      </c>
      <c r="E9" s="56"/>
      <c r="F9" s="57">
        <v>57.76</v>
      </c>
      <c r="G9" s="57"/>
      <c r="H9" s="58"/>
      <c r="I9" s="57"/>
      <c r="J9" s="36">
        <f>SUM(E9:I9)</f>
        <v>57.76</v>
      </c>
    </row>
    <row r="10" spans="2:10" ht="25.5">
      <c r="B10" s="70">
        <v>39888</v>
      </c>
      <c r="C10" s="71" t="s">
        <v>134</v>
      </c>
      <c r="D10" s="132" t="s">
        <v>215</v>
      </c>
      <c r="E10" s="73"/>
      <c r="F10" s="74"/>
      <c r="G10" s="74"/>
      <c r="H10" s="75">
        <v>114</v>
      </c>
      <c r="I10" s="74"/>
      <c r="J10" s="76">
        <f>SUM(E10:I10)</f>
        <v>114</v>
      </c>
    </row>
    <row r="11" spans="2:10" ht="25.5">
      <c r="B11" s="63">
        <v>39889</v>
      </c>
      <c r="C11" s="28" t="s">
        <v>134</v>
      </c>
      <c r="D11" s="29" t="s">
        <v>214</v>
      </c>
      <c r="E11" s="56"/>
      <c r="F11" s="57"/>
      <c r="G11" s="57"/>
      <c r="H11" s="58">
        <v>35</v>
      </c>
      <c r="I11" s="57"/>
      <c r="J11" s="36">
        <f>SUM(E11:I11)</f>
        <v>35</v>
      </c>
    </row>
    <row r="12" spans="2:10" ht="12.75">
      <c r="B12" s="27"/>
      <c r="C12" s="28"/>
      <c r="D12" s="29"/>
      <c r="E12" s="56"/>
      <c r="F12" s="57"/>
      <c r="G12" s="57"/>
      <c r="H12" s="58"/>
      <c r="I12" s="57"/>
      <c r="J12" s="35"/>
    </row>
    <row r="13" spans="2:10" ht="12.75">
      <c r="B13" s="27"/>
      <c r="C13" s="28"/>
      <c r="D13" s="29"/>
      <c r="E13" s="53">
        <f aca="true" t="shared" si="0" ref="E13:J13">SUM(E8:E12)</f>
        <v>0</v>
      </c>
      <c r="F13" s="54">
        <f t="shared" si="0"/>
        <v>87.64</v>
      </c>
      <c r="G13" s="54">
        <f t="shared" si="0"/>
        <v>0</v>
      </c>
      <c r="H13" s="55">
        <f t="shared" si="0"/>
        <v>149</v>
      </c>
      <c r="I13" s="54">
        <f t="shared" si="0"/>
        <v>0</v>
      </c>
      <c r="J13" s="37">
        <f t="shared" si="0"/>
        <v>236.64</v>
      </c>
    </row>
    <row r="14" spans="2:10" ht="13.5" thickBot="1">
      <c r="B14" s="19"/>
      <c r="C14" s="20"/>
      <c r="D14" s="21"/>
      <c r="E14" s="22"/>
      <c r="F14" s="20"/>
      <c r="G14" s="20"/>
      <c r="H14" s="23"/>
      <c r="I14" s="20"/>
      <c r="J14" s="24"/>
    </row>
    <row r="16" ht="12.75">
      <c r="B16" s="1" t="s">
        <v>240</v>
      </c>
    </row>
  </sheetData>
  <mergeCells count="1">
    <mergeCell ref="E5:H5"/>
  </mergeCells>
  <dataValidations count="2">
    <dataValidation type="list" allowBlank="1" showInputMessage="1" showErrorMessage="1" sqref="D2">
      <formula1>"Bill Emery, Michael Beswick, Michael Lee, Juliet Lazarus, Ian Prosser, Lynda Rollason, John Thomas, Chris Bolt, Anna Walker, Peter Bucks, Chris Elliott, Jane May, Richard Goldson, Jim O'Sullivan, Jeremy Chittleburgh"</formula1>
    </dataValidation>
    <dataValidation type="list" allowBlank="1" showInputMessage="1" showErrorMessage="1" sqref="E2">
      <formula1>"Executive director, Non Executive Director, Chief Executive, Chairman"</formula1>
    </dataValidation>
  </dataValidations>
  <printOptions/>
  <pageMargins left="0.75" right="0.75" top="0.56" bottom="0.6" header="0.5" footer="0.5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7"/>
  <sheetViews>
    <sheetView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10.140625" style="1" bestFit="1" customWidth="1"/>
    <col min="3" max="3" width="13.8515625" style="1" customWidth="1"/>
    <col min="4" max="4" width="40.28125" style="1" customWidth="1"/>
    <col min="5" max="8" width="11.8515625" style="1" customWidth="1"/>
    <col min="9" max="9" width="14.7109375" style="1" customWidth="1"/>
    <col min="10" max="10" width="10.140625" style="1" customWidth="1"/>
    <col min="11" max="16384" width="9.140625" style="1" customWidth="1"/>
  </cols>
  <sheetData>
    <row r="1" ht="12.75">
      <c r="B1" s="2" t="s">
        <v>95</v>
      </c>
    </row>
    <row r="2" spans="2:6" ht="12.75">
      <c r="B2" s="3" t="s">
        <v>96</v>
      </c>
      <c r="D2" s="38" t="s">
        <v>130</v>
      </c>
      <c r="E2" s="39" t="s">
        <v>119</v>
      </c>
      <c r="F2" s="40"/>
    </row>
    <row r="3" spans="2:6" ht="12.75">
      <c r="B3" s="2" t="s">
        <v>97</v>
      </c>
      <c r="D3" s="3" t="s">
        <v>107</v>
      </c>
      <c r="E3" s="3" t="s">
        <v>108</v>
      </c>
      <c r="F3" s="3" t="s">
        <v>109</v>
      </c>
    </row>
    <row r="4" ht="13.5" thickBot="1"/>
    <row r="5" spans="2:10" ht="12.75">
      <c r="B5" s="26" t="s">
        <v>98</v>
      </c>
      <c r="C5" s="25" t="s">
        <v>99</v>
      </c>
      <c r="D5" s="10" t="s">
        <v>100</v>
      </c>
      <c r="E5" s="149" t="s">
        <v>105</v>
      </c>
      <c r="F5" s="150"/>
      <c r="G5" s="150"/>
      <c r="H5" s="151"/>
      <c r="I5" s="11" t="s">
        <v>104</v>
      </c>
      <c r="J5" s="30" t="s">
        <v>112</v>
      </c>
    </row>
    <row r="6" spans="2:10" s="4" customFormat="1" ht="38.25">
      <c r="B6" s="5"/>
      <c r="C6" s="12"/>
      <c r="D6" s="6"/>
      <c r="E6" s="7" t="s">
        <v>101</v>
      </c>
      <c r="F6" s="9" t="s">
        <v>102</v>
      </c>
      <c r="G6" s="9" t="s">
        <v>103</v>
      </c>
      <c r="H6" s="64" t="s">
        <v>21</v>
      </c>
      <c r="I6" s="12" t="s">
        <v>106</v>
      </c>
      <c r="J6" s="31" t="s">
        <v>113</v>
      </c>
    </row>
    <row r="7" spans="2:10" ht="12.75">
      <c r="B7" s="13"/>
      <c r="C7" s="14"/>
      <c r="D7" s="61"/>
      <c r="E7" s="15"/>
      <c r="F7" s="14"/>
      <c r="G7" s="14"/>
      <c r="H7" s="17"/>
      <c r="I7" s="14"/>
      <c r="J7" s="18"/>
    </row>
    <row r="8" spans="2:10" ht="25.5">
      <c r="B8" s="70">
        <v>39888</v>
      </c>
      <c r="C8" s="71" t="s">
        <v>232</v>
      </c>
      <c r="D8" s="135" t="s">
        <v>267</v>
      </c>
      <c r="E8" s="102"/>
      <c r="F8" s="103">
        <v>54.89</v>
      </c>
      <c r="G8" s="103"/>
      <c r="H8" s="104"/>
      <c r="I8" s="103"/>
      <c r="J8" s="76">
        <f>SUM(E8:I8)</f>
        <v>54.89</v>
      </c>
    </row>
    <row r="9" spans="2:10" ht="25.5">
      <c r="B9" s="99">
        <v>39888</v>
      </c>
      <c r="C9" s="28" t="s">
        <v>134</v>
      </c>
      <c r="D9" s="91" t="s">
        <v>159</v>
      </c>
      <c r="E9" s="66"/>
      <c r="F9" s="59"/>
      <c r="G9" s="94">
        <v>9</v>
      </c>
      <c r="H9" s="60"/>
      <c r="I9" s="59"/>
      <c r="J9" s="36">
        <f>SUM(E9:I9)</f>
        <v>9</v>
      </c>
    </row>
    <row r="10" spans="2:10" ht="25.5">
      <c r="B10" s="70">
        <v>39888</v>
      </c>
      <c r="C10" s="71" t="s">
        <v>134</v>
      </c>
      <c r="D10" s="72" t="s">
        <v>215</v>
      </c>
      <c r="E10" s="73"/>
      <c r="F10" s="74"/>
      <c r="G10" s="74"/>
      <c r="H10" s="75">
        <v>114</v>
      </c>
      <c r="I10" s="74"/>
      <c r="J10" s="76"/>
    </row>
    <row r="11" spans="2:10" ht="25.5">
      <c r="B11" s="63">
        <v>39889</v>
      </c>
      <c r="C11" s="28" t="s">
        <v>134</v>
      </c>
      <c r="D11" s="29" t="s">
        <v>214</v>
      </c>
      <c r="E11" s="56"/>
      <c r="F11" s="57"/>
      <c r="G11" s="57"/>
      <c r="H11" s="58">
        <v>35</v>
      </c>
      <c r="I11" s="57"/>
      <c r="J11" s="36"/>
    </row>
    <row r="12" spans="2:10" ht="25.5">
      <c r="B12" s="105">
        <v>39924</v>
      </c>
      <c r="C12" s="106" t="s">
        <v>161</v>
      </c>
      <c r="D12" s="107" t="s">
        <v>268</v>
      </c>
      <c r="E12" s="102"/>
      <c r="F12" s="103">
        <v>47.8</v>
      </c>
      <c r="G12" s="103"/>
      <c r="H12" s="104"/>
      <c r="I12" s="103"/>
      <c r="J12" s="76">
        <f>SUM(E12:I12)</f>
        <v>47.8</v>
      </c>
    </row>
    <row r="13" spans="2:10" ht="12.75">
      <c r="B13" s="27"/>
      <c r="C13" s="28"/>
      <c r="D13" s="29"/>
      <c r="E13" s="32"/>
      <c r="F13" s="33"/>
      <c r="G13" s="33"/>
      <c r="H13" s="34"/>
      <c r="I13" s="33"/>
      <c r="J13" s="35"/>
    </row>
    <row r="14" spans="2:10" ht="12.75">
      <c r="B14" s="27"/>
      <c r="C14" s="28"/>
      <c r="D14" s="29"/>
      <c r="E14" s="41">
        <f aca="true" t="shared" si="0" ref="E14:J14">SUM(E8:E13)</f>
        <v>0</v>
      </c>
      <c r="F14" s="42">
        <f t="shared" si="0"/>
        <v>102.69</v>
      </c>
      <c r="G14" s="42">
        <f t="shared" si="0"/>
        <v>9</v>
      </c>
      <c r="H14" s="43">
        <f t="shared" si="0"/>
        <v>149</v>
      </c>
      <c r="I14" s="42">
        <f t="shared" si="0"/>
        <v>0</v>
      </c>
      <c r="J14" s="37">
        <f t="shared" si="0"/>
        <v>111.69</v>
      </c>
    </row>
    <row r="15" spans="2:10" ht="13.5" thickBot="1">
      <c r="B15" s="19"/>
      <c r="C15" s="20"/>
      <c r="D15" s="21"/>
      <c r="E15" s="22"/>
      <c r="F15" s="20"/>
      <c r="G15" s="20"/>
      <c r="H15" s="23"/>
      <c r="I15" s="20"/>
      <c r="J15" s="24"/>
    </row>
    <row r="17" ht="12.75">
      <c r="B17" s="1" t="s">
        <v>240</v>
      </c>
    </row>
  </sheetData>
  <mergeCells count="1">
    <mergeCell ref="E5:H5"/>
  </mergeCells>
  <dataValidations count="2">
    <dataValidation type="list" allowBlank="1" showInputMessage="1" showErrorMessage="1" sqref="D2">
      <formula1>"Bill Emery, Michael Beswick, Michael Lee, Juliet Lazarus, Ian Prosser, Lynda Rollason, John Thomas, Chris Bolt, Anna Walker, Peter Bucks, Chris Elliott, Jane May, Richard Goldson, Jim O'Sullivan, Jeremy Chittleburgh"</formula1>
    </dataValidation>
    <dataValidation type="list" allowBlank="1" showInputMessage="1" showErrorMessage="1" sqref="E2">
      <formula1>"Executive director, Non Executive Director, Chief Executive, Chairman"</formula1>
    </dataValidation>
  </dataValidations>
  <printOptions/>
  <pageMargins left="0.75" right="0.75" top="0.57" bottom="0.57" header="0.5" footer="0.5"/>
  <pageSetup fitToHeight="1" fitToWidth="1" horizontalDpi="600" verticalDpi="600" orientation="landscape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5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1" customWidth="1"/>
    <col min="2" max="2" width="10.140625" style="1" bestFit="1" customWidth="1"/>
    <col min="3" max="3" width="14.00390625" style="1" customWidth="1"/>
    <col min="4" max="4" width="36.8515625" style="1" customWidth="1"/>
    <col min="5" max="8" width="11.8515625" style="1" customWidth="1"/>
    <col min="9" max="9" width="17.7109375" style="1" customWidth="1"/>
    <col min="10" max="10" width="10.140625" style="1" customWidth="1"/>
    <col min="11" max="16384" width="9.140625" style="1" customWidth="1"/>
  </cols>
  <sheetData>
    <row r="1" ht="12.75">
      <c r="B1" s="2" t="s">
        <v>95</v>
      </c>
    </row>
    <row r="2" spans="2:6" ht="12.75">
      <c r="B2" s="3" t="s">
        <v>96</v>
      </c>
      <c r="D2" s="38" t="s">
        <v>129</v>
      </c>
      <c r="E2" s="39" t="s">
        <v>119</v>
      </c>
      <c r="F2" s="40"/>
    </row>
    <row r="3" spans="2:6" ht="12.75">
      <c r="B3" s="2" t="s">
        <v>97</v>
      </c>
      <c r="D3" s="3" t="s">
        <v>107</v>
      </c>
      <c r="E3" s="3" t="s">
        <v>108</v>
      </c>
      <c r="F3" s="3" t="s">
        <v>109</v>
      </c>
    </row>
    <row r="4" ht="13.5" thickBot="1"/>
    <row r="5" spans="2:10" ht="12.75">
      <c r="B5" s="26" t="s">
        <v>98</v>
      </c>
      <c r="C5" s="25" t="s">
        <v>99</v>
      </c>
      <c r="D5" s="10" t="s">
        <v>100</v>
      </c>
      <c r="E5" s="149" t="s">
        <v>105</v>
      </c>
      <c r="F5" s="150"/>
      <c r="G5" s="150"/>
      <c r="H5" s="151"/>
      <c r="I5" s="11" t="s">
        <v>104</v>
      </c>
      <c r="J5" s="30" t="s">
        <v>112</v>
      </c>
    </row>
    <row r="6" spans="2:10" s="4" customFormat="1" ht="25.5">
      <c r="B6" s="5"/>
      <c r="C6" s="12"/>
      <c r="D6" s="6"/>
      <c r="E6" s="7" t="s">
        <v>101</v>
      </c>
      <c r="F6" s="9" t="s">
        <v>102</v>
      </c>
      <c r="G6" s="9" t="s">
        <v>103</v>
      </c>
      <c r="H6" s="64" t="s">
        <v>21</v>
      </c>
      <c r="I6" s="12" t="s">
        <v>106</v>
      </c>
      <c r="J6" s="31" t="s">
        <v>113</v>
      </c>
    </row>
    <row r="7" spans="2:10" ht="12.75">
      <c r="B7" s="13"/>
      <c r="C7" s="14"/>
      <c r="D7" s="15"/>
      <c r="E7" s="16"/>
      <c r="F7" s="14"/>
      <c r="G7" s="14"/>
      <c r="H7" s="17"/>
      <c r="I7" s="14"/>
      <c r="J7" s="18"/>
    </row>
    <row r="8" spans="2:10" ht="25.5">
      <c r="B8" s="70">
        <v>39888</v>
      </c>
      <c r="C8" s="71" t="s">
        <v>231</v>
      </c>
      <c r="D8" s="101" t="s">
        <v>267</v>
      </c>
      <c r="E8" s="73"/>
      <c r="F8" s="74">
        <v>191.36</v>
      </c>
      <c r="G8" s="74"/>
      <c r="H8" s="75"/>
      <c r="I8" s="74"/>
      <c r="J8" s="76">
        <f>SUM(E8:I8)</f>
        <v>191.36</v>
      </c>
    </row>
    <row r="9" spans="2:10" ht="25.5">
      <c r="B9" s="63">
        <v>39888</v>
      </c>
      <c r="C9" s="28" t="s">
        <v>134</v>
      </c>
      <c r="D9" s="29" t="s">
        <v>213</v>
      </c>
      <c r="E9" s="56"/>
      <c r="F9" s="57"/>
      <c r="G9" s="57"/>
      <c r="H9" s="58">
        <v>114</v>
      </c>
      <c r="I9" s="57"/>
      <c r="J9" s="36">
        <f>SUM(E9:I9)</f>
        <v>114</v>
      </c>
    </row>
    <row r="10" spans="2:10" ht="25.5">
      <c r="B10" s="70">
        <v>39889</v>
      </c>
      <c r="C10" s="71" t="s">
        <v>134</v>
      </c>
      <c r="D10" s="72" t="s">
        <v>214</v>
      </c>
      <c r="E10" s="73"/>
      <c r="F10" s="74"/>
      <c r="G10" s="74"/>
      <c r="H10" s="75">
        <v>35</v>
      </c>
      <c r="I10" s="74"/>
      <c r="J10" s="76">
        <f>SUM(E10:I10)</f>
        <v>35</v>
      </c>
    </row>
    <row r="11" spans="2:10" ht="12.75">
      <c r="B11" s="27"/>
      <c r="C11" s="28"/>
      <c r="D11" s="29"/>
      <c r="E11" s="32"/>
      <c r="F11" s="33"/>
      <c r="G11" s="33"/>
      <c r="H11" s="34"/>
      <c r="I11" s="33"/>
      <c r="J11" s="35"/>
    </row>
    <row r="12" spans="2:10" ht="12.75">
      <c r="B12" s="27"/>
      <c r="C12" s="28"/>
      <c r="D12" s="29"/>
      <c r="E12" s="53">
        <f aca="true" t="shared" si="0" ref="E12:J12">SUM(E8:E11)</f>
        <v>0</v>
      </c>
      <c r="F12" s="54">
        <f t="shared" si="0"/>
        <v>191.36</v>
      </c>
      <c r="G12" s="54">
        <f t="shared" si="0"/>
        <v>0</v>
      </c>
      <c r="H12" s="55">
        <f t="shared" si="0"/>
        <v>149</v>
      </c>
      <c r="I12" s="54">
        <f t="shared" si="0"/>
        <v>0</v>
      </c>
      <c r="J12" s="37">
        <f t="shared" si="0"/>
        <v>340.36</v>
      </c>
    </row>
    <row r="13" spans="2:10" ht="13.5" thickBot="1">
      <c r="B13" s="19"/>
      <c r="C13" s="20"/>
      <c r="D13" s="21"/>
      <c r="E13" s="22"/>
      <c r="F13" s="20"/>
      <c r="G13" s="20"/>
      <c r="H13" s="23"/>
      <c r="I13" s="20"/>
      <c r="J13" s="24"/>
    </row>
    <row r="15" ht="12.75">
      <c r="B15" s="1" t="s">
        <v>240</v>
      </c>
    </row>
  </sheetData>
  <mergeCells count="1">
    <mergeCell ref="E5:H5"/>
  </mergeCells>
  <dataValidations count="2">
    <dataValidation type="list" allowBlank="1" showInputMessage="1" showErrorMessage="1" sqref="D2">
      <formula1>"Bill Emery, Michael Beswick, Michael Lee, Juliet Lazarus, Ian Prosser, Lynda Rollason, John Thomas, Chris Bolt, Anna Walker, Peter Bucks, Chris Elliott, Jane May, Richard Goldson, Jim O'Sullivan, Jeremy Chittleburgh"</formula1>
    </dataValidation>
    <dataValidation type="list" allowBlank="1" showInputMessage="1" showErrorMessage="1" sqref="E2">
      <formula1>"Executive director, Non Executive Director, Chief Executive, Chairman"</formula1>
    </dataValidation>
  </dataValidations>
  <printOptions/>
  <pageMargins left="0.75" right="0.75" top="0.58" bottom="0.56" header="0.5" footer="0.5"/>
  <pageSetup fitToHeight="1" fitToWidth="1" horizontalDpi="600" verticalDpi="600" orientation="landscape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8"/>
  <sheetViews>
    <sheetView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10.140625" style="1" bestFit="1" customWidth="1"/>
    <col min="3" max="3" width="14.00390625" style="1" customWidth="1"/>
    <col min="4" max="4" width="40.57421875" style="1" customWidth="1"/>
    <col min="5" max="8" width="11.8515625" style="1" customWidth="1"/>
    <col min="9" max="9" width="16.140625" style="1" customWidth="1"/>
    <col min="10" max="10" width="10.140625" style="1" customWidth="1"/>
    <col min="11" max="16384" width="9.140625" style="1" customWidth="1"/>
  </cols>
  <sheetData>
    <row r="1" ht="12.75">
      <c r="B1" s="2" t="s">
        <v>95</v>
      </c>
    </row>
    <row r="2" spans="2:6" ht="12.75">
      <c r="B2" s="3" t="s">
        <v>96</v>
      </c>
      <c r="D2" s="38" t="s">
        <v>131</v>
      </c>
      <c r="E2" s="39" t="s">
        <v>119</v>
      </c>
      <c r="F2" s="40"/>
    </row>
    <row r="3" spans="2:6" ht="12.75">
      <c r="B3" s="2" t="s">
        <v>97</v>
      </c>
      <c r="D3" s="3" t="s">
        <v>107</v>
      </c>
      <c r="E3" s="3" t="s">
        <v>108</v>
      </c>
      <c r="F3" s="3" t="s">
        <v>109</v>
      </c>
    </row>
    <row r="4" ht="13.5" thickBot="1"/>
    <row r="5" spans="2:10" ht="12.75">
      <c r="B5" s="26" t="s">
        <v>98</v>
      </c>
      <c r="C5" s="25" t="s">
        <v>99</v>
      </c>
      <c r="D5" s="10" t="s">
        <v>100</v>
      </c>
      <c r="E5" s="149" t="s">
        <v>105</v>
      </c>
      <c r="F5" s="150"/>
      <c r="G5" s="150"/>
      <c r="H5" s="151"/>
      <c r="I5" s="11" t="s">
        <v>104</v>
      </c>
      <c r="J5" s="30" t="s">
        <v>112</v>
      </c>
    </row>
    <row r="6" spans="2:10" s="4" customFormat="1" ht="25.5">
      <c r="B6" s="5"/>
      <c r="C6" s="12"/>
      <c r="D6" s="6"/>
      <c r="E6" s="7" t="s">
        <v>101</v>
      </c>
      <c r="F6" s="9" t="s">
        <v>102</v>
      </c>
      <c r="G6" s="9" t="s">
        <v>103</v>
      </c>
      <c r="H6" s="64" t="s">
        <v>21</v>
      </c>
      <c r="I6" s="12" t="s">
        <v>106</v>
      </c>
      <c r="J6" s="31" t="s">
        <v>113</v>
      </c>
    </row>
    <row r="7" spans="2:10" ht="12.75">
      <c r="B7" s="13"/>
      <c r="C7" s="14"/>
      <c r="D7" s="15"/>
      <c r="E7" s="16"/>
      <c r="F7" s="14"/>
      <c r="G7" s="14"/>
      <c r="H7" s="17"/>
      <c r="I7" s="14"/>
      <c r="J7" s="18"/>
    </row>
    <row r="8" spans="2:10" ht="25.5">
      <c r="B8" s="70">
        <v>39833</v>
      </c>
      <c r="C8" s="71" t="s">
        <v>154</v>
      </c>
      <c r="D8" s="101" t="s">
        <v>160</v>
      </c>
      <c r="E8" s="73"/>
      <c r="F8" s="74">
        <v>137.5</v>
      </c>
      <c r="G8" s="74">
        <v>6</v>
      </c>
      <c r="H8" s="75"/>
      <c r="I8" s="74"/>
      <c r="J8" s="76">
        <f aca="true" t="shared" si="0" ref="J8:J13">SUM(E8:I8)</f>
        <v>143.5</v>
      </c>
    </row>
    <row r="9" spans="2:10" ht="25.5">
      <c r="B9" s="63">
        <v>39854</v>
      </c>
      <c r="C9" s="28" t="s">
        <v>154</v>
      </c>
      <c r="D9" s="89" t="s">
        <v>162</v>
      </c>
      <c r="E9" s="56"/>
      <c r="F9" s="57">
        <v>161</v>
      </c>
      <c r="G9" s="57">
        <v>6</v>
      </c>
      <c r="H9" s="58"/>
      <c r="I9" s="57"/>
      <c r="J9" s="36">
        <f t="shared" si="0"/>
        <v>167</v>
      </c>
    </row>
    <row r="10" spans="2:10" ht="25.5">
      <c r="B10" s="70">
        <v>39861</v>
      </c>
      <c r="C10" s="71" t="s">
        <v>154</v>
      </c>
      <c r="D10" s="101" t="s">
        <v>160</v>
      </c>
      <c r="E10" s="73"/>
      <c r="F10" s="74">
        <v>137.5</v>
      </c>
      <c r="G10" s="74">
        <v>6</v>
      </c>
      <c r="H10" s="75"/>
      <c r="I10" s="74"/>
      <c r="J10" s="76">
        <f t="shared" si="0"/>
        <v>143.5</v>
      </c>
    </row>
    <row r="11" spans="2:10" ht="25.5">
      <c r="B11" s="63">
        <v>39888</v>
      </c>
      <c r="C11" s="28" t="s">
        <v>156</v>
      </c>
      <c r="D11" s="29" t="s">
        <v>155</v>
      </c>
      <c r="E11" s="56"/>
      <c r="F11" s="57">
        <v>45.5</v>
      </c>
      <c r="G11" s="57"/>
      <c r="H11" s="58"/>
      <c r="I11" s="57"/>
      <c r="J11" s="36">
        <f t="shared" si="0"/>
        <v>45.5</v>
      </c>
    </row>
    <row r="12" spans="2:10" ht="25.5">
      <c r="B12" s="70">
        <v>39888</v>
      </c>
      <c r="C12" s="71" t="s">
        <v>134</v>
      </c>
      <c r="D12" s="72" t="s">
        <v>215</v>
      </c>
      <c r="E12" s="73"/>
      <c r="F12" s="74"/>
      <c r="G12" s="74"/>
      <c r="H12" s="75">
        <v>114</v>
      </c>
      <c r="I12" s="74"/>
      <c r="J12" s="76">
        <f t="shared" si="0"/>
        <v>114</v>
      </c>
    </row>
    <row r="13" spans="2:10" ht="25.5">
      <c r="B13" s="63">
        <v>39889</v>
      </c>
      <c r="C13" s="28" t="s">
        <v>134</v>
      </c>
      <c r="D13" s="29" t="s">
        <v>214</v>
      </c>
      <c r="E13" s="56"/>
      <c r="F13" s="57"/>
      <c r="G13" s="57"/>
      <c r="H13" s="58">
        <v>35</v>
      </c>
      <c r="I13" s="57"/>
      <c r="J13" s="36">
        <f t="shared" si="0"/>
        <v>35</v>
      </c>
    </row>
    <row r="14" spans="2:10" ht="12.75">
      <c r="B14" s="27"/>
      <c r="C14" s="28"/>
      <c r="D14" s="29"/>
      <c r="E14" s="32"/>
      <c r="F14" s="33"/>
      <c r="G14" s="33"/>
      <c r="H14" s="34"/>
      <c r="I14" s="33"/>
      <c r="J14" s="35"/>
    </row>
    <row r="15" spans="2:10" ht="12.75">
      <c r="B15" s="27"/>
      <c r="C15" s="28"/>
      <c r="D15" s="29"/>
      <c r="E15" s="53">
        <f aca="true" t="shared" si="1" ref="E15:J15">SUM(E8:E14)</f>
        <v>0</v>
      </c>
      <c r="F15" s="54">
        <f t="shared" si="1"/>
        <v>481.5</v>
      </c>
      <c r="G15" s="54">
        <f t="shared" si="1"/>
        <v>18</v>
      </c>
      <c r="H15" s="55">
        <f t="shared" si="1"/>
        <v>149</v>
      </c>
      <c r="I15" s="54">
        <f t="shared" si="1"/>
        <v>0</v>
      </c>
      <c r="J15" s="37">
        <f t="shared" si="1"/>
        <v>648.5</v>
      </c>
    </row>
    <row r="16" spans="2:10" ht="13.5" thickBot="1">
      <c r="B16" s="19"/>
      <c r="C16" s="20"/>
      <c r="D16" s="21"/>
      <c r="E16" s="22"/>
      <c r="F16" s="20"/>
      <c r="G16" s="20"/>
      <c r="H16" s="23"/>
      <c r="I16" s="20"/>
      <c r="J16" s="24"/>
    </row>
    <row r="18" ht="12.75">
      <c r="B18" s="1" t="s">
        <v>240</v>
      </c>
    </row>
  </sheetData>
  <mergeCells count="1">
    <mergeCell ref="E5:H5"/>
  </mergeCells>
  <dataValidations count="2">
    <dataValidation type="list" allowBlank="1" showInputMessage="1" showErrorMessage="1" sqref="D2">
      <formula1>"Bill Emery, Michael Beswick, Michael Lee, Juliet Lazarus, Ian Prosser, Lynda Rollason, John Thomas, Chris Bolt, Anna Walker, Peter Bucks, Chris Elliott, Jane May, Richard Goldson, Jim O'Sullivan, Jeremy Chittleburgh"</formula1>
    </dataValidation>
    <dataValidation type="list" allowBlank="1" showInputMessage="1" showErrorMessage="1" sqref="E2">
      <formula1>"Executive director, Non Executive Director, Chief Executive, Chairman"</formula1>
    </dataValidation>
  </dataValidations>
  <printOptions/>
  <pageMargins left="0.75" right="0.75" top="0.58" bottom="0.55" header="0.5" footer="0.5"/>
  <pageSetup fitToHeight="1" fitToWidth="1" horizontalDpi="600" verticalDpi="600" orientation="landscape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3"/>
  <sheetViews>
    <sheetView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15.140625" style="1" customWidth="1"/>
    <col min="3" max="3" width="26.140625" style="1" customWidth="1"/>
    <col min="4" max="4" width="68.140625" style="1" customWidth="1"/>
    <col min="5" max="16384" width="9.140625" style="1" customWidth="1"/>
  </cols>
  <sheetData>
    <row r="1" ht="12.75">
      <c r="B1" s="2" t="s">
        <v>95</v>
      </c>
    </row>
    <row r="2" spans="2:4" ht="12.75">
      <c r="B2" s="3"/>
      <c r="D2" s="38" t="s">
        <v>220</v>
      </c>
    </row>
    <row r="3" spans="2:4" ht="12.75">
      <c r="B3" s="2" t="s">
        <v>260</v>
      </c>
      <c r="D3" s="3" t="s">
        <v>107</v>
      </c>
    </row>
    <row r="4" ht="13.5" thickBot="1"/>
    <row r="5" spans="2:4" ht="12.75">
      <c r="B5" s="26" t="s">
        <v>219</v>
      </c>
      <c r="C5" s="25" t="s">
        <v>217</v>
      </c>
      <c r="D5" s="30" t="s">
        <v>218</v>
      </c>
    </row>
    <row r="6" spans="2:4" s="4" customFormat="1" ht="12.75">
      <c r="B6" s="5"/>
      <c r="C6" s="133" t="s">
        <v>216</v>
      </c>
      <c r="D6" s="31"/>
    </row>
    <row r="7" spans="2:4" ht="13.5" customHeight="1">
      <c r="B7" s="99">
        <v>39565</v>
      </c>
      <c r="C7" s="143" t="s">
        <v>245</v>
      </c>
      <c r="D7" s="140" t="s">
        <v>281</v>
      </c>
    </row>
    <row r="8" spans="2:4" ht="13.5" customHeight="1">
      <c r="B8" s="144">
        <v>39931</v>
      </c>
      <c r="C8" s="141" t="s">
        <v>245</v>
      </c>
      <c r="D8" s="142" t="s">
        <v>248</v>
      </c>
    </row>
    <row r="9" spans="2:4" ht="27" customHeight="1">
      <c r="B9" s="147">
        <v>39931</v>
      </c>
      <c r="C9" s="148" t="s">
        <v>279</v>
      </c>
      <c r="D9" s="145" t="s">
        <v>280</v>
      </c>
    </row>
    <row r="10" spans="2:4" ht="13.5" customHeight="1">
      <c r="B10" s="99">
        <v>39946</v>
      </c>
      <c r="C10" s="143" t="s">
        <v>246</v>
      </c>
      <c r="D10" s="140" t="s">
        <v>247</v>
      </c>
    </row>
    <row r="11" spans="2:4" ht="13.5" customHeight="1">
      <c r="B11" s="99">
        <v>39959</v>
      </c>
      <c r="C11" s="143" t="s">
        <v>289</v>
      </c>
      <c r="D11" s="140" t="s">
        <v>286</v>
      </c>
    </row>
    <row r="12" spans="2:4" ht="13.5" customHeight="1">
      <c r="B12" s="99">
        <v>39968</v>
      </c>
      <c r="C12" s="143" t="s">
        <v>249</v>
      </c>
      <c r="D12" s="140" t="s">
        <v>250</v>
      </c>
    </row>
    <row r="13" spans="2:4" ht="13.5" customHeight="1">
      <c r="B13" s="99">
        <v>39968</v>
      </c>
      <c r="C13" s="143" t="s">
        <v>251</v>
      </c>
      <c r="D13" s="140" t="s">
        <v>252</v>
      </c>
    </row>
    <row r="14" spans="2:4" ht="13.5" customHeight="1">
      <c r="B14" s="99">
        <v>39975</v>
      </c>
      <c r="C14" s="143" t="s">
        <v>253</v>
      </c>
      <c r="D14" s="140" t="s">
        <v>282</v>
      </c>
    </row>
    <row r="15" spans="2:4" ht="13.5" customHeight="1">
      <c r="B15" s="99">
        <v>39975</v>
      </c>
      <c r="C15" s="143" t="s">
        <v>254</v>
      </c>
      <c r="D15" s="140" t="s">
        <v>255</v>
      </c>
    </row>
    <row r="16" spans="2:4" ht="13.5" customHeight="1">
      <c r="B16" s="99">
        <v>39981</v>
      </c>
      <c r="C16" s="143" t="s">
        <v>285</v>
      </c>
      <c r="D16" s="140" t="s">
        <v>286</v>
      </c>
    </row>
    <row r="17" spans="2:4" ht="13.5" customHeight="1">
      <c r="B17" s="99">
        <v>39983</v>
      </c>
      <c r="C17" s="143" t="s">
        <v>256</v>
      </c>
      <c r="D17" s="140" t="s">
        <v>257</v>
      </c>
    </row>
    <row r="18" spans="2:4" ht="13.5" customHeight="1">
      <c r="B18" s="99">
        <v>39988</v>
      </c>
      <c r="C18" s="143" t="s">
        <v>258</v>
      </c>
      <c r="D18" s="140" t="s">
        <v>259</v>
      </c>
    </row>
    <row r="19" spans="2:4" ht="13.5" customHeight="1">
      <c r="B19" s="99">
        <v>39989</v>
      </c>
      <c r="C19" s="143" t="s">
        <v>287</v>
      </c>
      <c r="D19" s="140" t="s">
        <v>288</v>
      </c>
    </row>
    <row r="20" spans="2:4" ht="13.5" customHeight="1">
      <c r="B20" s="99">
        <v>39990</v>
      </c>
      <c r="C20" s="143" t="s">
        <v>284</v>
      </c>
      <c r="D20" s="146" t="s">
        <v>283</v>
      </c>
    </row>
    <row r="21" spans="2:4" ht="13.5" thickBot="1">
      <c r="B21" s="19"/>
      <c r="C21" s="20"/>
      <c r="D21" s="24"/>
    </row>
    <row r="23" ht="12.75">
      <c r="B23" s="1" t="s">
        <v>110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J23"/>
  <sheetViews>
    <sheetView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34.57421875" style="1" customWidth="1"/>
    <col min="4" max="16384" width="9.140625" style="1" customWidth="1"/>
  </cols>
  <sheetData>
    <row r="1" spans="2:3" ht="15">
      <c r="B1" s="44"/>
      <c r="C1" s="44" t="s">
        <v>68</v>
      </c>
    </row>
    <row r="2" spans="2:3" ht="15" thickBot="1">
      <c r="B2" s="45"/>
      <c r="C2" s="45"/>
    </row>
    <row r="3" spans="2:3" ht="15">
      <c r="B3" s="47" t="s">
        <v>69</v>
      </c>
      <c r="C3" s="48" t="s">
        <v>72</v>
      </c>
    </row>
    <row r="4" spans="2:3" ht="15">
      <c r="B4" s="49" t="s">
        <v>92</v>
      </c>
      <c r="C4" s="50" t="s">
        <v>73</v>
      </c>
    </row>
    <row r="5" spans="2:3" ht="15">
      <c r="B5" s="49" t="s">
        <v>91</v>
      </c>
      <c r="C5" s="50" t="s">
        <v>74</v>
      </c>
    </row>
    <row r="6" spans="2:3" ht="15">
      <c r="B6" s="49" t="s">
        <v>89</v>
      </c>
      <c r="C6" s="50" t="s">
        <v>75</v>
      </c>
    </row>
    <row r="7" spans="2:3" ht="15">
      <c r="B7" s="49" t="s">
        <v>90</v>
      </c>
      <c r="C7" s="50" t="s">
        <v>76</v>
      </c>
    </row>
    <row r="8" spans="2:10" ht="15">
      <c r="B8" s="49" t="s">
        <v>70</v>
      </c>
      <c r="C8" s="50" t="s">
        <v>77</v>
      </c>
      <c r="E8" s="65"/>
      <c r="F8" s="65"/>
      <c r="G8" s="65"/>
      <c r="H8" s="65"/>
      <c r="I8" s="65"/>
      <c r="J8" s="65"/>
    </row>
    <row r="9" spans="2:10" ht="15">
      <c r="B9" s="49" t="s">
        <v>71</v>
      </c>
      <c r="C9" s="50" t="s">
        <v>78</v>
      </c>
      <c r="E9" s="65"/>
      <c r="F9" s="65"/>
      <c r="G9" s="65"/>
      <c r="H9" s="65"/>
      <c r="I9" s="65"/>
      <c r="J9" s="65"/>
    </row>
    <row r="10" spans="2:10" ht="15">
      <c r="B10" s="49" t="s">
        <v>88</v>
      </c>
      <c r="C10" s="50" t="s">
        <v>79</v>
      </c>
      <c r="E10" s="65"/>
      <c r="F10" s="65"/>
      <c r="G10" s="65"/>
      <c r="H10" s="65"/>
      <c r="I10" s="65"/>
      <c r="J10" s="65"/>
    </row>
    <row r="11" spans="2:10" ht="15">
      <c r="B11" s="49" t="s">
        <v>83</v>
      </c>
      <c r="C11" s="50" t="s">
        <v>80</v>
      </c>
      <c r="E11" s="65"/>
      <c r="F11" s="65"/>
      <c r="G11" s="65"/>
      <c r="H11" s="65"/>
      <c r="I11" s="65"/>
      <c r="J11" s="65"/>
    </row>
    <row r="12" spans="2:10" ht="15">
      <c r="B12" s="49" t="s">
        <v>93</v>
      </c>
      <c r="C12" s="50" t="s">
        <v>84</v>
      </c>
      <c r="E12" s="65"/>
      <c r="F12" s="65"/>
      <c r="G12" s="65"/>
      <c r="H12" s="65"/>
      <c r="I12" s="65"/>
      <c r="J12" s="65"/>
    </row>
    <row r="13" spans="2:10" ht="15">
      <c r="B13" s="49" t="s">
        <v>94</v>
      </c>
      <c r="C13" s="50" t="s">
        <v>81</v>
      </c>
      <c r="E13" s="65"/>
      <c r="F13" s="65"/>
      <c r="G13" s="65"/>
      <c r="H13" s="65"/>
      <c r="I13" s="65"/>
      <c r="J13" s="65"/>
    </row>
    <row r="14" spans="2:10" ht="15">
      <c r="B14" s="49" t="s">
        <v>87</v>
      </c>
      <c r="C14" s="50" t="s">
        <v>82</v>
      </c>
      <c r="E14" s="65"/>
      <c r="F14" s="65"/>
      <c r="G14" s="65"/>
      <c r="H14" s="65"/>
      <c r="I14" s="65"/>
      <c r="J14" s="65"/>
    </row>
    <row r="15" spans="2:10" ht="15">
      <c r="B15" s="49" t="s">
        <v>86</v>
      </c>
      <c r="C15" s="50" t="s">
        <v>85</v>
      </c>
      <c r="E15" s="65"/>
      <c r="F15" s="65"/>
      <c r="G15" s="65"/>
      <c r="H15" s="65"/>
      <c r="I15" s="65"/>
      <c r="J15" s="65"/>
    </row>
    <row r="16" spans="2:10" ht="15.75" thickBot="1">
      <c r="B16" s="51"/>
      <c r="C16" s="52"/>
      <c r="E16" s="65"/>
      <c r="F16" s="65"/>
      <c r="G16" s="65"/>
      <c r="H16" s="65"/>
      <c r="I16" s="65"/>
      <c r="J16" s="65"/>
    </row>
    <row r="17" spans="2:10" ht="12.75">
      <c r="B17" s="46"/>
      <c r="C17" s="46"/>
      <c r="E17" s="65"/>
      <c r="F17" s="65"/>
      <c r="G17" s="65"/>
      <c r="H17" s="65"/>
      <c r="I17" s="65"/>
      <c r="J17" s="65"/>
    </row>
    <row r="18" spans="5:10" ht="12.75">
      <c r="E18" s="65"/>
      <c r="F18" s="65"/>
      <c r="G18" s="65"/>
      <c r="H18" s="65"/>
      <c r="I18" s="65"/>
      <c r="J18" s="65"/>
    </row>
    <row r="19" spans="5:10" ht="12.75">
      <c r="E19" s="65"/>
      <c r="F19" s="65"/>
      <c r="G19" s="65"/>
      <c r="H19" s="65"/>
      <c r="I19" s="65"/>
      <c r="J19" s="65"/>
    </row>
    <row r="20" spans="5:10" ht="12.75">
      <c r="E20" s="65"/>
      <c r="F20" s="65"/>
      <c r="G20" s="65"/>
      <c r="H20" s="65"/>
      <c r="I20" s="65"/>
      <c r="J20" s="65"/>
    </row>
    <row r="21" spans="5:10" ht="12.75">
      <c r="E21" s="65"/>
      <c r="F21" s="65"/>
      <c r="G21" s="65"/>
      <c r="H21" s="65"/>
      <c r="I21" s="65"/>
      <c r="J21" s="65"/>
    </row>
    <row r="22" spans="5:10" ht="12.75">
      <c r="E22" s="65"/>
      <c r="F22" s="65"/>
      <c r="G22" s="65"/>
      <c r="H22" s="65"/>
      <c r="I22" s="65"/>
      <c r="J22" s="65"/>
    </row>
    <row r="23" spans="5:10" ht="12.75">
      <c r="E23" s="65"/>
      <c r="F23" s="65"/>
      <c r="G23" s="65"/>
      <c r="H23" s="65"/>
      <c r="I23" s="65"/>
      <c r="J23" s="6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9.8515625" style="1" customWidth="1"/>
    <col min="3" max="3" width="13.8515625" style="1" customWidth="1"/>
    <col min="4" max="4" width="40.8515625" style="1" customWidth="1"/>
    <col min="5" max="8" width="12.421875" style="1" customWidth="1"/>
    <col min="9" max="9" width="14.421875" style="1" customWidth="1"/>
    <col min="10" max="10" width="10.140625" style="1" customWidth="1"/>
    <col min="11" max="16384" width="9.140625" style="1" customWidth="1"/>
  </cols>
  <sheetData>
    <row r="1" ht="12.75">
      <c r="B1" s="2" t="s">
        <v>95</v>
      </c>
    </row>
    <row r="2" spans="2:6" ht="12.75">
      <c r="B2" s="3" t="s">
        <v>96</v>
      </c>
      <c r="D2" s="38" t="s">
        <v>114</v>
      </c>
      <c r="E2" s="39" t="s">
        <v>115</v>
      </c>
      <c r="F2" s="40"/>
    </row>
    <row r="3" spans="2:6" ht="12.75">
      <c r="B3" s="2" t="s">
        <v>97</v>
      </c>
      <c r="D3" s="3" t="s">
        <v>107</v>
      </c>
      <c r="E3" s="3" t="s">
        <v>108</v>
      </c>
      <c r="F3" s="3" t="s">
        <v>109</v>
      </c>
    </row>
    <row r="4" ht="13.5" thickBot="1"/>
    <row r="5" spans="2:10" ht="12.75">
      <c r="B5" s="26" t="s">
        <v>98</v>
      </c>
      <c r="C5" s="25" t="s">
        <v>99</v>
      </c>
      <c r="D5" s="10" t="s">
        <v>100</v>
      </c>
      <c r="E5" s="149" t="s">
        <v>105</v>
      </c>
      <c r="F5" s="150"/>
      <c r="G5" s="150"/>
      <c r="H5" s="151"/>
      <c r="I5" s="11" t="s">
        <v>104</v>
      </c>
      <c r="J5" s="30" t="s">
        <v>112</v>
      </c>
    </row>
    <row r="6" spans="2:10" s="4" customFormat="1" ht="38.25">
      <c r="B6" s="5"/>
      <c r="C6" s="12"/>
      <c r="D6" s="6"/>
      <c r="E6" s="7" t="s">
        <v>101</v>
      </c>
      <c r="F6" s="9" t="s">
        <v>102</v>
      </c>
      <c r="G6" s="9" t="s">
        <v>103</v>
      </c>
      <c r="H6" s="8" t="s">
        <v>17</v>
      </c>
      <c r="I6" s="12" t="s">
        <v>106</v>
      </c>
      <c r="J6" s="31" t="s">
        <v>113</v>
      </c>
    </row>
    <row r="7" spans="2:10" ht="12.75">
      <c r="B7" s="13"/>
      <c r="C7" s="14"/>
      <c r="D7" s="15"/>
      <c r="E7" s="16"/>
      <c r="F7" s="14"/>
      <c r="G7" s="14"/>
      <c r="H7" s="17"/>
      <c r="I7" s="14"/>
      <c r="J7" s="18"/>
    </row>
    <row r="8" spans="2:10" ht="25.5">
      <c r="B8" s="70">
        <v>39888</v>
      </c>
      <c r="C8" s="71" t="s">
        <v>25</v>
      </c>
      <c r="D8" s="72" t="s">
        <v>1</v>
      </c>
      <c r="E8" s="73"/>
      <c r="F8" s="74">
        <v>8.1</v>
      </c>
      <c r="G8" s="74"/>
      <c r="H8" s="75"/>
      <c r="I8" s="74"/>
      <c r="J8" s="76">
        <f aca="true" t="shared" si="0" ref="J8:J26">SUM(E8:I8)</f>
        <v>8.1</v>
      </c>
    </row>
    <row r="9" spans="2:10" ht="25.5">
      <c r="B9" s="63">
        <v>39888</v>
      </c>
      <c r="C9" s="28" t="s">
        <v>134</v>
      </c>
      <c r="D9" s="29" t="s">
        <v>215</v>
      </c>
      <c r="E9" s="56"/>
      <c r="F9" s="57"/>
      <c r="G9" s="57"/>
      <c r="H9" s="58">
        <v>114</v>
      </c>
      <c r="I9" s="57"/>
      <c r="J9" s="36">
        <f t="shared" si="0"/>
        <v>114</v>
      </c>
    </row>
    <row r="10" spans="2:10" ht="25.5">
      <c r="B10" s="70">
        <v>39889</v>
      </c>
      <c r="C10" s="71" t="s">
        <v>134</v>
      </c>
      <c r="D10" s="72" t="s">
        <v>214</v>
      </c>
      <c r="E10" s="73"/>
      <c r="F10" s="74"/>
      <c r="G10" s="74"/>
      <c r="H10" s="75">
        <v>35</v>
      </c>
      <c r="I10" s="74"/>
      <c r="J10" s="76">
        <f t="shared" si="0"/>
        <v>35</v>
      </c>
    </row>
    <row r="11" spans="2:10" ht="30" customHeight="1">
      <c r="B11" s="63">
        <v>39891</v>
      </c>
      <c r="C11" s="28" t="s">
        <v>134</v>
      </c>
      <c r="D11" s="29" t="s">
        <v>265</v>
      </c>
      <c r="E11" s="56"/>
      <c r="F11" s="57"/>
      <c r="G11" s="57"/>
      <c r="H11" s="58"/>
      <c r="I11" s="57">
        <v>45.84</v>
      </c>
      <c r="J11" s="36">
        <f t="shared" si="0"/>
        <v>45.84</v>
      </c>
    </row>
    <row r="12" spans="2:10" ht="39" customHeight="1">
      <c r="B12" s="70">
        <v>39896</v>
      </c>
      <c r="C12" s="71" t="s">
        <v>134</v>
      </c>
      <c r="D12" s="72" t="s">
        <v>266</v>
      </c>
      <c r="E12" s="73"/>
      <c r="F12" s="74"/>
      <c r="G12" s="74"/>
      <c r="H12" s="75"/>
      <c r="I12" s="74">
        <v>33.19</v>
      </c>
      <c r="J12" s="76">
        <f>SUM(E12:I12)</f>
        <v>33.19</v>
      </c>
    </row>
    <row r="13" spans="2:10" ht="25.5">
      <c r="B13" s="63">
        <v>39909</v>
      </c>
      <c r="C13" s="28" t="s">
        <v>16</v>
      </c>
      <c r="D13" s="29" t="s">
        <v>22</v>
      </c>
      <c r="E13" s="56"/>
      <c r="F13" s="57">
        <v>36</v>
      </c>
      <c r="G13" s="57"/>
      <c r="H13" s="58"/>
      <c r="I13" s="57"/>
      <c r="J13" s="36">
        <f t="shared" si="0"/>
        <v>36</v>
      </c>
    </row>
    <row r="14" spans="2:10" ht="12.75">
      <c r="B14" s="70">
        <v>39910</v>
      </c>
      <c r="C14" s="71" t="s">
        <v>134</v>
      </c>
      <c r="D14" s="72" t="s">
        <v>24</v>
      </c>
      <c r="E14" s="73"/>
      <c r="F14" s="74"/>
      <c r="G14" s="74">
        <v>10</v>
      </c>
      <c r="H14" s="75"/>
      <c r="I14" s="74"/>
      <c r="J14" s="76">
        <f>SUM(E14:I14)</f>
        <v>10</v>
      </c>
    </row>
    <row r="15" spans="2:10" ht="25.5">
      <c r="B15" s="63">
        <v>39910</v>
      </c>
      <c r="C15" s="28" t="s">
        <v>14</v>
      </c>
      <c r="D15" s="29" t="s">
        <v>23</v>
      </c>
      <c r="E15" s="56"/>
      <c r="F15" s="57">
        <v>17.5</v>
      </c>
      <c r="G15" s="57"/>
      <c r="H15" s="58"/>
      <c r="I15" s="57"/>
      <c r="J15" s="36">
        <f>SUM(E15:I15)</f>
        <v>17.5</v>
      </c>
    </row>
    <row r="16" spans="2:10" ht="25.5">
      <c r="B16" s="70">
        <v>39910</v>
      </c>
      <c r="C16" s="71" t="s">
        <v>15</v>
      </c>
      <c r="D16" s="72" t="s">
        <v>19</v>
      </c>
      <c r="E16" s="73"/>
      <c r="F16" s="74">
        <v>54</v>
      </c>
      <c r="G16" s="74"/>
      <c r="H16" s="75"/>
      <c r="I16" s="74"/>
      <c r="J16" s="76">
        <f t="shared" si="0"/>
        <v>54</v>
      </c>
    </row>
    <row r="17" spans="2:10" ht="43.5" customHeight="1">
      <c r="B17" s="63">
        <v>39926</v>
      </c>
      <c r="C17" s="28" t="s">
        <v>166</v>
      </c>
      <c r="D17" s="89" t="s">
        <v>239</v>
      </c>
      <c r="E17" s="56"/>
      <c r="F17" s="57"/>
      <c r="G17" s="57">
        <v>17.89</v>
      </c>
      <c r="H17" s="58"/>
      <c r="I17" s="57"/>
      <c r="J17" s="36">
        <f>SUM(E17:I17)</f>
        <v>17.89</v>
      </c>
    </row>
    <row r="18" spans="2:10" ht="25.5">
      <c r="B18" s="70">
        <v>39926</v>
      </c>
      <c r="C18" s="71" t="s">
        <v>20</v>
      </c>
      <c r="D18" s="72" t="s">
        <v>151</v>
      </c>
      <c r="E18" s="73"/>
      <c r="F18" s="74">
        <v>15.4</v>
      </c>
      <c r="G18" s="74"/>
      <c r="H18" s="75"/>
      <c r="I18" s="74"/>
      <c r="J18" s="76">
        <f t="shared" si="0"/>
        <v>15.4</v>
      </c>
    </row>
    <row r="19" spans="2:10" ht="25.5">
      <c r="B19" s="63">
        <v>39934</v>
      </c>
      <c r="C19" s="28" t="s">
        <v>133</v>
      </c>
      <c r="D19" s="29" t="s">
        <v>276</v>
      </c>
      <c r="E19" s="56"/>
      <c r="F19" s="57">
        <v>8.1</v>
      </c>
      <c r="G19" s="57"/>
      <c r="H19" s="58"/>
      <c r="I19" s="57"/>
      <c r="J19" s="36">
        <f>SUM(E19:I19)</f>
        <v>8.1</v>
      </c>
    </row>
    <row r="20" spans="2:10" ht="12.75">
      <c r="B20" s="70">
        <v>39934</v>
      </c>
      <c r="C20" s="71" t="s">
        <v>132</v>
      </c>
      <c r="D20" s="72" t="s">
        <v>277</v>
      </c>
      <c r="E20" s="73"/>
      <c r="F20" s="74"/>
      <c r="G20" s="74">
        <v>5.2</v>
      </c>
      <c r="H20" s="75"/>
      <c r="I20" s="74"/>
      <c r="J20" s="76">
        <f>SUM(E20:I20)</f>
        <v>5.2</v>
      </c>
    </row>
    <row r="21" spans="2:10" ht="25.5">
      <c r="B21" s="63">
        <v>39934</v>
      </c>
      <c r="C21" s="28" t="s">
        <v>18</v>
      </c>
      <c r="D21" s="29" t="s">
        <v>278</v>
      </c>
      <c r="E21" s="56"/>
      <c r="F21" s="57">
        <v>23</v>
      </c>
      <c r="G21" s="57"/>
      <c r="H21" s="58"/>
      <c r="I21" s="57"/>
      <c r="J21" s="36">
        <f t="shared" si="0"/>
        <v>23</v>
      </c>
    </row>
    <row r="22" spans="2:10" ht="93.75" customHeight="1">
      <c r="B22" s="70">
        <v>39945</v>
      </c>
      <c r="C22" s="71" t="s">
        <v>134</v>
      </c>
      <c r="D22" s="101" t="s">
        <v>261</v>
      </c>
      <c r="E22" s="73"/>
      <c r="F22" s="74"/>
      <c r="G22" s="74"/>
      <c r="H22" s="75"/>
      <c r="I22" s="74">
        <v>853.19</v>
      </c>
      <c r="J22" s="76">
        <f t="shared" si="0"/>
        <v>853.19</v>
      </c>
    </row>
    <row r="23" spans="2:10" ht="25.5">
      <c r="B23" s="63">
        <v>39959</v>
      </c>
      <c r="C23" s="28"/>
      <c r="D23" s="29" t="s">
        <v>31</v>
      </c>
      <c r="E23" s="56"/>
      <c r="F23" s="57"/>
      <c r="G23" s="57">
        <v>8</v>
      </c>
      <c r="H23" s="58"/>
      <c r="I23" s="57"/>
      <c r="J23" s="36">
        <f t="shared" si="0"/>
        <v>8</v>
      </c>
    </row>
    <row r="24" spans="2:10" ht="12.75">
      <c r="B24" s="70">
        <v>39967</v>
      </c>
      <c r="C24" s="71" t="s">
        <v>29</v>
      </c>
      <c r="D24" s="72" t="s">
        <v>30</v>
      </c>
      <c r="E24" s="73"/>
      <c r="F24" s="74"/>
      <c r="G24" s="74">
        <v>9</v>
      </c>
      <c r="H24" s="75"/>
      <c r="I24" s="74"/>
      <c r="J24" s="76">
        <f t="shared" si="0"/>
        <v>9</v>
      </c>
    </row>
    <row r="25" spans="2:10" ht="12.75">
      <c r="B25" s="63">
        <v>39980</v>
      </c>
      <c r="C25" s="28" t="s">
        <v>29</v>
      </c>
      <c r="D25" s="29" t="s">
        <v>27</v>
      </c>
      <c r="E25" s="56"/>
      <c r="F25" s="57"/>
      <c r="G25" s="57">
        <v>10</v>
      </c>
      <c r="H25" s="58"/>
      <c r="I25" s="57"/>
      <c r="J25" s="36">
        <f t="shared" si="0"/>
        <v>10</v>
      </c>
    </row>
    <row r="26" spans="2:10" ht="12.75">
      <c r="B26" s="70">
        <v>39980</v>
      </c>
      <c r="C26" s="71" t="s">
        <v>51</v>
      </c>
      <c r="D26" s="72" t="s">
        <v>28</v>
      </c>
      <c r="E26" s="73"/>
      <c r="F26" s="74"/>
      <c r="G26" s="74">
        <v>12</v>
      </c>
      <c r="H26" s="75"/>
      <c r="I26" s="74"/>
      <c r="J26" s="76">
        <f t="shared" si="0"/>
        <v>12</v>
      </c>
    </row>
    <row r="27" spans="2:10" ht="12.75">
      <c r="B27" s="27"/>
      <c r="C27" s="28"/>
      <c r="D27" s="29"/>
      <c r="E27" s="32"/>
      <c r="F27" s="33"/>
      <c r="G27" s="33"/>
      <c r="H27" s="34"/>
      <c r="I27" s="33"/>
      <c r="J27" s="35"/>
    </row>
    <row r="28" spans="2:10" ht="12.75">
      <c r="B28" s="27"/>
      <c r="C28" s="28"/>
      <c r="D28" s="29"/>
      <c r="E28" s="41">
        <f aca="true" t="shared" si="1" ref="E28:J28">SUM(E8:E27)</f>
        <v>0</v>
      </c>
      <c r="F28" s="42">
        <f t="shared" si="1"/>
        <v>162.1</v>
      </c>
      <c r="G28" s="42">
        <f t="shared" si="1"/>
        <v>72.09</v>
      </c>
      <c r="H28" s="43">
        <f t="shared" si="1"/>
        <v>149</v>
      </c>
      <c r="I28" s="42">
        <f t="shared" si="1"/>
        <v>932.22</v>
      </c>
      <c r="J28" s="37">
        <f t="shared" si="1"/>
        <v>1315.41</v>
      </c>
    </row>
    <row r="29" spans="2:10" ht="13.5" thickBot="1">
      <c r="B29" s="19"/>
      <c r="C29" s="20"/>
      <c r="D29" s="21"/>
      <c r="E29" s="22"/>
      <c r="F29" s="20"/>
      <c r="G29" s="20"/>
      <c r="H29" s="23"/>
      <c r="I29" s="20"/>
      <c r="J29" s="24"/>
    </row>
    <row r="31" ht="12.75">
      <c r="B31" s="1" t="s">
        <v>240</v>
      </c>
    </row>
    <row r="32" ht="12.75">
      <c r="B32" s="1" t="s">
        <v>135</v>
      </c>
    </row>
  </sheetData>
  <mergeCells count="1">
    <mergeCell ref="E5:H5"/>
  </mergeCells>
  <dataValidations count="2">
    <dataValidation type="list" allowBlank="1" showInputMessage="1" showErrorMessage="1" sqref="D2">
      <formula1>"Bill Emery, Michael Beswick, Michael Lee, Juliet Lazarus, Ian Prosser, Lynda Rollason, John Thomas, Chris Bolt, Anna Walker, Peter Bucks, Chris Elliott, Jane May, Richard Goldson, Jim O'Sullivan, Jeremy Chittleburgh"</formula1>
    </dataValidation>
    <dataValidation type="list" allowBlank="1" showInputMessage="1" showErrorMessage="1" sqref="E2">
      <formula1>"Executive director, Non Executive Director, Chief Executive, Chairman"</formula1>
    </dataValidation>
  </dataValidations>
  <printOptions/>
  <pageMargins left="0.75" right="0.75" top="0.61" bottom="0.54" header="0.5" footer="0.5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7"/>
  <sheetViews>
    <sheetView workbookViewId="0" topLeftCell="A1">
      <selection activeCell="A1" sqref="A1"/>
    </sheetView>
  </sheetViews>
  <sheetFormatPr defaultColWidth="9.140625" defaultRowHeight="12.75"/>
  <cols>
    <col min="1" max="1" width="1.421875" style="1" customWidth="1"/>
    <col min="2" max="2" width="9.8515625" style="1" customWidth="1"/>
    <col min="3" max="3" width="13.8515625" style="1" customWidth="1"/>
    <col min="4" max="4" width="43.28125" style="1" customWidth="1"/>
    <col min="5" max="8" width="11.8515625" style="1" customWidth="1"/>
    <col min="9" max="9" width="14.7109375" style="1" customWidth="1"/>
    <col min="10" max="10" width="9.00390625" style="1" customWidth="1"/>
    <col min="11" max="16384" width="9.140625" style="1" customWidth="1"/>
  </cols>
  <sheetData>
    <row r="1" ht="12.75">
      <c r="B1" s="2" t="s">
        <v>95</v>
      </c>
    </row>
    <row r="2" spans="2:6" ht="12.75">
      <c r="B2" s="3" t="s">
        <v>96</v>
      </c>
      <c r="D2" s="38" t="s">
        <v>116</v>
      </c>
      <c r="E2" s="39" t="s">
        <v>117</v>
      </c>
      <c r="F2" s="40"/>
    </row>
    <row r="3" spans="2:6" ht="12.75">
      <c r="B3" s="2" t="s">
        <v>97</v>
      </c>
      <c r="D3" s="3" t="s">
        <v>107</v>
      </c>
      <c r="E3" s="3" t="s">
        <v>108</v>
      </c>
      <c r="F3" s="3" t="s">
        <v>109</v>
      </c>
    </row>
    <row r="4" ht="13.5" thickBot="1"/>
    <row r="5" spans="2:10" ht="12.75">
      <c r="B5" s="26" t="s">
        <v>98</v>
      </c>
      <c r="C5" s="25" t="s">
        <v>99</v>
      </c>
      <c r="D5" s="10" t="s">
        <v>100</v>
      </c>
      <c r="E5" s="149" t="s">
        <v>105</v>
      </c>
      <c r="F5" s="150"/>
      <c r="G5" s="150"/>
      <c r="H5" s="151"/>
      <c r="I5" s="11" t="s">
        <v>104</v>
      </c>
      <c r="J5" s="30" t="s">
        <v>112</v>
      </c>
    </row>
    <row r="6" spans="2:10" s="4" customFormat="1" ht="38.25">
      <c r="B6" s="5"/>
      <c r="C6" s="12"/>
      <c r="D6" s="6"/>
      <c r="E6" s="7" t="s">
        <v>101</v>
      </c>
      <c r="F6" s="9" t="s">
        <v>102</v>
      </c>
      <c r="G6" s="9" t="s">
        <v>103</v>
      </c>
      <c r="H6" s="8" t="s">
        <v>21</v>
      </c>
      <c r="I6" s="12" t="s">
        <v>106</v>
      </c>
      <c r="J6" s="31" t="s">
        <v>113</v>
      </c>
    </row>
    <row r="7" spans="2:10" ht="12.75">
      <c r="B7" s="13"/>
      <c r="C7" s="14"/>
      <c r="D7" s="15"/>
      <c r="E7" s="16"/>
      <c r="F7" s="14"/>
      <c r="G7" s="14"/>
      <c r="H7" s="17"/>
      <c r="I7" s="14"/>
      <c r="J7" s="18"/>
    </row>
    <row r="8" spans="2:10" ht="25.5">
      <c r="B8" s="70">
        <v>39888</v>
      </c>
      <c r="C8" s="77" t="s">
        <v>49</v>
      </c>
      <c r="D8" s="79" t="s">
        <v>50</v>
      </c>
      <c r="E8" s="74"/>
      <c r="F8" s="78">
        <f>369.48/6</f>
        <v>61.580000000000005</v>
      </c>
      <c r="G8" s="74"/>
      <c r="H8" s="75"/>
      <c r="I8" s="74"/>
      <c r="J8" s="76">
        <f>SUM(E8:I8)</f>
        <v>61.580000000000005</v>
      </c>
    </row>
    <row r="9" spans="2:10" ht="25.5">
      <c r="B9" s="63">
        <v>39888</v>
      </c>
      <c r="C9" s="28" t="s">
        <v>134</v>
      </c>
      <c r="D9" s="29" t="s">
        <v>215</v>
      </c>
      <c r="E9" s="56"/>
      <c r="F9" s="57"/>
      <c r="G9" s="57"/>
      <c r="H9" s="58">
        <v>114</v>
      </c>
      <c r="I9" s="57"/>
      <c r="J9" s="36">
        <f>SUM(E9:I9)</f>
        <v>114</v>
      </c>
    </row>
    <row r="10" spans="2:10" ht="25.5">
      <c r="B10" s="70">
        <v>39889</v>
      </c>
      <c r="C10" s="71" t="s">
        <v>134</v>
      </c>
      <c r="D10" s="72" t="s">
        <v>214</v>
      </c>
      <c r="E10" s="73"/>
      <c r="F10" s="74"/>
      <c r="G10" s="74"/>
      <c r="H10" s="75">
        <v>35</v>
      </c>
      <c r="I10" s="74"/>
      <c r="J10" s="76">
        <f>SUM(E10:I10)</f>
        <v>35</v>
      </c>
    </row>
    <row r="11" spans="2:10" ht="25.5">
      <c r="B11" s="63">
        <v>39965</v>
      </c>
      <c r="C11" s="28" t="s">
        <v>13</v>
      </c>
      <c r="D11" s="29" t="s">
        <v>5</v>
      </c>
      <c r="E11" s="56"/>
      <c r="F11" s="57">
        <v>9.94</v>
      </c>
      <c r="G11" s="57"/>
      <c r="H11" s="58"/>
      <c r="I11" s="57"/>
      <c r="J11" s="36">
        <f>SUM(E11:I11)</f>
        <v>9.94</v>
      </c>
    </row>
    <row r="12" spans="2:10" ht="25.5">
      <c r="B12" s="70">
        <v>39965</v>
      </c>
      <c r="C12" s="92" t="s">
        <v>11</v>
      </c>
      <c r="D12" s="92" t="s">
        <v>5</v>
      </c>
      <c r="E12" s="74"/>
      <c r="F12" s="93">
        <f>705.94/2</f>
        <v>352.97</v>
      </c>
      <c r="G12" s="93"/>
      <c r="H12" s="74"/>
      <c r="I12" s="74"/>
      <c r="J12" s="76">
        <f>SUM(E12:I12)</f>
        <v>352.97</v>
      </c>
    </row>
    <row r="13" spans="2:10" ht="12.75">
      <c r="B13" s="27"/>
      <c r="C13" s="28"/>
      <c r="D13" s="29"/>
      <c r="E13" s="32"/>
      <c r="F13" s="33"/>
      <c r="G13" s="33"/>
      <c r="H13" s="34"/>
      <c r="I13" s="33"/>
      <c r="J13" s="35"/>
    </row>
    <row r="14" spans="2:10" ht="12.75">
      <c r="B14" s="27"/>
      <c r="C14" s="28"/>
      <c r="D14" s="29"/>
      <c r="E14" s="41">
        <f aca="true" t="shared" si="0" ref="E14:J14">SUM(E8:E13)</f>
        <v>0</v>
      </c>
      <c r="F14" s="42">
        <f t="shared" si="0"/>
        <v>424.49</v>
      </c>
      <c r="G14" s="42">
        <f t="shared" si="0"/>
        <v>0</v>
      </c>
      <c r="H14" s="43">
        <f t="shared" si="0"/>
        <v>149</v>
      </c>
      <c r="I14" s="42">
        <f t="shared" si="0"/>
        <v>0</v>
      </c>
      <c r="J14" s="37">
        <f t="shared" si="0"/>
        <v>573.49</v>
      </c>
    </row>
    <row r="15" spans="2:10" ht="13.5" thickBot="1">
      <c r="B15" s="19"/>
      <c r="C15" s="20"/>
      <c r="D15" s="21"/>
      <c r="E15" s="22"/>
      <c r="F15" s="20"/>
      <c r="G15" s="20"/>
      <c r="H15" s="23"/>
      <c r="I15" s="20"/>
      <c r="J15" s="24"/>
    </row>
    <row r="17" ht="12.75">
      <c r="B17" s="1" t="s">
        <v>240</v>
      </c>
    </row>
  </sheetData>
  <mergeCells count="1">
    <mergeCell ref="E5:H5"/>
  </mergeCells>
  <dataValidations count="2">
    <dataValidation type="list" allowBlank="1" showInputMessage="1" showErrorMessage="1" sqref="D2">
      <formula1>"Bill Emery, Michael Beswick, Michael Lee, Juliet Lazarus, Ian Prosser, Lynda Rollason, John Thomas, Chris Bolt, Anna Walker, Peter Bucks, Chris Elliott, Jane May, Richard Goldson, Jim O'Sullivan, Jeremy Chittleburgh"</formula1>
    </dataValidation>
    <dataValidation type="list" allowBlank="1" showInputMessage="1" showErrorMessage="1" sqref="E2">
      <formula1>"Executive director, Non Executive Director, Chief Executive, Chairman"</formula1>
    </dataValidation>
  </dataValidations>
  <printOptions/>
  <pageMargins left="0.75" right="0.75" top="0.56" bottom="0.56" header="0.5" footer="0.5"/>
  <pageSetup fitToHeight="1" fitToWidth="1" horizontalDpi="600" verticalDpi="600" orientation="landscape" paperSize="9" scale="9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6"/>
  <sheetViews>
    <sheetView workbookViewId="0" topLeftCell="A1">
      <selection activeCell="A1" sqref="A1"/>
    </sheetView>
  </sheetViews>
  <sheetFormatPr defaultColWidth="9.140625" defaultRowHeight="12.75"/>
  <cols>
    <col min="1" max="1" width="1.421875" style="1" customWidth="1"/>
    <col min="2" max="2" width="10.140625" style="1" customWidth="1"/>
    <col min="3" max="3" width="15.8515625" style="1" customWidth="1"/>
    <col min="4" max="4" width="40.7109375" style="1" customWidth="1"/>
    <col min="5" max="8" width="11.8515625" style="1" customWidth="1"/>
    <col min="9" max="9" width="14.421875" style="1" customWidth="1"/>
    <col min="10" max="10" width="9.00390625" style="1" customWidth="1"/>
    <col min="11" max="16384" width="9.140625" style="1" customWidth="1"/>
  </cols>
  <sheetData>
    <row r="1" ht="12.75">
      <c r="B1" s="2" t="s">
        <v>95</v>
      </c>
    </row>
    <row r="2" spans="2:6" ht="12.75">
      <c r="B2" s="3" t="s">
        <v>96</v>
      </c>
      <c r="D2" s="38" t="s">
        <v>120</v>
      </c>
      <c r="E2" s="39" t="s">
        <v>117</v>
      </c>
      <c r="F2" s="40"/>
    </row>
    <row r="3" spans="2:6" ht="12.75">
      <c r="B3" s="2" t="s">
        <v>97</v>
      </c>
      <c r="D3" s="3" t="s">
        <v>107</v>
      </c>
      <c r="E3" s="3" t="s">
        <v>108</v>
      </c>
      <c r="F3" s="3" t="s">
        <v>109</v>
      </c>
    </row>
    <row r="4" ht="13.5" thickBot="1"/>
    <row r="5" spans="2:10" ht="12.75">
      <c r="B5" s="26" t="s">
        <v>98</v>
      </c>
      <c r="C5" s="25" t="s">
        <v>99</v>
      </c>
      <c r="D5" s="10" t="s">
        <v>100</v>
      </c>
      <c r="E5" s="149" t="s">
        <v>105</v>
      </c>
      <c r="F5" s="150"/>
      <c r="G5" s="150"/>
      <c r="H5" s="151"/>
      <c r="I5" s="11" t="s">
        <v>104</v>
      </c>
      <c r="J5" s="30" t="s">
        <v>112</v>
      </c>
    </row>
    <row r="6" spans="2:10" s="4" customFormat="1" ht="38.25">
      <c r="B6" s="5"/>
      <c r="C6" s="12"/>
      <c r="D6" s="6"/>
      <c r="E6" s="7" t="s">
        <v>101</v>
      </c>
      <c r="F6" s="9" t="s">
        <v>102</v>
      </c>
      <c r="G6" s="9" t="s">
        <v>103</v>
      </c>
      <c r="H6" s="64" t="s">
        <v>21</v>
      </c>
      <c r="I6" s="12" t="s">
        <v>106</v>
      </c>
      <c r="J6" s="31" t="s">
        <v>113</v>
      </c>
    </row>
    <row r="7" spans="2:10" ht="12.75">
      <c r="B7" s="13"/>
      <c r="C7" s="14"/>
      <c r="D7" s="15"/>
      <c r="E7" s="16"/>
      <c r="F7" s="14"/>
      <c r="G7" s="14"/>
      <c r="H7" s="17"/>
      <c r="I7" s="14"/>
      <c r="J7" s="18"/>
    </row>
    <row r="8" spans="2:10" ht="25.5">
      <c r="B8" s="70">
        <v>39898</v>
      </c>
      <c r="C8" s="129" t="s">
        <v>211</v>
      </c>
      <c r="D8" s="129" t="s">
        <v>212</v>
      </c>
      <c r="E8" s="74"/>
      <c r="F8" s="130"/>
      <c r="G8" s="74">
        <v>16.59</v>
      </c>
      <c r="H8" s="75"/>
      <c r="I8" s="74"/>
      <c r="J8" s="76">
        <f>SUM(E8:I8)</f>
        <v>16.59</v>
      </c>
    </row>
    <row r="9" spans="2:10" ht="25.5">
      <c r="B9" s="63">
        <v>39889</v>
      </c>
      <c r="C9" s="86" t="s">
        <v>49</v>
      </c>
      <c r="D9" s="86" t="s">
        <v>1</v>
      </c>
      <c r="E9" s="57"/>
      <c r="F9" s="83">
        <v>67.99</v>
      </c>
      <c r="G9" s="57"/>
      <c r="H9" s="58"/>
      <c r="I9" s="57"/>
      <c r="J9" s="36">
        <f>SUM(E9:I9)</f>
        <v>67.99</v>
      </c>
    </row>
    <row r="10" spans="2:10" ht="38.25">
      <c r="B10" s="70">
        <v>39923</v>
      </c>
      <c r="C10" s="129" t="s">
        <v>134</v>
      </c>
      <c r="D10" s="129" t="s">
        <v>275</v>
      </c>
      <c r="E10" s="74"/>
      <c r="F10" s="130"/>
      <c r="G10" s="74"/>
      <c r="H10" s="75"/>
      <c r="I10" s="74">
        <v>73.24</v>
      </c>
      <c r="J10" s="76">
        <f>SUM(E10:I10)</f>
        <v>73.24</v>
      </c>
    </row>
    <row r="11" spans="2:10" ht="25.5">
      <c r="B11" s="63">
        <v>39926</v>
      </c>
      <c r="C11" s="86" t="s">
        <v>64</v>
      </c>
      <c r="D11" s="81" t="s">
        <v>151</v>
      </c>
      <c r="E11" s="57"/>
      <c r="F11" s="83">
        <v>28.75</v>
      </c>
      <c r="G11" s="57"/>
      <c r="H11" s="58"/>
      <c r="I11" s="57"/>
      <c r="J11" s="36">
        <f>SUM(E11:I11)</f>
        <v>28.75</v>
      </c>
    </row>
    <row r="12" spans="2:10" ht="12.75">
      <c r="B12" s="27"/>
      <c r="C12" s="86"/>
      <c r="D12" s="29"/>
      <c r="E12" s="56"/>
      <c r="F12" s="57"/>
      <c r="G12" s="57"/>
      <c r="H12" s="58"/>
      <c r="I12" s="57"/>
      <c r="J12" s="35"/>
    </row>
    <row r="13" spans="2:10" ht="12.75">
      <c r="B13" s="27"/>
      <c r="C13" s="86"/>
      <c r="D13" s="29"/>
      <c r="E13" s="41">
        <f aca="true" t="shared" si="0" ref="E13:J13">SUM(E8:E12)</f>
        <v>0</v>
      </c>
      <c r="F13" s="42">
        <f t="shared" si="0"/>
        <v>96.74</v>
      </c>
      <c r="G13" s="42">
        <f t="shared" si="0"/>
        <v>16.59</v>
      </c>
      <c r="H13" s="43">
        <f t="shared" si="0"/>
        <v>0</v>
      </c>
      <c r="I13" s="42">
        <f t="shared" si="0"/>
        <v>73.24</v>
      </c>
      <c r="J13" s="37">
        <f t="shared" si="0"/>
        <v>186.57</v>
      </c>
    </row>
    <row r="14" spans="2:10" ht="13.5" thickBot="1">
      <c r="B14" s="19"/>
      <c r="C14" s="20"/>
      <c r="D14" s="21"/>
      <c r="E14" s="22"/>
      <c r="F14" s="20"/>
      <c r="G14" s="20"/>
      <c r="H14" s="23"/>
      <c r="I14" s="20"/>
      <c r="J14" s="24"/>
    </row>
    <row r="16" ht="12.75">
      <c r="B16" s="1" t="s">
        <v>240</v>
      </c>
    </row>
  </sheetData>
  <mergeCells count="1">
    <mergeCell ref="E5:H5"/>
  </mergeCells>
  <dataValidations count="2">
    <dataValidation type="list" allowBlank="1" showInputMessage="1" showErrorMessage="1" sqref="D2">
      <formula1>"Bill Emery, Michael Beswick, Michael Lee, Juliet Lazarus, Ian Prosser, Lynda Rollason, John Thomas, Chris Bolt, Anna Walker, Peter Bucks, Chris Elliott, Jane May, Richard Goldson, Jim O'Sullivan, Jeremy Chittleburgh"</formula1>
    </dataValidation>
    <dataValidation type="list" allowBlank="1" showInputMessage="1" showErrorMessage="1" sqref="E2">
      <formula1>"Executive director, Non Executive Director, Chief Executive, Chairman"</formula1>
    </dataValidation>
  </dataValidations>
  <printOptions/>
  <pageMargins left="0.75" right="0.75" top="0.56" bottom="0.56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workbookViewId="0" topLeftCell="A1">
      <selection activeCell="A1" sqref="A1"/>
    </sheetView>
  </sheetViews>
  <sheetFormatPr defaultColWidth="9.140625" defaultRowHeight="12.75"/>
  <cols>
    <col min="1" max="1" width="1.421875" style="1" customWidth="1"/>
    <col min="2" max="2" width="10.140625" style="1" bestFit="1" customWidth="1"/>
    <col min="3" max="3" width="13.8515625" style="1" customWidth="1"/>
    <col min="4" max="4" width="43.28125" style="1" customWidth="1"/>
    <col min="5" max="8" width="11.8515625" style="1" customWidth="1"/>
    <col min="9" max="9" width="14.7109375" style="1" customWidth="1"/>
    <col min="10" max="10" width="9.00390625" style="1" customWidth="1"/>
    <col min="11" max="16384" width="9.140625" style="1" customWidth="1"/>
  </cols>
  <sheetData>
    <row r="1" ht="12.75">
      <c r="B1" s="2" t="s">
        <v>95</v>
      </c>
    </row>
    <row r="2" spans="2:6" ht="12.75">
      <c r="B2" s="3" t="s">
        <v>96</v>
      </c>
      <c r="D2" s="38" t="s">
        <v>118</v>
      </c>
      <c r="E2" s="39" t="s">
        <v>117</v>
      </c>
      <c r="F2" s="40"/>
    </row>
    <row r="3" spans="2:6" ht="12.75">
      <c r="B3" s="2" t="s">
        <v>97</v>
      </c>
      <c r="D3" s="3" t="s">
        <v>107</v>
      </c>
      <c r="E3" s="3" t="s">
        <v>108</v>
      </c>
      <c r="F3" s="3" t="s">
        <v>109</v>
      </c>
    </row>
    <row r="4" ht="13.5" thickBot="1"/>
    <row r="5" spans="2:10" ht="12.75">
      <c r="B5" s="26" t="s">
        <v>98</v>
      </c>
      <c r="C5" s="25" t="s">
        <v>99</v>
      </c>
      <c r="D5" s="10" t="s">
        <v>100</v>
      </c>
      <c r="E5" s="149" t="s">
        <v>105</v>
      </c>
      <c r="F5" s="150"/>
      <c r="G5" s="150"/>
      <c r="H5" s="151"/>
      <c r="I5" s="11" t="s">
        <v>104</v>
      </c>
      <c r="J5" s="30" t="s">
        <v>112</v>
      </c>
    </row>
    <row r="6" spans="2:10" s="4" customFormat="1" ht="25.5" customHeight="1">
      <c r="B6" s="5"/>
      <c r="C6" s="12"/>
      <c r="D6" s="6"/>
      <c r="E6" s="7" t="s">
        <v>101</v>
      </c>
      <c r="F6" s="9" t="s">
        <v>102</v>
      </c>
      <c r="G6" s="9" t="s">
        <v>103</v>
      </c>
      <c r="H6" s="64" t="s">
        <v>21</v>
      </c>
      <c r="I6" s="12" t="s">
        <v>106</v>
      </c>
      <c r="J6" s="31" t="s">
        <v>113</v>
      </c>
    </row>
    <row r="7" spans="2:10" ht="12.75">
      <c r="B7" s="13"/>
      <c r="C7" s="61"/>
      <c r="D7" s="61"/>
      <c r="E7" s="61"/>
      <c r="F7" s="61"/>
      <c r="G7" s="61"/>
      <c r="H7" s="61"/>
      <c r="I7" s="61"/>
      <c r="J7" s="18"/>
    </row>
    <row r="8" spans="2:10" ht="25.5">
      <c r="B8" s="70">
        <v>39560</v>
      </c>
      <c r="C8" s="92" t="s">
        <v>172</v>
      </c>
      <c r="D8" s="92" t="s">
        <v>198</v>
      </c>
      <c r="E8" s="74"/>
      <c r="F8" s="93"/>
      <c r="G8" s="93">
        <v>8</v>
      </c>
      <c r="H8" s="74"/>
      <c r="I8" s="74"/>
      <c r="J8" s="76">
        <f aca="true" t="shared" si="0" ref="J8:J41">SUM(E8:I8)</f>
        <v>8</v>
      </c>
    </row>
    <row r="9" spans="2:10" ht="25.5">
      <c r="B9" s="63">
        <v>39568</v>
      </c>
      <c r="C9" s="81" t="s">
        <v>173</v>
      </c>
      <c r="D9" s="134" t="s">
        <v>227</v>
      </c>
      <c r="E9" s="57"/>
      <c r="F9" s="80"/>
      <c r="G9" s="80">
        <v>9</v>
      </c>
      <c r="H9" s="57"/>
      <c r="I9" s="57"/>
      <c r="J9" s="36">
        <f t="shared" si="0"/>
        <v>9</v>
      </c>
    </row>
    <row r="10" spans="2:10" ht="25.5">
      <c r="B10" s="70">
        <v>39589</v>
      </c>
      <c r="C10" s="92" t="s">
        <v>173</v>
      </c>
      <c r="D10" s="92" t="s">
        <v>199</v>
      </c>
      <c r="E10" s="74"/>
      <c r="F10" s="93"/>
      <c r="G10" s="93">
        <v>9</v>
      </c>
      <c r="H10" s="74"/>
      <c r="I10" s="74"/>
      <c r="J10" s="76">
        <f t="shared" si="0"/>
        <v>9</v>
      </c>
    </row>
    <row r="11" spans="2:10" ht="25.5">
      <c r="B11" s="63">
        <v>39617</v>
      </c>
      <c r="C11" s="81" t="s">
        <v>172</v>
      </c>
      <c r="D11" s="134" t="s">
        <v>203</v>
      </c>
      <c r="E11" s="57"/>
      <c r="F11" s="80"/>
      <c r="G11" s="80">
        <v>9</v>
      </c>
      <c r="H11" s="57"/>
      <c r="I11" s="57"/>
      <c r="J11" s="36">
        <f t="shared" si="0"/>
        <v>9</v>
      </c>
    </row>
    <row r="12" spans="2:10" ht="38.25">
      <c r="B12" s="70">
        <v>39631</v>
      </c>
      <c r="C12" s="92" t="s">
        <v>190</v>
      </c>
      <c r="D12" s="92" t="s">
        <v>204</v>
      </c>
      <c r="E12" s="74"/>
      <c r="F12" s="93"/>
      <c r="G12" s="93">
        <v>7</v>
      </c>
      <c r="H12" s="74"/>
      <c r="I12" s="74"/>
      <c r="J12" s="76">
        <f t="shared" si="0"/>
        <v>7</v>
      </c>
    </row>
    <row r="13" spans="2:10" ht="25.5">
      <c r="B13" s="63">
        <v>39631</v>
      </c>
      <c r="C13" s="81" t="s">
        <v>191</v>
      </c>
      <c r="D13" s="134" t="s">
        <v>205</v>
      </c>
      <c r="E13" s="57"/>
      <c r="F13" s="80"/>
      <c r="G13" s="80">
        <v>7.5</v>
      </c>
      <c r="H13" s="57"/>
      <c r="I13" s="57"/>
      <c r="J13" s="36">
        <f t="shared" si="0"/>
        <v>7.5</v>
      </c>
    </row>
    <row r="14" spans="2:10" ht="25.5">
      <c r="B14" s="70">
        <v>39645</v>
      </c>
      <c r="C14" s="92" t="s">
        <v>172</v>
      </c>
      <c r="D14" s="92" t="s">
        <v>203</v>
      </c>
      <c r="E14" s="74"/>
      <c r="F14" s="93"/>
      <c r="G14" s="93">
        <v>9</v>
      </c>
      <c r="H14" s="74"/>
      <c r="I14" s="74"/>
      <c r="J14" s="76">
        <f t="shared" si="0"/>
        <v>9</v>
      </c>
    </row>
    <row r="15" spans="2:10" ht="25.5">
      <c r="B15" s="63">
        <v>39673</v>
      </c>
      <c r="C15" s="81" t="s">
        <v>172</v>
      </c>
      <c r="D15" s="134" t="s">
        <v>203</v>
      </c>
      <c r="E15" s="57"/>
      <c r="F15" s="80"/>
      <c r="G15" s="80">
        <v>8.5</v>
      </c>
      <c r="H15" s="57"/>
      <c r="I15" s="57"/>
      <c r="J15" s="36">
        <f t="shared" si="0"/>
        <v>8.5</v>
      </c>
    </row>
    <row r="16" spans="2:10" ht="25.5">
      <c r="B16" s="70">
        <v>39688</v>
      </c>
      <c r="C16" s="92" t="s">
        <v>192</v>
      </c>
      <c r="D16" s="92" t="s">
        <v>206</v>
      </c>
      <c r="E16" s="74"/>
      <c r="F16" s="93"/>
      <c r="G16" s="93">
        <v>8</v>
      </c>
      <c r="H16" s="74"/>
      <c r="I16" s="74"/>
      <c r="J16" s="76">
        <f t="shared" si="0"/>
        <v>8</v>
      </c>
    </row>
    <row r="17" spans="2:10" ht="38.25">
      <c r="B17" s="63">
        <v>39694</v>
      </c>
      <c r="C17" s="81" t="s">
        <v>230</v>
      </c>
      <c r="D17" s="134" t="s">
        <v>228</v>
      </c>
      <c r="E17" s="57"/>
      <c r="F17" s="80"/>
      <c r="G17" s="80">
        <v>4</v>
      </c>
      <c r="H17" s="57"/>
      <c r="I17" s="57"/>
      <c r="J17" s="36">
        <f t="shared" si="0"/>
        <v>4</v>
      </c>
    </row>
    <row r="18" spans="2:10" ht="25.5">
      <c r="B18" s="70">
        <v>39694</v>
      </c>
      <c r="C18" s="92" t="s">
        <v>192</v>
      </c>
      <c r="D18" s="92" t="s">
        <v>244</v>
      </c>
      <c r="E18" s="74"/>
      <c r="F18" s="93"/>
      <c r="G18" s="93">
        <v>5</v>
      </c>
      <c r="H18" s="74"/>
      <c r="I18" s="74"/>
      <c r="J18" s="76">
        <f t="shared" si="0"/>
        <v>5</v>
      </c>
    </row>
    <row r="19" spans="2:10" ht="25.5">
      <c r="B19" s="63">
        <v>39702</v>
      </c>
      <c r="C19" s="81" t="s">
        <v>207</v>
      </c>
      <c r="D19" s="134" t="s">
        <v>208</v>
      </c>
      <c r="E19" s="57"/>
      <c r="F19" s="80"/>
      <c r="G19" s="80">
        <v>6.4</v>
      </c>
      <c r="H19" s="57"/>
      <c r="I19" s="57"/>
      <c r="J19" s="36">
        <f t="shared" si="0"/>
        <v>6.4</v>
      </c>
    </row>
    <row r="20" spans="2:10" ht="25.5">
      <c r="B20" s="70">
        <v>39709</v>
      </c>
      <c r="C20" s="92" t="s">
        <v>172</v>
      </c>
      <c r="D20" s="92" t="s">
        <v>203</v>
      </c>
      <c r="E20" s="74"/>
      <c r="F20" s="93"/>
      <c r="G20" s="93">
        <v>9</v>
      </c>
      <c r="H20" s="74"/>
      <c r="I20" s="74"/>
      <c r="J20" s="76">
        <f t="shared" si="0"/>
        <v>9</v>
      </c>
    </row>
    <row r="21" spans="1:10" ht="25.5">
      <c r="A21" s="127"/>
      <c r="B21" s="63">
        <v>39709</v>
      </c>
      <c r="C21" s="81" t="s">
        <v>173</v>
      </c>
      <c r="D21" s="134" t="s">
        <v>199</v>
      </c>
      <c r="E21" s="57"/>
      <c r="F21" s="80"/>
      <c r="G21" s="80">
        <v>9</v>
      </c>
      <c r="H21" s="57"/>
      <c r="I21" s="57"/>
      <c r="J21" s="36">
        <f t="shared" si="0"/>
        <v>9</v>
      </c>
    </row>
    <row r="22" spans="2:10" ht="25.5">
      <c r="B22" s="70">
        <v>39729</v>
      </c>
      <c r="C22" s="92" t="s">
        <v>173</v>
      </c>
      <c r="D22" s="92" t="s">
        <v>199</v>
      </c>
      <c r="E22" s="74"/>
      <c r="F22" s="93"/>
      <c r="G22" s="93">
        <v>10</v>
      </c>
      <c r="H22" s="74"/>
      <c r="I22" s="74"/>
      <c r="J22" s="76">
        <f t="shared" si="0"/>
        <v>10</v>
      </c>
    </row>
    <row r="23" spans="2:10" ht="25.5">
      <c r="B23" s="63">
        <v>39751</v>
      </c>
      <c r="C23" s="81" t="s">
        <v>237</v>
      </c>
      <c r="D23" s="134" t="s">
        <v>193</v>
      </c>
      <c r="E23" s="57"/>
      <c r="F23" s="80"/>
      <c r="G23" s="80">
        <v>9</v>
      </c>
      <c r="H23" s="57"/>
      <c r="I23" s="57"/>
      <c r="J23" s="36">
        <f t="shared" si="0"/>
        <v>9</v>
      </c>
    </row>
    <row r="24" spans="2:10" ht="12.75">
      <c r="B24" s="70">
        <v>39764</v>
      </c>
      <c r="C24" s="92" t="s">
        <v>134</v>
      </c>
      <c r="D24" s="92" t="s">
        <v>195</v>
      </c>
      <c r="E24" s="74"/>
      <c r="F24" s="93"/>
      <c r="G24" s="93">
        <v>7</v>
      </c>
      <c r="H24" s="74"/>
      <c r="I24" s="74"/>
      <c r="J24" s="76">
        <f t="shared" si="0"/>
        <v>7</v>
      </c>
    </row>
    <row r="25" spans="2:10" ht="25.5">
      <c r="B25" s="63">
        <v>39758</v>
      </c>
      <c r="C25" s="81" t="s">
        <v>173</v>
      </c>
      <c r="D25" s="134" t="s">
        <v>199</v>
      </c>
      <c r="E25" s="57"/>
      <c r="F25" s="80"/>
      <c r="G25" s="80">
        <v>9</v>
      </c>
      <c r="H25" s="57"/>
      <c r="I25" s="57"/>
      <c r="J25" s="36">
        <f t="shared" si="0"/>
        <v>9</v>
      </c>
    </row>
    <row r="26" spans="2:10" ht="38.25">
      <c r="B26" s="70">
        <v>39769</v>
      </c>
      <c r="C26" s="92" t="s">
        <v>222</v>
      </c>
      <c r="D26" s="92" t="s">
        <v>194</v>
      </c>
      <c r="E26" s="74"/>
      <c r="F26" s="93"/>
      <c r="G26" s="93">
        <v>5.5</v>
      </c>
      <c r="H26" s="74"/>
      <c r="I26" s="74"/>
      <c r="J26" s="76">
        <f t="shared" si="0"/>
        <v>5.5</v>
      </c>
    </row>
    <row r="27" spans="2:10" ht="25.5">
      <c r="B27" s="63">
        <v>39786</v>
      </c>
      <c r="C27" s="81" t="s">
        <v>173</v>
      </c>
      <c r="D27" s="134" t="s">
        <v>199</v>
      </c>
      <c r="E27" s="57"/>
      <c r="F27" s="80"/>
      <c r="G27" s="80">
        <v>9.5</v>
      </c>
      <c r="H27" s="57"/>
      <c r="I27" s="57"/>
      <c r="J27" s="36">
        <f t="shared" si="0"/>
        <v>9.5</v>
      </c>
    </row>
    <row r="28" spans="2:10" ht="25.5">
      <c r="B28" s="70">
        <v>39791</v>
      </c>
      <c r="C28" s="92" t="s">
        <v>172</v>
      </c>
      <c r="D28" s="92" t="s">
        <v>209</v>
      </c>
      <c r="E28" s="74"/>
      <c r="F28" s="93"/>
      <c r="G28" s="93">
        <v>8</v>
      </c>
      <c r="H28" s="74"/>
      <c r="I28" s="74"/>
      <c r="J28" s="76">
        <f t="shared" si="0"/>
        <v>8</v>
      </c>
    </row>
    <row r="29" spans="2:10" ht="25.5">
      <c r="B29" s="63">
        <v>39856</v>
      </c>
      <c r="C29" s="81" t="s">
        <v>192</v>
      </c>
      <c r="D29" s="134" t="s">
        <v>236</v>
      </c>
      <c r="E29" s="57"/>
      <c r="F29" s="80"/>
      <c r="G29" s="80">
        <v>11</v>
      </c>
      <c r="H29" s="57"/>
      <c r="I29" s="57"/>
      <c r="J29" s="36">
        <f t="shared" si="0"/>
        <v>11</v>
      </c>
    </row>
    <row r="30" spans="2:10" ht="25.5">
      <c r="B30" s="70">
        <v>39888</v>
      </c>
      <c r="C30" s="92" t="s">
        <v>232</v>
      </c>
      <c r="D30" s="92" t="s">
        <v>1</v>
      </c>
      <c r="E30" s="74"/>
      <c r="F30" s="93">
        <v>33.31</v>
      </c>
      <c r="G30" s="93"/>
      <c r="H30" s="74"/>
      <c r="I30" s="74"/>
      <c r="J30" s="76">
        <f t="shared" si="0"/>
        <v>33.31</v>
      </c>
    </row>
    <row r="31" spans="2:10" ht="25.5">
      <c r="B31" s="63">
        <v>39888</v>
      </c>
      <c r="C31" s="81" t="s">
        <v>134</v>
      </c>
      <c r="D31" s="134" t="s">
        <v>215</v>
      </c>
      <c r="E31" s="57"/>
      <c r="F31" s="80"/>
      <c r="G31" s="80"/>
      <c r="H31" s="57">
        <v>114</v>
      </c>
      <c r="I31" s="57"/>
      <c r="J31" s="36">
        <f t="shared" si="0"/>
        <v>114</v>
      </c>
    </row>
    <row r="32" spans="2:10" ht="25.5">
      <c r="B32" s="70">
        <v>39889</v>
      </c>
      <c r="C32" s="92" t="s">
        <v>134</v>
      </c>
      <c r="D32" s="92" t="s">
        <v>214</v>
      </c>
      <c r="E32" s="74"/>
      <c r="F32" s="93"/>
      <c r="G32" s="93"/>
      <c r="H32" s="74">
        <v>35</v>
      </c>
      <c r="I32" s="74"/>
      <c r="J32" s="76">
        <f t="shared" si="0"/>
        <v>35</v>
      </c>
    </row>
    <row r="33" spans="2:10" ht="12.75">
      <c r="B33" s="63">
        <v>39889</v>
      </c>
      <c r="C33" s="81" t="s">
        <v>134</v>
      </c>
      <c r="D33" s="134" t="s">
        <v>196</v>
      </c>
      <c r="E33" s="57"/>
      <c r="F33" s="80"/>
      <c r="G33" s="80">
        <v>9</v>
      </c>
      <c r="H33" s="57"/>
      <c r="I33" s="57"/>
      <c r="J33" s="36">
        <f t="shared" si="0"/>
        <v>9</v>
      </c>
    </row>
    <row r="34" spans="2:10" ht="25.5">
      <c r="B34" s="70">
        <v>39889</v>
      </c>
      <c r="C34" s="92" t="s">
        <v>238</v>
      </c>
      <c r="D34" s="92" t="s">
        <v>2</v>
      </c>
      <c r="E34" s="74"/>
      <c r="F34" s="93">
        <v>23.76</v>
      </c>
      <c r="G34" s="93"/>
      <c r="H34" s="74"/>
      <c r="I34" s="74"/>
      <c r="J34" s="76">
        <f t="shared" si="0"/>
        <v>23.76</v>
      </c>
    </row>
    <row r="35" spans="2:10" ht="25.5">
      <c r="B35" s="63">
        <v>39892</v>
      </c>
      <c r="C35" s="81" t="s">
        <v>210</v>
      </c>
      <c r="D35" s="134" t="s">
        <v>274</v>
      </c>
      <c r="E35" s="57">
        <f>58.43+67.62</f>
        <v>126.05000000000001</v>
      </c>
      <c r="F35" s="80"/>
      <c r="G35" s="80"/>
      <c r="H35" s="57"/>
      <c r="I35" s="57"/>
      <c r="J35" s="36">
        <f t="shared" si="0"/>
        <v>126.05000000000001</v>
      </c>
    </row>
    <row r="36" spans="2:10" ht="38.25">
      <c r="B36" s="70">
        <v>39892</v>
      </c>
      <c r="C36" s="92" t="s">
        <v>197</v>
      </c>
      <c r="D36" s="92" t="s">
        <v>229</v>
      </c>
      <c r="E36" s="74"/>
      <c r="F36" s="93"/>
      <c r="G36" s="93">
        <v>8.4</v>
      </c>
      <c r="H36" s="74"/>
      <c r="I36" s="74"/>
      <c r="J36" s="76">
        <f t="shared" si="0"/>
        <v>8.4</v>
      </c>
    </row>
    <row r="37" spans="2:10" ht="25.5">
      <c r="B37" s="63">
        <v>39926</v>
      </c>
      <c r="C37" s="81" t="s">
        <v>64</v>
      </c>
      <c r="D37" s="134" t="s">
        <v>151</v>
      </c>
      <c r="E37" s="57"/>
      <c r="F37" s="80">
        <v>28.75</v>
      </c>
      <c r="G37" s="80"/>
      <c r="H37" s="57"/>
      <c r="I37" s="57"/>
      <c r="J37" s="36">
        <f t="shared" si="0"/>
        <v>28.75</v>
      </c>
    </row>
    <row r="38" spans="2:10" ht="25.5">
      <c r="B38" s="70">
        <v>39939</v>
      </c>
      <c r="C38" s="92" t="s">
        <v>172</v>
      </c>
      <c r="D38" s="92" t="s">
        <v>221</v>
      </c>
      <c r="E38" s="74"/>
      <c r="F38" s="93"/>
      <c r="G38" s="93">
        <v>17.36</v>
      </c>
      <c r="H38" s="74"/>
      <c r="I38" s="74"/>
      <c r="J38" s="76">
        <f t="shared" si="0"/>
        <v>17.36</v>
      </c>
    </row>
    <row r="39" spans="2:10" ht="25.5">
      <c r="B39" s="63">
        <v>39965</v>
      </c>
      <c r="C39" s="81" t="s">
        <v>11</v>
      </c>
      <c r="D39" s="134" t="s">
        <v>5</v>
      </c>
      <c r="E39" s="57"/>
      <c r="F39" s="80">
        <f>705.94/2</f>
        <v>352.97</v>
      </c>
      <c r="G39" s="80"/>
      <c r="H39" s="57"/>
      <c r="I39" s="57"/>
      <c r="J39" s="36">
        <f t="shared" si="0"/>
        <v>352.97</v>
      </c>
    </row>
    <row r="40" spans="2:10" ht="25.5">
      <c r="B40" s="70">
        <v>39965</v>
      </c>
      <c r="C40" s="92" t="s">
        <v>12</v>
      </c>
      <c r="D40" s="92" t="s">
        <v>5</v>
      </c>
      <c r="E40" s="74"/>
      <c r="F40" s="93">
        <v>66.86</v>
      </c>
      <c r="G40" s="93"/>
      <c r="H40" s="74"/>
      <c r="I40" s="74"/>
      <c r="J40" s="76">
        <f t="shared" si="0"/>
        <v>66.86</v>
      </c>
    </row>
    <row r="41" spans="2:10" ht="25.5">
      <c r="B41" s="63">
        <v>39965</v>
      </c>
      <c r="C41" s="81" t="s">
        <v>13</v>
      </c>
      <c r="D41" s="134" t="s">
        <v>5</v>
      </c>
      <c r="E41" s="57"/>
      <c r="F41" s="80">
        <v>11.85</v>
      </c>
      <c r="G41" s="80"/>
      <c r="H41" s="57"/>
      <c r="I41" s="57"/>
      <c r="J41" s="36">
        <f t="shared" si="0"/>
        <v>11.85</v>
      </c>
    </row>
    <row r="42" spans="2:10" ht="12.75">
      <c r="B42" s="27"/>
      <c r="C42" s="28"/>
      <c r="D42" s="29"/>
      <c r="E42" s="32"/>
      <c r="F42" s="33"/>
      <c r="G42" s="33"/>
      <c r="H42" s="34"/>
      <c r="I42" s="33"/>
      <c r="J42" s="35"/>
    </row>
    <row r="43" spans="2:10" ht="12.75">
      <c r="B43" s="27"/>
      <c r="C43" s="28"/>
      <c r="D43" s="29"/>
      <c r="E43" s="41">
        <f aca="true" t="shared" si="1" ref="E43:J43">SUM(E8:E42)</f>
        <v>126.05000000000001</v>
      </c>
      <c r="F43" s="42">
        <f t="shared" si="1"/>
        <v>517.5</v>
      </c>
      <c r="G43" s="42">
        <f t="shared" si="1"/>
        <v>212.16000000000003</v>
      </c>
      <c r="H43" s="43">
        <f t="shared" si="1"/>
        <v>149</v>
      </c>
      <c r="I43" s="42">
        <f t="shared" si="1"/>
        <v>0</v>
      </c>
      <c r="J43" s="37">
        <f t="shared" si="1"/>
        <v>1004.71</v>
      </c>
    </row>
    <row r="44" spans="2:10" ht="13.5" thickBot="1">
      <c r="B44" s="19"/>
      <c r="C44" s="128"/>
      <c r="D44" s="121"/>
      <c r="E44" s="22"/>
      <c r="F44" s="20"/>
      <c r="G44" s="20"/>
      <c r="H44" s="23"/>
      <c r="I44" s="20"/>
      <c r="J44" s="24"/>
    </row>
    <row r="46" ht="12.75">
      <c r="B46" s="1" t="s">
        <v>240</v>
      </c>
    </row>
  </sheetData>
  <mergeCells count="1">
    <mergeCell ref="E5:H5"/>
  </mergeCells>
  <dataValidations count="2">
    <dataValidation type="list" allowBlank="1" showInputMessage="1" showErrorMessage="1" sqref="D2">
      <formula1>"Bill Emery, Michael Beswick, Michael Lee, Juliet Lazarus, Ian Prosser, Lynda Rollason, John Thomas, Chris Bolt, Anna Walker, Peter Bucks, Chris Elliott, Jane May, Richard Goldson, Jim O'Sullivan, Jeremy Chittleburgh"</formula1>
    </dataValidation>
    <dataValidation type="list" allowBlank="1" showInputMessage="1" showErrorMessage="1" sqref="E2">
      <formula1>"Executive director, Non Executive Director, Chief Executive, Chairman"</formula1>
    </dataValidation>
  </dataValidations>
  <printOptions/>
  <pageMargins left="0.75" right="0.75" top="0.55" bottom="0.6" header="0.5" footer="0.5"/>
  <pageSetup fitToHeight="1" fitToWidth="1" horizontalDpi="600" verticalDpi="600" orientation="landscape" paperSize="9" scale="9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4"/>
  <sheetViews>
    <sheetView workbookViewId="0" topLeftCell="A1">
      <selection activeCell="A1" sqref="A1"/>
    </sheetView>
  </sheetViews>
  <sheetFormatPr defaultColWidth="9.140625" defaultRowHeight="12.75"/>
  <cols>
    <col min="1" max="1" width="1.421875" style="1" customWidth="1"/>
    <col min="2" max="2" width="10.57421875" style="1" customWidth="1"/>
    <col min="3" max="3" width="14.00390625" style="1" customWidth="1"/>
    <col min="4" max="4" width="42.7109375" style="1" customWidth="1"/>
    <col min="5" max="8" width="11.8515625" style="1" customWidth="1"/>
    <col min="9" max="9" width="14.7109375" style="1" customWidth="1"/>
    <col min="10" max="10" width="9.00390625" style="1" customWidth="1"/>
    <col min="11" max="16384" width="9.140625" style="1" customWidth="1"/>
  </cols>
  <sheetData>
    <row r="1" ht="12.75">
      <c r="B1" s="2" t="s">
        <v>95</v>
      </c>
    </row>
    <row r="2" spans="2:6" ht="12.75">
      <c r="B2" s="3" t="s">
        <v>96</v>
      </c>
      <c r="D2" s="38" t="s">
        <v>121</v>
      </c>
      <c r="E2" s="39" t="s">
        <v>117</v>
      </c>
      <c r="F2" s="40"/>
    </row>
    <row r="3" spans="2:6" ht="12.75">
      <c r="B3" s="2" t="s">
        <v>97</v>
      </c>
      <c r="D3" s="3" t="s">
        <v>107</v>
      </c>
      <c r="E3" s="3" t="s">
        <v>108</v>
      </c>
      <c r="F3" s="3" t="s">
        <v>109</v>
      </c>
    </row>
    <row r="4" ht="13.5" thickBot="1"/>
    <row r="5" spans="2:10" ht="12.75">
      <c r="B5" s="26" t="s">
        <v>98</v>
      </c>
      <c r="C5" s="25" t="s">
        <v>99</v>
      </c>
      <c r="D5" s="10" t="s">
        <v>100</v>
      </c>
      <c r="E5" s="149" t="s">
        <v>105</v>
      </c>
      <c r="F5" s="150"/>
      <c r="G5" s="150"/>
      <c r="H5" s="151"/>
      <c r="I5" s="11" t="s">
        <v>104</v>
      </c>
      <c r="J5" s="30" t="s">
        <v>112</v>
      </c>
    </row>
    <row r="6" spans="2:10" s="4" customFormat="1" ht="38.25">
      <c r="B6" s="5"/>
      <c r="C6" s="12"/>
      <c r="D6" s="6"/>
      <c r="E6" s="7" t="s">
        <v>101</v>
      </c>
      <c r="F6" s="9" t="s">
        <v>102</v>
      </c>
      <c r="G6" s="9" t="s">
        <v>103</v>
      </c>
      <c r="H6" s="64" t="s">
        <v>21</v>
      </c>
      <c r="I6" s="12" t="s">
        <v>106</v>
      </c>
      <c r="J6" s="31" t="s">
        <v>113</v>
      </c>
    </row>
    <row r="7" spans="2:10" ht="12.75">
      <c r="B7" s="13"/>
      <c r="C7" s="14"/>
      <c r="D7" s="29"/>
      <c r="E7" s="16"/>
      <c r="F7" s="14"/>
      <c r="G7" s="14"/>
      <c r="H7" s="17"/>
      <c r="I7" s="14"/>
      <c r="J7" s="18"/>
    </row>
    <row r="8" spans="2:10" ht="25.5">
      <c r="B8" s="70">
        <v>39883</v>
      </c>
      <c r="C8" s="92" t="s">
        <v>8</v>
      </c>
      <c r="D8" s="92" t="s">
        <v>233</v>
      </c>
      <c r="E8" s="74"/>
      <c r="F8" s="122">
        <v>111.97</v>
      </c>
      <c r="G8" s="74"/>
      <c r="H8" s="75"/>
      <c r="I8" s="74"/>
      <c r="J8" s="76">
        <f aca="true" t="shared" si="0" ref="J8:J29">SUM(E8:I8)</f>
        <v>111.97</v>
      </c>
    </row>
    <row r="9" spans="2:10" ht="25.5">
      <c r="B9" s="63">
        <v>39885</v>
      </c>
      <c r="C9" s="81" t="s">
        <v>7</v>
      </c>
      <c r="D9" s="81" t="s">
        <v>189</v>
      </c>
      <c r="E9" s="57"/>
      <c r="F9" s="82">
        <v>121</v>
      </c>
      <c r="G9" s="58"/>
      <c r="H9" s="57"/>
      <c r="I9" s="57"/>
      <c r="J9" s="36">
        <f t="shared" si="0"/>
        <v>121</v>
      </c>
    </row>
    <row r="10" spans="2:10" ht="25.5">
      <c r="B10" s="70">
        <v>39888</v>
      </c>
      <c r="C10" s="77" t="s">
        <v>49</v>
      </c>
      <c r="D10" s="79" t="s">
        <v>267</v>
      </c>
      <c r="E10" s="74"/>
      <c r="F10" s="78">
        <f>369.48/6</f>
        <v>61.580000000000005</v>
      </c>
      <c r="G10" s="74"/>
      <c r="H10" s="75"/>
      <c r="I10" s="74"/>
      <c r="J10" s="76">
        <f t="shared" si="0"/>
        <v>61.580000000000005</v>
      </c>
    </row>
    <row r="11" spans="2:10" ht="25.5">
      <c r="B11" s="63">
        <v>39888</v>
      </c>
      <c r="C11" s="28" t="s">
        <v>134</v>
      </c>
      <c r="D11" s="29" t="s">
        <v>215</v>
      </c>
      <c r="E11" s="56"/>
      <c r="F11" s="57"/>
      <c r="G11" s="57"/>
      <c r="H11" s="58">
        <v>114</v>
      </c>
      <c r="I11" s="57"/>
      <c r="J11" s="36">
        <f t="shared" si="0"/>
        <v>114</v>
      </c>
    </row>
    <row r="12" spans="2:10" ht="25.5">
      <c r="B12" s="70">
        <v>39889</v>
      </c>
      <c r="C12" s="71" t="s">
        <v>134</v>
      </c>
      <c r="D12" s="72" t="s">
        <v>214</v>
      </c>
      <c r="E12" s="73"/>
      <c r="F12" s="74"/>
      <c r="G12" s="74"/>
      <c r="H12" s="75">
        <v>35</v>
      </c>
      <c r="I12" s="74"/>
      <c r="J12" s="76">
        <f t="shared" si="0"/>
        <v>35</v>
      </c>
    </row>
    <row r="13" spans="2:10" ht="25.5">
      <c r="B13" s="63">
        <v>39897</v>
      </c>
      <c r="C13" s="81" t="s">
        <v>9</v>
      </c>
      <c r="D13" s="81" t="s">
        <v>241</v>
      </c>
      <c r="E13" s="57"/>
      <c r="F13" s="82">
        <v>150.73</v>
      </c>
      <c r="G13" s="58"/>
      <c r="H13" s="58"/>
      <c r="I13" s="57"/>
      <c r="J13" s="36">
        <f t="shared" si="0"/>
        <v>150.73</v>
      </c>
    </row>
    <row r="14" spans="2:10" ht="25.5">
      <c r="B14" s="70">
        <v>39897</v>
      </c>
      <c r="C14" s="92" t="s">
        <v>9</v>
      </c>
      <c r="D14" s="136" t="s">
        <v>242</v>
      </c>
      <c r="E14" s="74"/>
      <c r="F14" s="122">
        <v>-134.68</v>
      </c>
      <c r="G14" s="74"/>
      <c r="H14" s="75"/>
      <c r="I14" s="74"/>
      <c r="J14" s="76">
        <f>SUM(E14:I14)</f>
        <v>-134.68</v>
      </c>
    </row>
    <row r="15" spans="2:10" ht="25.5">
      <c r="B15" s="63">
        <v>39897</v>
      </c>
      <c r="C15" s="81" t="s">
        <v>8</v>
      </c>
      <c r="D15" s="120" t="s">
        <v>187</v>
      </c>
      <c r="E15" s="57"/>
      <c r="F15" s="82">
        <v>76.72</v>
      </c>
      <c r="G15" s="58"/>
      <c r="H15" s="58"/>
      <c r="I15" s="57"/>
      <c r="J15" s="36">
        <f t="shared" si="0"/>
        <v>76.72</v>
      </c>
    </row>
    <row r="16" spans="2:10" ht="25.5">
      <c r="B16" s="70">
        <v>39897</v>
      </c>
      <c r="C16" s="123" t="s">
        <v>134</v>
      </c>
      <c r="D16" s="124" t="s">
        <v>188</v>
      </c>
      <c r="E16" s="74"/>
      <c r="F16" s="122"/>
      <c r="G16" s="75"/>
      <c r="H16" s="125">
        <v>76.38</v>
      </c>
      <c r="I16" s="74"/>
      <c r="J16" s="76">
        <f>SUM(E16:I16)</f>
        <v>76.38</v>
      </c>
    </row>
    <row r="17" spans="2:10" ht="25.5">
      <c r="B17" s="63">
        <v>39898</v>
      </c>
      <c r="C17" s="81" t="s">
        <v>0</v>
      </c>
      <c r="D17" s="120" t="s">
        <v>185</v>
      </c>
      <c r="E17" s="57"/>
      <c r="F17" s="82">
        <v>83.98</v>
      </c>
      <c r="G17" s="58"/>
      <c r="H17" s="58"/>
      <c r="I17" s="57"/>
      <c r="J17" s="36">
        <f t="shared" si="0"/>
        <v>83.98</v>
      </c>
    </row>
    <row r="18" spans="2:10" ht="25.5">
      <c r="B18" s="70">
        <v>39898</v>
      </c>
      <c r="C18" s="92" t="s">
        <v>0</v>
      </c>
      <c r="D18" s="139" t="s">
        <v>185</v>
      </c>
      <c r="E18" s="74"/>
      <c r="F18" s="122">
        <v>76.72</v>
      </c>
      <c r="G18" s="75"/>
      <c r="H18" s="75"/>
      <c r="I18" s="74"/>
      <c r="J18" s="76">
        <f t="shared" si="0"/>
        <v>76.72</v>
      </c>
    </row>
    <row r="19" spans="2:10" ht="25.5">
      <c r="B19" s="63">
        <v>39898</v>
      </c>
      <c r="C19" s="81" t="s">
        <v>0</v>
      </c>
      <c r="D19" s="120" t="s">
        <v>243</v>
      </c>
      <c r="E19" s="57"/>
      <c r="F19" s="82">
        <v>-67.93</v>
      </c>
      <c r="G19" s="58"/>
      <c r="H19" s="58"/>
      <c r="I19" s="57"/>
      <c r="J19" s="36">
        <f t="shared" si="0"/>
        <v>-67.93</v>
      </c>
    </row>
    <row r="20" spans="2:10" ht="25.5">
      <c r="B20" s="70">
        <v>39898</v>
      </c>
      <c r="C20" s="92" t="s">
        <v>0</v>
      </c>
      <c r="D20" s="136" t="s">
        <v>243</v>
      </c>
      <c r="E20" s="74"/>
      <c r="F20" s="122">
        <v>-60.67</v>
      </c>
      <c r="G20" s="75"/>
      <c r="H20" s="75"/>
      <c r="I20" s="74"/>
      <c r="J20" s="76">
        <f t="shared" si="0"/>
        <v>-60.67</v>
      </c>
    </row>
    <row r="21" spans="2:10" ht="25.5">
      <c r="B21" s="63">
        <v>39898</v>
      </c>
      <c r="C21" s="81" t="s">
        <v>0</v>
      </c>
      <c r="D21" s="138" t="s">
        <v>185</v>
      </c>
      <c r="E21" s="57"/>
      <c r="F21" s="82">
        <v>68.22</v>
      </c>
      <c r="G21" s="58"/>
      <c r="H21" s="58"/>
      <c r="I21" s="57"/>
      <c r="J21" s="36">
        <f t="shared" si="0"/>
        <v>68.22</v>
      </c>
    </row>
    <row r="22" spans="2:10" ht="38.25">
      <c r="B22" s="70">
        <v>39904</v>
      </c>
      <c r="C22" s="92" t="s">
        <v>180</v>
      </c>
      <c r="D22" s="124" t="s">
        <v>186</v>
      </c>
      <c r="E22" s="74"/>
      <c r="F22" s="122"/>
      <c r="G22" s="125">
        <v>38.76</v>
      </c>
      <c r="H22" s="75"/>
      <c r="I22" s="74"/>
      <c r="J22" s="76">
        <f>SUM(E22:I22)</f>
        <v>38.76</v>
      </c>
    </row>
    <row r="23" spans="2:10" ht="25.5">
      <c r="B23" s="63">
        <v>39910</v>
      </c>
      <c r="C23" s="81" t="s">
        <v>8</v>
      </c>
      <c r="D23" s="119" t="s">
        <v>184</v>
      </c>
      <c r="E23" s="57"/>
      <c r="F23" s="82">
        <v>74.11</v>
      </c>
      <c r="G23" s="58"/>
      <c r="H23" s="58"/>
      <c r="I23" s="57"/>
      <c r="J23" s="36">
        <f t="shared" si="0"/>
        <v>74.11</v>
      </c>
    </row>
    <row r="24" spans="2:10" ht="25.5">
      <c r="B24" s="70">
        <v>39910</v>
      </c>
      <c r="C24" s="92" t="s">
        <v>0</v>
      </c>
      <c r="D24" s="126" t="s">
        <v>185</v>
      </c>
      <c r="E24" s="74"/>
      <c r="F24" s="122">
        <v>57.87</v>
      </c>
      <c r="G24" s="75"/>
      <c r="H24" s="75"/>
      <c r="I24" s="74"/>
      <c r="J24" s="76">
        <f t="shared" si="0"/>
        <v>57.87</v>
      </c>
    </row>
    <row r="25" spans="2:10" ht="25.5">
      <c r="B25" s="63">
        <v>39926</v>
      </c>
      <c r="C25" s="81" t="s">
        <v>64</v>
      </c>
      <c r="D25" s="88" t="s">
        <v>151</v>
      </c>
      <c r="E25" s="57"/>
      <c r="F25" s="82">
        <v>31.36</v>
      </c>
      <c r="G25" s="58"/>
      <c r="H25" s="58"/>
      <c r="I25" s="57"/>
      <c r="J25" s="36">
        <f t="shared" si="0"/>
        <v>31.36</v>
      </c>
    </row>
    <row r="26" spans="2:10" ht="25.5">
      <c r="B26" s="70">
        <v>39932</v>
      </c>
      <c r="C26" s="92" t="s">
        <v>172</v>
      </c>
      <c r="D26" s="124" t="s">
        <v>202</v>
      </c>
      <c r="E26" s="74"/>
      <c r="F26" s="122"/>
      <c r="G26" s="125">
        <v>24.05</v>
      </c>
      <c r="H26" s="75"/>
      <c r="I26" s="74"/>
      <c r="J26" s="76">
        <f>SUM(E26:I26)</f>
        <v>24.05</v>
      </c>
    </row>
    <row r="27" spans="2:10" ht="25.5">
      <c r="B27" s="63">
        <v>39934</v>
      </c>
      <c r="C27" s="81" t="s">
        <v>65</v>
      </c>
      <c r="D27" s="88" t="s">
        <v>183</v>
      </c>
      <c r="E27" s="57"/>
      <c r="F27" s="82">
        <v>61.92</v>
      </c>
      <c r="G27" s="58"/>
      <c r="H27" s="58"/>
      <c r="I27" s="57"/>
      <c r="J27" s="36">
        <f t="shared" si="0"/>
        <v>61.92</v>
      </c>
    </row>
    <row r="28" spans="2:10" ht="25.5">
      <c r="B28" s="70">
        <v>39946</v>
      </c>
      <c r="C28" s="92" t="s">
        <v>67</v>
      </c>
      <c r="D28" s="124" t="s">
        <v>182</v>
      </c>
      <c r="E28" s="74"/>
      <c r="F28" s="122">
        <v>132.11</v>
      </c>
      <c r="G28" s="75"/>
      <c r="H28" s="75"/>
      <c r="I28" s="74"/>
      <c r="J28" s="76">
        <f t="shared" si="0"/>
        <v>132.11</v>
      </c>
    </row>
    <row r="29" spans="2:10" ht="25.5">
      <c r="B29" s="63">
        <v>39947</v>
      </c>
      <c r="C29" s="81" t="s">
        <v>179</v>
      </c>
      <c r="D29" s="118" t="s">
        <v>181</v>
      </c>
      <c r="E29" s="57"/>
      <c r="F29" s="82"/>
      <c r="G29" s="87">
        <v>25.1</v>
      </c>
      <c r="H29" s="58"/>
      <c r="I29" s="57"/>
      <c r="J29" s="36">
        <f t="shared" si="0"/>
        <v>25.1</v>
      </c>
    </row>
    <row r="30" spans="2:10" ht="12.75">
      <c r="B30" s="27"/>
      <c r="C30" s="28"/>
      <c r="D30" s="29"/>
      <c r="E30" s="32"/>
      <c r="F30" s="33"/>
      <c r="G30" s="33"/>
      <c r="H30" s="34"/>
      <c r="I30" s="33"/>
      <c r="J30" s="35"/>
    </row>
    <row r="31" spans="2:10" ht="12.75">
      <c r="B31" s="27"/>
      <c r="C31" s="28"/>
      <c r="D31" s="29"/>
      <c r="E31" s="41">
        <f aca="true" t="shared" si="1" ref="E31:J31">SUM(E8:E30)</f>
        <v>0</v>
      </c>
      <c r="F31" s="42">
        <f t="shared" si="1"/>
        <v>845.01</v>
      </c>
      <c r="G31" s="42">
        <f t="shared" si="1"/>
        <v>87.91</v>
      </c>
      <c r="H31" s="43">
        <f t="shared" si="1"/>
        <v>225.38</v>
      </c>
      <c r="I31" s="42">
        <f t="shared" si="1"/>
        <v>0</v>
      </c>
      <c r="J31" s="37">
        <f t="shared" si="1"/>
        <v>1158.3</v>
      </c>
    </row>
    <row r="32" spans="2:10" ht="13.5" thickBot="1">
      <c r="B32" s="19"/>
      <c r="C32" s="20"/>
      <c r="D32" s="121"/>
      <c r="E32" s="22"/>
      <c r="F32" s="20"/>
      <c r="G32" s="20"/>
      <c r="H32" s="23"/>
      <c r="I32" s="20"/>
      <c r="J32" s="24"/>
    </row>
    <row r="34" ht="12.75">
      <c r="B34" s="1" t="s">
        <v>240</v>
      </c>
    </row>
  </sheetData>
  <mergeCells count="1">
    <mergeCell ref="E5:H5"/>
  </mergeCells>
  <dataValidations count="2">
    <dataValidation type="list" allowBlank="1" showInputMessage="1" showErrorMessage="1" sqref="D2">
      <formula1>"Bill Emery, Michael Beswick, Michael Lee, Juliet Lazarus, Ian Prosser, Lynda Rollason, John Thomas, Chris Bolt, Anna Walker, Peter Bucks, Chris Elliott, Jane May, Richard Goldson, Jim O'Sullivan, Jeremy Chittleburgh"</formula1>
    </dataValidation>
    <dataValidation type="list" allowBlank="1" showInputMessage="1" showErrorMessage="1" sqref="E2">
      <formula1>"Executive director, Non Executive Director, Chief Executive, Chairman"</formula1>
    </dataValidation>
  </dataValidations>
  <printOptions/>
  <pageMargins left="0.75" right="0.75" top="0.59" bottom="0.56" header="0.5" footer="0.5"/>
  <pageSetup fitToHeight="1" fitToWidth="1" horizontalDpi="600" verticalDpi="600" orientation="landscape" paperSize="9" scale="6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1"/>
  <sheetViews>
    <sheetView workbookViewId="0" topLeftCell="A1">
      <selection activeCell="A1" sqref="A1"/>
    </sheetView>
  </sheetViews>
  <sheetFormatPr defaultColWidth="9.140625" defaultRowHeight="12.75"/>
  <cols>
    <col min="1" max="1" width="1.421875" style="1" customWidth="1"/>
    <col min="2" max="2" width="10.140625" style="1" bestFit="1" customWidth="1"/>
    <col min="3" max="3" width="15.140625" style="1" customWidth="1"/>
    <col min="4" max="4" width="42.00390625" style="1" customWidth="1"/>
    <col min="5" max="8" width="11.8515625" style="1" customWidth="1"/>
    <col min="9" max="9" width="14.7109375" style="1" customWidth="1"/>
    <col min="10" max="10" width="9.00390625" style="1" customWidth="1"/>
    <col min="11" max="16384" width="9.140625" style="1" customWidth="1"/>
  </cols>
  <sheetData>
    <row r="1" ht="12.75">
      <c r="B1" s="2" t="s">
        <v>95</v>
      </c>
    </row>
    <row r="2" spans="2:6" ht="12.75">
      <c r="B2" s="3" t="s">
        <v>96</v>
      </c>
      <c r="D2" s="38" t="s">
        <v>122</v>
      </c>
      <c r="E2" s="39" t="s">
        <v>117</v>
      </c>
      <c r="F2" s="40"/>
    </row>
    <row r="3" spans="2:6" ht="12.75">
      <c r="B3" s="2" t="s">
        <v>97</v>
      </c>
      <c r="D3" s="3" t="s">
        <v>107</v>
      </c>
      <c r="E3" s="3" t="s">
        <v>108</v>
      </c>
      <c r="F3" s="3" t="s">
        <v>109</v>
      </c>
    </row>
    <row r="4" ht="13.5" thickBot="1"/>
    <row r="5" spans="2:10" ht="12.75">
      <c r="B5" s="26" t="s">
        <v>98</v>
      </c>
      <c r="C5" s="25" t="s">
        <v>99</v>
      </c>
      <c r="D5" s="10" t="s">
        <v>100</v>
      </c>
      <c r="E5" s="149" t="s">
        <v>105</v>
      </c>
      <c r="F5" s="150"/>
      <c r="G5" s="150"/>
      <c r="H5" s="151"/>
      <c r="I5" s="11" t="s">
        <v>104</v>
      </c>
      <c r="J5" s="30" t="s">
        <v>112</v>
      </c>
    </row>
    <row r="6" spans="2:10" s="4" customFormat="1" ht="28.5" customHeight="1">
      <c r="B6" s="5"/>
      <c r="C6" s="12"/>
      <c r="D6" s="6"/>
      <c r="E6" s="7" t="s">
        <v>101</v>
      </c>
      <c r="F6" s="9" t="s">
        <v>102</v>
      </c>
      <c r="G6" s="9" t="s">
        <v>103</v>
      </c>
      <c r="H6" s="64" t="s">
        <v>21</v>
      </c>
      <c r="I6" s="117" t="s">
        <v>106</v>
      </c>
      <c r="J6" s="31" t="s">
        <v>113</v>
      </c>
    </row>
    <row r="7" spans="2:10" ht="12.75">
      <c r="B7" s="13"/>
      <c r="C7" s="14"/>
      <c r="D7" s="15"/>
      <c r="E7" s="16"/>
      <c r="F7" s="14"/>
      <c r="G7" s="14"/>
      <c r="H7" s="17"/>
      <c r="I7" s="14"/>
      <c r="J7" s="18"/>
    </row>
    <row r="8" spans="2:10" ht="25.5">
      <c r="B8" s="70">
        <v>39756</v>
      </c>
      <c r="C8" s="115" t="s">
        <v>170</v>
      </c>
      <c r="D8" s="115" t="s">
        <v>226</v>
      </c>
      <c r="E8" s="74"/>
      <c r="F8" s="116"/>
      <c r="G8" s="116">
        <v>8.6</v>
      </c>
      <c r="H8" s="74"/>
      <c r="I8" s="74"/>
      <c r="J8" s="76">
        <f aca="true" t="shared" si="0" ref="J8:J16">SUM(E8:I8)</f>
        <v>8.6</v>
      </c>
    </row>
    <row r="9" spans="2:10" ht="25.5">
      <c r="B9" s="63">
        <v>39876</v>
      </c>
      <c r="C9" s="113" t="s">
        <v>167</v>
      </c>
      <c r="D9" s="113" t="s">
        <v>168</v>
      </c>
      <c r="E9" s="57"/>
      <c r="F9" s="114"/>
      <c r="G9" s="114">
        <v>17.12</v>
      </c>
      <c r="H9" s="57"/>
      <c r="I9" s="57"/>
      <c r="J9" s="36">
        <f t="shared" si="0"/>
        <v>17.12</v>
      </c>
    </row>
    <row r="10" spans="2:10" ht="25.5">
      <c r="B10" s="70">
        <v>39876</v>
      </c>
      <c r="C10" s="115" t="s">
        <v>177</v>
      </c>
      <c r="D10" s="115" t="s">
        <v>171</v>
      </c>
      <c r="E10" s="74"/>
      <c r="F10" s="116"/>
      <c r="G10" s="116">
        <v>13</v>
      </c>
      <c r="H10" s="74"/>
      <c r="I10" s="74"/>
      <c r="J10" s="76">
        <f t="shared" si="0"/>
        <v>13</v>
      </c>
    </row>
    <row r="11" spans="2:10" ht="12.75">
      <c r="B11" s="63">
        <v>39876</v>
      </c>
      <c r="C11" s="113" t="s">
        <v>134</v>
      </c>
      <c r="D11" s="113" t="s">
        <v>224</v>
      </c>
      <c r="E11" s="57"/>
      <c r="F11" s="114"/>
      <c r="G11" s="114">
        <v>9</v>
      </c>
      <c r="H11" s="57"/>
      <c r="I11" s="57"/>
      <c r="J11" s="36">
        <f t="shared" si="0"/>
        <v>9</v>
      </c>
    </row>
    <row r="12" spans="2:10" ht="25.5">
      <c r="B12" s="70">
        <v>39890</v>
      </c>
      <c r="C12" s="115" t="s">
        <v>173</v>
      </c>
      <c r="D12" s="115" t="s">
        <v>223</v>
      </c>
      <c r="E12" s="74"/>
      <c r="F12" s="116"/>
      <c r="G12" s="116">
        <v>8</v>
      </c>
      <c r="H12" s="74"/>
      <c r="I12" s="74"/>
      <c r="J12" s="76">
        <f t="shared" si="0"/>
        <v>8</v>
      </c>
    </row>
    <row r="13" spans="2:10" ht="25.5">
      <c r="B13" s="63">
        <v>39891</v>
      </c>
      <c r="C13" s="113" t="s">
        <v>169</v>
      </c>
      <c r="D13" s="113" t="s">
        <v>225</v>
      </c>
      <c r="E13" s="57"/>
      <c r="F13" s="114"/>
      <c r="G13" s="114">
        <v>27.2</v>
      </c>
      <c r="H13" s="57"/>
      <c r="I13" s="57"/>
      <c r="J13" s="36">
        <f t="shared" si="0"/>
        <v>27.2</v>
      </c>
    </row>
    <row r="14" spans="2:10" ht="38.25">
      <c r="B14" s="70">
        <v>39926</v>
      </c>
      <c r="C14" s="115" t="s">
        <v>166</v>
      </c>
      <c r="D14" s="137" t="s">
        <v>234</v>
      </c>
      <c r="E14" s="74"/>
      <c r="F14" s="116"/>
      <c r="G14" s="116">
        <v>17.12</v>
      </c>
      <c r="H14" s="74"/>
      <c r="I14" s="74"/>
      <c r="J14" s="76">
        <f t="shared" si="0"/>
        <v>17.12</v>
      </c>
    </row>
    <row r="15" spans="2:10" ht="25.5">
      <c r="B15" s="63">
        <v>39926</v>
      </c>
      <c r="C15" s="113" t="s">
        <v>176</v>
      </c>
      <c r="D15" s="113" t="s">
        <v>175</v>
      </c>
      <c r="E15" s="57"/>
      <c r="F15" s="114">
        <v>10.2</v>
      </c>
      <c r="G15" s="114"/>
      <c r="H15" s="57"/>
      <c r="I15" s="57"/>
      <c r="J15" s="36">
        <f t="shared" si="0"/>
        <v>10.2</v>
      </c>
    </row>
    <row r="16" spans="2:10" ht="25.5">
      <c r="B16" s="70">
        <v>39896</v>
      </c>
      <c r="C16" s="115" t="s">
        <v>174</v>
      </c>
      <c r="D16" s="115" t="s">
        <v>178</v>
      </c>
      <c r="E16" s="74"/>
      <c r="F16" s="116">
        <v>9.4</v>
      </c>
      <c r="G16" s="116"/>
      <c r="H16" s="74"/>
      <c r="I16" s="74"/>
      <c r="J16" s="76">
        <f t="shared" si="0"/>
        <v>9.4</v>
      </c>
    </row>
    <row r="17" spans="2:10" ht="12.75">
      <c r="B17" s="27"/>
      <c r="C17" s="28"/>
      <c r="D17" s="29"/>
      <c r="E17" s="32"/>
      <c r="F17" s="33"/>
      <c r="G17" s="33"/>
      <c r="H17" s="34"/>
      <c r="I17" s="33"/>
      <c r="J17" s="35"/>
    </row>
    <row r="18" spans="2:10" ht="12.75">
      <c r="B18" s="27"/>
      <c r="C18" s="28"/>
      <c r="D18" s="29"/>
      <c r="E18" s="41">
        <f aca="true" t="shared" si="1" ref="E18:J18">SUM(E8:E17)</f>
        <v>0</v>
      </c>
      <c r="F18" s="41">
        <f t="shared" si="1"/>
        <v>19.6</v>
      </c>
      <c r="G18" s="41">
        <f t="shared" si="1"/>
        <v>100.04</v>
      </c>
      <c r="H18" s="41">
        <f t="shared" si="1"/>
        <v>0</v>
      </c>
      <c r="I18" s="41">
        <f t="shared" si="1"/>
        <v>0</v>
      </c>
      <c r="J18" s="37">
        <f t="shared" si="1"/>
        <v>119.64000000000001</v>
      </c>
    </row>
    <row r="19" spans="2:10" ht="13.5" thickBot="1">
      <c r="B19" s="19"/>
      <c r="C19" s="20"/>
      <c r="D19" s="21"/>
      <c r="E19" s="22"/>
      <c r="F19" s="20"/>
      <c r="G19" s="20"/>
      <c r="H19" s="23"/>
      <c r="I19" s="20"/>
      <c r="J19" s="24"/>
    </row>
    <row r="21" ht="12.75">
      <c r="B21" s="1" t="s">
        <v>240</v>
      </c>
    </row>
  </sheetData>
  <mergeCells count="1">
    <mergeCell ref="E5:H5"/>
  </mergeCells>
  <dataValidations count="2">
    <dataValidation type="list" allowBlank="1" showInputMessage="1" showErrorMessage="1" sqref="D2">
      <formula1>"Bill Emery, Michael Beswick, Michael Lee, Juliet Lazarus, Ian Prosser, Lynda Rollason, John Thomas, Chris Bolt, Anna Walker, Peter Bucks, Chris Elliott, Jane May, Richard Goldson, Jim O'Sullivan, Jeremy Chittleburgh"</formula1>
    </dataValidation>
    <dataValidation type="list" allowBlank="1" showInputMessage="1" showErrorMessage="1" sqref="E2">
      <formula1>"Executive director, Non Executive Director, Chief Executive, Chairman"</formula1>
    </dataValidation>
  </dataValidations>
  <printOptions/>
  <pageMargins left="0.75" right="0.75" top="0.6" bottom="0.58" header="0.5" footer="0.5"/>
  <pageSetup fitToHeight="1" fitToWidth="1" horizontalDpi="600" verticalDpi="600" orientation="landscape" paperSize="9" scale="9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workbookViewId="0" topLeftCell="A1">
      <selection activeCell="A1" sqref="A1"/>
    </sheetView>
  </sheetViews>
  <sheetFormatPr defaultColWidth="9.140625" defaultRowHeight="12.75"/>
  <cols>
    <col min="1" max="1" width="1.421875" style="1" customWidth="1"/>
    <col min="2" max="2" width="10.140625" style="1" bestFit="1" customWidth="1"/>
    <col min="3" max="3" width="14.7109375" style="1" customWidth="1"/>
    <col min="4" max="4" width="42.421875" style="1" customWidth="1"/>
    <col min="5" max="8" width="11.8515625" style="1" customWidth="1"/>
    <col min="9" max="9" width="14.7109375" style="1" customWidth="1"/>
    <col min="10" max="10" width="9.00390625" style="1" customWidth="1"/>
    <col min="11" max="16384" width="9.140625" style="1" customWidth="1"/>
  </cols>
  <sheetData>
    <row r="1" ht="12.75">
      <c r="B1" s="2" t="s">
        <v>95</v>
      </c>
    </row>
    <row r="2" spans="2:6" ht="12.75">
      <c r="B2" s="3" t="s">
        <v>96</v>
      </c>
      <c r="D2" s="38" t="s">
        <v>123</v>
      </c>
      <c r="E2" s="39" t="s">
        <v>117</v>
      </c>
      <c r="F2" s="40"/>
    </row>
    <row r="3" spans="2:6" ht="12.75">
      <c r="B3" s="2" t="s">
        <v>97</v>
      </c>
      <c r="D3" s="3" t="s">
        <v>107</v>
      </c>
      <c r="E3" s="3" t="s">
        <v>108</v>
      </c>
      <c r="F3" s="3" t="s">
        <v>109</v>
      </c>
    </row>
    <row r="4" ht="13.5" thickBot="1"/>
    <row r="5" spans="2:10" ht="12.75">
      <c r="B5" s="26" t="s">
        <v>98</v>
      </c>
      <c r="C5" s="25" t="s">
        <v>99</v>
      </c>
      <c r="D5" s="10" t="s">
        <v>100</v>
      </c>
      <c r="E5" s="149" t="s">
        <v>105</v>
      </c>
      <c r="F5" s="150"/>
      <c r="G5" s="150"/>
      <c r="H5" s="151"/>
      <c r="I5" s="11" t="s">
        <v>104</v>
      </c>
      <c r="J5" s="30" t="s">
        <v>112</v>
      </c>
    </row>
    <row r="6" spans="2:10" s="4" customFormat="1" ht="27.75" customHeight="1">
      <c r="B6" s="5"/>
      <c r="C6" s="12"/>
      <c r="D6" s="6"/>
      <c r="E6" s="7" t="s">
        <v>101</v>
      </c>
      <c r="F6" s="9" t="s">
        <v>102</v>
      </c>
      <c r="G6" s="9" t="s">
        <v>103</v>
      </c>
      <c r="H6" s="64" t="s">
        <v>21</v>
      </c>
      <c r="I6" s="12" t="s">
        <v>106</v>
      </c>
      <c r="J6" s="31" t="s">
        <v>113</v>
      </c>
    </row>
    <row r="7" spans="1:10" ht="12.75">
      <c r="A7" s="110"/>
      <c r="B7" s="13"/>
      <c r="C7" s="14"/>
      <c r="D7" s="15"/>
      <c r="E7" s="16"/>
      <c r="F7" s="14"/>
      <c r="G7" s="14"/>
      <c r="H7" s="17"/>
      <c r="I7" s="14"/>
      <c r="J7" s="18"/>
    </row>
    <row r="8" spans="1:10" ht="25.5">
      <c r="A8" s="110"/>
      <c r="B8" s="70">
        <v>39884</v>
      </c>
      <c r="C8" s="108" t="s">
        <v>172</v>
      </c>
      <c r="D8" s="108" t="s">
        <v>200</v>
      </c>
      <c r="E8" s="74"/>
      <c r="F8" s="109"/>
      <c r="G8" s="109">
        <v>24.57</v>
      </c>
      <c r="H8" s="75"/>
      <c r="I8" s="74"/>
      <c r="J8" s="76">
        <f aca="true" t="shared" si="0" ref="J8:J19">SUM(E8:I8)</f>
        <v>24.57</v>
      </c>
    </row>
    <row r="9" spans="1:10" ht="25.5">
      <c r="A9" s="110"/>
      <c r="B9" s="63">
        <v>39888</v>
      </c>
      <c r="C9" s="111" t="s">
        <v>49</v>
      </c>
      <c r="D9" s="112" t="s">
        <v>267</v>
      </c>
      <c r="E9" s="57"/>
      <c r="F9" s="69">
        <f>369.48/6</f>
        <v>61.580000000000005</v>
      </c>
      <c r="G9" s="57"/>
      <c r="H9" s="58"/>
      <c r="I9" s="57"/>
      <c r="J9" s="36">
        <f t="shared" si="0"/>
        <v>61.580000000000005</v>
      </c>
    </row>
    <row r="10" spans="2:10" ht="25.5">
      <c r="B10" s="70">
        <v>39888</v>
      </c>
      <c r="C10" s="108" t="s">
        <v>134</v>
      </c>
      <c r="D10" s="108" t="s">
        <v>215</v>
      </c>
      <c r="E10" s="74"/>
      <c r="F10" s="109"/>
      <c r="G10" s="109"/>
      <c r="H10" s="75">
        <v>114</v>
      </c>
      <c r="I10" s="74"/>
      <c r="J10" s="76">
        <f t="shared" si="0"/>
        <v>114</v>
      </c>
    </row>
    <row r="11" spans="2:10" ht="25.5">
      <c r="B11" s="63">
        <v>39889</v>
      </c>
      <c r="C11" s="111" t="s">
        <v>134</v>
      </c>
      <c r="D11" s="112" t="s">
        <v>214</v>
      </c>
      <c r="E11" s="57"/>
      <c r="F11" s="69"/>
      <c r="G11" s="57"/>
      <c r="H11" s="58">
        <v>35</v>
      </c>
      <c r="I11" s="57"/>
      <c r="J11" s="36">
        <f t="shared" si="0"/>
        <v>35</v>
      </c>
    </row>
    <row r="12" spans="1:10" ht="25.5">
      <c r="A12" s="110"/>
      <c r="B12" s="70">
        <v>39902</v>
      </c>
      <c r="C12" s="71" t="s">
        <v>3</v>
      </c>
      <c r="D12" s="108" t="s">
        <v>272</v>
      </c>
      <c r="E12" s="74"/>
      <c r="F12" s="74">
        <v>42.02</v>
      </c>
      <c r="G12" s="74"/>
      <c r="H12" s="75"/>
      <c r="I12" s="74"/>
      <c r="J12" s="76">
        <f>SUM(E12:I12)</f>
        <v>42.02</v>
      </c>
    </row>
    <row r="13" spans="1:10" ht="25.5">
      <c r="A13" s="110"/>
      <c r="B13" s="63">
        <v>39903</v>
      </c>
      <c r="C13" s="85" t="s">
        <v>134</v>
      </c>
      <c r="D13" s="85" t="s">
        <v>163</v>
      </c>
      <c r="E13" s="57"/>
      <c r="F13" s="84"/>
      <c r="G13" s="84"/>
      <c r="H13" s="84">
        <v>92.05</v>
      </c>
      <c r="I13" s="57"/>
      <c r="J13" s="36">
        <f>SUM(E13:I13)</f>
        <v>92.05</v>
      </c>
    </row>
    <row r="14" spans="1:10" ht="25.5">
      <c r="A14" s="110"/>
      <c r="B14" s="70">
        <v>39904</v>
      </c>
      <c r="C14" s="71" t="s">
        <v>4</v>
      </c>
      <c r="D14" s="108" t="s">
        <v>6</v>
      </c>
      <c r="E14" s="74"/>
      <c r="F14" s="74">
        <v>61.44</v>
      </c>
      <c r="G14" s="74"/>
      <c r="H14" s="75"/>
      <c r="I14" s="74"/>
      <c r="J14" s="76">
        <f>SUM(E14:I14)</f>
        <v>61.44</v>
      </c>
    </row>
    <row r="15" spans="1:10" ht="27" customHeight="1">
      <c r="A15" s="110"/>
      <c r="B15" s="63">
        <v>39905</v>
      </c>
      <c r="C15" s="85" t="s">
        <v>172</v>
      </c>
      <c r="D15" s="85" t="s">
        <v>235</v>
      </c>
      <c r="E15" s="57"/>
      <c r="F15" s="84"/>
      <c r="G15" s="84">
        <v>15.54</v>
      </c>
      <c r="H15" s="58"/>
      <c r="I15" s="57"/>
      <c r="J15" s="36">
        <f t="shared" si="0"/>
        <v>15.54</v>
      </c>
    </row>
    <row r="16" spans="1:10" ht="28.5" customHeight="1">
      <c r="A16" s="110"/>
      <c r="B16" s="70">
        <v>39906</v>
      </c>
      <c r="C16" s="108" t="s">
        <v>172</v>
      </c>
      <c r="D16" s="108" t="s">
        <v>273</v>
      </c>
      <c r="E16" s="74"/>
      <c r="F16" s="109"/>
      <c r="G16" s="109">
        <v>17.12</v>
      </c>
      <c r="H16" s="75"/>
      <c r="I16" s="74"/>
      <c r="J16" s="76">
        <f t="shared" si="0"/>
        <v>17.12</v>
      </c>
    </row>
    <row r="17" spans="1:10" ht="27" customHeight="1">
      <c r="A17" s="110"/>
      <c r="B17" s="63">
        <v>39919</v>
      </c>
      <c r="C17" s="85" t="s">
        <v>164</v>
      </c>
      <c r="D17" s="85" t="s">
        <v>165</v>
      </c>
      <c r="E17" s="57"/>
      <c r="F17" s="84"/>
      <c r="G17" s="84">
        <v>21.23</v>
      </c>
      <c r="H17" s="58"/>
      <c r="I17" s="57"/>
      <c r="J17" s="36">
        <f t="shared" si="0"/>
        <v>21.23</v>
      </c>
    </row>
    <row r="18" spans="1:10" ht="25.5">
      <c r="A18" s="110"/>
      <c r="B18" s="70">
        <v>39931</v>
      </c>
      <c r="C18" s="108" t="s">
        <v>172</v>
      </c>
      <c r="D18" s="108" t="s">
        <v>201</v>
      </c>
      <c r="E18" s="74"/>
      <c r="F18" s="109"/>
      <c r="G18" s="109">
        <v>21.75</v>
      </c>
      <c r="H18" s="75"/>
      <c r="I18" s="74"/>
      <c r="J18" s="76">
        <f t="shared" si="0"/>
        <v>21.75</v>
      </c>
    </row>
    <row r="19" spans="1:10" ht="25.5">
      <c r="A19" s="110"/>
      <c r="B19" s="63">
        <v>39965</v>
      </c>
      <c r="C19" s="85" t="s">
        <v>66</v>
      </c>
      <c r="D19" s="85" t="s">
        <v>5</v>
      </c>
      <c r="E19" s="57"/>
      <c r="F19" s="84">
        <v>142.4</v>
      </c>
      <c r="G19" s="57"/>
      <c r="H19" s="58"/>
      <c r="I19" s="57"/>
      <c r="J19" s="36">
        <f t="shared" si="0"/>
        <v>142.4</v>
      </c>
    </row>
    <row r="20" spans="2:10" ht="12.75">
      <c r="B20" s="27"/>
      <c r="C20" s="28"/>
      <c r="D20" s="29"/>
      <c r="E20" s="32"/>
      <c r="F20" s="33"/>
      <c r="G20" s="33"/>
      <c r="H20" s="34"/>
      <c r="I20" s="33"/>
      <c r="J20" s="35"/>
    </row>
    <row r="21" spans="2:10" ht="12.75">
      <c r="B21" s="27"/>
      <c r="C21" s="28"/>
      <c r="D21" s="29"/>
      <c r="E21" s="53">
        <f aca="true" t="shared" si="1" ref="E21:J21">SUM(E8:E20)</f>
        <v>0</v>
      </c>
      <c r="F21" s="54">
        <f t="shared" si="1"/>
        <v>307.44000000000005</v>
      </c>
      <c r="G21" s="54">
        <f t="shared" si="1"/>
        <v>100.21000000000001</v>
      </c>
      <c r="H21" s="55">
        <f t="shared" si="1"/>
        <v>241.05</v>
      </c>
      <c r="I21" s="54">
        <f t="shared" si="1"/>
        <v>0</v>
      </c>
      <c r="J21" s="37">
        <f t="shared" si="1"/>
        <v>648.7</v>
      </c>
    </row>
    <row r="22" spans="2:10" ht="13.5" thickBot="1">
      <c r="B22" s="19"/>
      <c r="C22" s="20"/>
      <c r="D22" s="21"/>
      <c r="E22" s="22"/>
      <c r="F22" s="20"/>
      <c r="G22" s="20"/>
      <c r="H22" s="23"/>
      <c r="I22" s="20"/>
      <c r="J22" s="24"/>
    </row>
    <row r="24" ht="12.75">
      <c r="B24" s="1" t="s">
        <v>240</v>
      </c>
    </row>
  </sheetData>
  <mergeCells count="1">
    <mergeCell ref="E5:H5"/>
  </mergeCells>
  <dataValidations count="2">
    <dataValidation type="list" allowBlank="1" showInputMessage="1" showErrorMessage="1" sqref="D2">
      <formula1>"Bill Emery, Michael Beswick, Michael Lee, Juliet Lazarus, Ian Prosser, Lynda Rollason, John Thomas, Chris Bolt, Anna Walker, Peter Bucks, Chris Elliott, Jane May, Richard Goldson, Jim O'Sullivan, Jeremy Chittleburgh"</formula1>
    </dataValidation>
    <dataValidation type="list" allowBlank="1" showInputMessage="1" showErrorMessage="1" sqref="E2">
      <formula1>"Executive director, Non Executive Director, Chief Executive, Chairman"</formula1>
    </dataValidation>
  </dataValidations>
  <printOptions/>
  <pageMargins left="0.75" right="0.75" top="0.59" bottom="0.56" header="0.5" footer="0.5"/>
  <pageSetup fitToHeight="1" fitToWidth="1" horizontalDpi="600" verticalDpi="600" orientation="landscape" paperSize="9" scale="94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1"/>
  <sheetViews>
    <sheetView workbookViewId="0" topLeftCell="A1">
      <selection activeCell="A1" sqref="A1"/>
    </sheetView>
  </sheetViews>
  <sheetFormatPr defaultColWidth="9.140625" defaultRowHeight="12.75"/>
  <cols>
    <col min="1" max="1" width="1.421875" style="1" customWidth="1"/>
    <col min="2" max="2" width="10.140625" style="1" bestFit="1" customWidth="1"/>
    <col min="3" max="3" width="13.8515625" style="1" customWidth="1"/>
    <col min="4" max="4" width="47.7109375" style="1" customWidth="1"/>
    <col min="5" max="8" width="10.28125" style="1" customWidth="1"/>
    <col min="9" max="9" width="14.7109375" style="1" customWidth="1"/>
    <col min="10" max="10" width="9.00390625" style="1" customWidth="1"/>
    <col min="11" max="16384" width="9.140625" style="1" customWidth="1"/>
  </cols>
  <sheetData>
    <row r="1" ht="12.75">
      <c r="B1" s="2" t="s">
        <v>95</v>
      </c>
    </row>
    <row r="2" spans="2:6" ht="12.75">
      <c r="B2" s="3" t="s">
        <v>96</v>
      </c>
      <c r="D2" s="38" t="s">
        <v>124</v>
      </c>
      <c r="E2" s="39" t="s">
        <v>125</v>
      </c>
      <c r="F2" s="40"/>
    </row>
    <row r="3" spans="2:6" ht="12.75">
      <c r="B3" s="2" t="s">
        <v>97</v>
      </c>
      <c r="D3" s="3" t="s">
        <v>107</v>
      </c>
      <c r="E3" s="3" t="s">
        <v>108</v>
      </c>
      <c r="F3" s="3" t="s">
        <v>109</v>
      </c>
    </row>
    <row r="4" ht="13.5" thickBot="1"/>
    <row r="5" spans="2:10" ht="12.75">
      <c r="B5" s="26" t="s">
        <v>98</v>
      </c>
      <c r="C5" s="25" t="s">
        <v>99</v>
      </c>
      <c r="D5" s="10" t="s">
        <v>100</v>
      </c>
      <c r="E5" s="149" t="s">
        <v>105</v>
      </c>
      <c r="F5" s="150"/>
      <c r="G5" s="150"/>
      <c r="H5" s="151"/>
      <c r="I5" s="11" t="s">
        <v>104</v>
      </c>
      <c r="J5" s="30" t="s">
        <v>112</v>
      </c>
    </row>
    <row r="6" spans="2:10" s="4" customFormat="1" ht="26.25" customHeight="1">
      <c r="B6" s="5"/>
      <c r="C6" s="12"/>
      <c r="D6" s="6"/>
      <c r="E6" s="7" t="s">
        <v>101</v>
      </c>
      <c r="F6" s="9" t="s">
        <v>102</v>
      </c>
      <c r="G6" s="9" t="s">
        <v>103</v>
      </c>
      <c r="H6" s="64" t="s">
        <v>21</v>
      </c>
      <c r="I6" s="12" t="s">
        <v>106</v>
      </c>
      <c r="J6" s="31" t="s">
        <v>113</v>
      </c>
    </row>
    <row r="7" spans="2:10" ht="12.75">
      <c r="B7" s="13"/>
      <c r="C7" s="14"/>
      <c r="D7" s="15"/>
      <c r="E7" s="16"/>
      <c r="F7" s="14"/>
      <c r="G7" s="14"/>
      <c r="H7" s="17"/>
      <c r="I7" s="14"/>
      <c r="J7" s="18"/>
    </row>
    <row r="8" spans="2:10" ht="25.5">
      <c r="B8" s="70">
        <v>39888</v>
      </c>
      <c r="C8" s="77" t="s">
        <v>49</v>
      </c>
      <c r="D8" s="79" t="s">
        <v>267</v>
      </c>
      <c r="E8" s="74"/>
      <c r="F8" s="78">
        <f>369.48/6</f>
        <v>61.580000000000005</v>
      </c>
      <c r="G8" s="74"/>
      <c r="H8" s="75"/>
      <c r="I8" s="74"/>
      <c r="J8" s="76">
        <f aca="true" t="shared" si="0" ref="J8:J24">SUM(E8:I8)</f>
        <v>61.580000000000005</v>
      </c>
    </row>
    <row r="9" spans="2:10" s="110" customFormat="1" ht="154.5" customHeight="1">
      <c r="B9" s="63">
        <v>39888</v>
      </c>
      <c r="C9" s="111" t="s">
        <v>134</v>
      </c>
      <c r="D9" s="89" t="s">
        <v>262</v>
      </c>
      <c r="E9" s="56"/>
      <c r="F9" s="69"/>
      <c r="G9" s="57"/>
      <c r="H9" s="58"/>
      <c r="I9" s="57">
        <v>360.5</v>
      </c>
      <c r="J9" s="36">
        <f t="shared" si="0"/>
        <v>360.5</v>
      </c>
    </row>
    <row r="10" spans="2:10" ht="25.5">
      <c r="B10" s="70">
        <v>39888</v>
      </c>
      <c r="C10" s="77" t="s">
        <v>134</v>
      </c>
      <c r="D10" s="79" t="s">
        <v>215</v>
      </c>
      <c r="E10" s="74"/>
      <c r="F10" s="78"/>
      <c r="G10" s="74"/>
      <c r="H10" s="75">
        <v>114</v>
      </c>
      <c r="I10" s="74"/>
      <c r="J10" s="76">
        <f t="shared" si="0"/>
        <v>114</v>
      </c>
    </row>
    <row r="11" spans="2:10" s="110" customFormat="1" ht="25.5">
      <c r="B11" s="63">
        <v>39889</v>
      </c>
      <c r="C11" s="111" t="s">
        <v>134</v>
      </c>
      <c r="D11" s="112" t="s">
        <v>214</v>
      </c>
      <c r="E11" s="56"/>
      <c r="F11" s="69"/>
      <c r="G11" s="57"/>
      <c r="H11" s="58">
        <v>35</v>
      </c>
      <c r="I11" s="57"/>
      <c r="J11" s="36">
        <f t="shared" si="0"/>
        <v>35</v>
      </c>
    </row>
    <row r="12" spans="2:10" ht="25.5">
      <c r="B12" s="70">
        <v>39891</v>
      </c>
      <c r="C12" s="77" t="s">
        <v>41</v>
      </c>
      <c r="D12" s="79" t="s">
        <v>43</v>
      </c>
      <c r="E12" s="74"/>
      <c r="F12" s="78">
        <v>1.6</v>
      </c>
      <c r="G12" s="74"/>
      <c r="H12" s="75"/>
      <c r="I12" s="74"/>
      <c r="J12" s="76">
        <f t="shared" si="0"/>
        <v>1.6</v>
      </c>
    </row>
    <row r="13" spans="2:10" s="110" customFormat="1" ht="25.5">
      <c r="B13" s="63">
        <v>39896</v>
      </c>
      <c r="C13" s="111" t="s">
        <v>42</v>
      </c>
      <c r="D13" s="112" t="s">
        <v>44</v>
      </c>
      <c r="E13" s="56"/>
      <c r="F13" s="69">
        <v>1.6</v>
      </c>
      <c r="G13" s="57"/>
      <c r="H13" s="58"/>
      <c r="I13" s="57"/>
      <c r="J13" s="36">
        <f t="shared" si="0"/>
        <v>1.6</v>
      </c>
    </row>
    <row r="14" spans="2:10" ht="25.5">
      <c r="B14" s="70">
        <v>39896</v>
      </c>
      <c r="C14" s="77" t="s">
        <v>134</v>
      </c>
      <c r="D14" s="79" t="s">
        <v>263</v>
      </c>
      <c r="E14" s="74"/>
      <c r="F14" s="78"/>
      <c r="G14" s="74"/>
      <c r="H14" s="75"/>
      <c r="I14" s="74">
        <v>52.55</v>
      </c>
      <c r="J14" s="76">
        <f t="shared" si="0"/>
        <v>52.55</v>
      </c>
    </row>
    <row r="15" spans="2:10" s="110" customFormat="1" ht="25.5">
      <c r="B15" s="63">
        <v>39898</v>
      </c>
      <c r="C15" s="111" t="s">
        <v>37</v>
      </c>
      <c r="D15" s="112" t="s">
        <v>36</v>
      </c>
      <c r="E15" s="56"/>
      <c r="F15" s="69"/>
      <c r="G15" s="57">
        <v>8</v>
      </c>
      <c r="H15" s="58"/>
      <c r="I15" s="57"/>
      <c r="J15" s="36">
        <f t="shared" si="0"/>
        <v>8</v>
      </c>
    </row>
    <row r="16" spans="2:10" ht="25.5">
      <c r="B16" s="70">
        <v>39898</v>
      </c>
      <c r="C16" s="77" t="s">
        <v>47</v>
      </c>
      <c r="D16" s="79" t="s">
        <v>48</v>
      </c>
      <c r="E16" s="74"/>
      <c r="F16" s="78">
        <v>2.6</v>
      </c>
      <c r="G16" s="74"/>
      <c r="H16" s="75"/>
      <c r="I16" s="74"/>
      <c r="J16" s="76">
        <f t="shared" si="0"/>
        <v>2.6</v>
      </c>
    </row>
    <row r="17" spans="2:10" s="110" customFormat="1" ht="25.5">
      <c r="B17" s="63">
        <v>39903</v>
      </c>
      <c r="C17" s="111" t="s">
        <v>41</v>
      </c>
      <c r="D17" s="112" t="s">
        <v>46</v>
      </c>
      <c r="E17" s="56"/>
      <c r="F17" s="69">
        <v>1.6</v>
      </c>
      <c r="G17" s="57"/>
      <c r="H17" s="58"/>
      <c r="I17" s="57"/>
      <c r="J17" s="36">
        <f t="shared" si="0"/>
        <v>1.6</v>
      </c>
    </row>
    <row r="18" spans="2:10" ht="25.5">
      <c r="B18" s="70">
        <v>39924</v>
      </c>
      <c r="C18" s="77" t="s">
        <v>39</v>
      </c>
      <c r="D18" s="79" t="s">
        <v>148</v>
      </c>
      <c r="E18" s="74"/>
      <c r="F18" s="78">
        <v>1.6</v>
      </c>
      <c r="G18" s="74"/>
      <c r="H18" s="75"/>
      <c r="I18" s="74"/>
      <c r="J18" s="76">
        <f t="shared" si="0"/>
        <v>1.6</v>
      </c>
    </row>
    <row r="19" spans="2:10" s="110" customFormat="1" ht="25.5">
      <c r="B19" s="63">
        <v>39924</v>
      </c>
      <c r="C19" s="111" t="s">
        <v>40</v>
      </c>
      <c r="D19" s="112" t="s">
        <v>38</v>
      </c>
      <c r="E19" s="56"/>
      <c r="F19" s="69"/>
      <c r="G19" s="57">
        <v>17</v>
      </c>
      <c r="H19" s="58"/>
      <c r="I19" s="57"/>
      <c r="J19" s="36">
        <f t="shared" si="0"/>
        <v>17</v>
      </c>
    </row>
    <row r="20" spans="2:10" ht="25.5">
      <c r="B20" s="70">
        <v>39945</v>
      </c>
      <c r="C20" s="77" t="s">
        <v>134</v>
      </c>
      <c r="D20" s="79" t="s">
        <v>264</v>
      </c>
      <c r="E20" s="74"/>
      <c r="F20" s="78"/>
      <c r="G20" s="74"/>
      <c r="H20" s="75"/>
      <c r="I20" s="74">
        <v>6</v>
      </c>
      <c r="J20" s="76">
        <f t="shared" si="0"/>
        <v>6</v>
      </c>
    </row>
    <row r="21" spans="2:10" s="110" customFormat="1" ht="25.5">
      <c r="B21" s="63">
        <v>39945</v>
      </c>
      <c r="C21" s="111" t="s">
        <v>35</v>
      </c>
      <c r="D21" s="112" t="s">
        <v>45</v>
      </c>
      <c r="E21" s="56"/>
      <c r="F21" s="69"/>
      <c r="G21" s="57">
        <v>5.5</v>
      </c>
      <c r="H21" s="58"/>
      <c r="I21" s="57"/>
      <c r="J21" s="36">
        <f t="shared" si="0"/>
        <v>5.5</v>
      </c>
    </row>
    <row r="22" spans="2:10" ht="25.5">
      <c r="B22" s="70">
        <v>39969</v>
      </c>
      <c r="C22" s="77" t="s">
        <v>33</v>
      </c>
      <c r="D22" s="79" t="s">
        <v>270</v>
      </c>
      <c r="E22" s="74"/>
      <c r="F22" s="78">
        <v>57</v>
      </c>
      <c r="G22" s="74"/>
      <c r="H22" s="75"/>
      <c r="I22" s="74"/>
      <c r="J22" s="76">
        <f t="shared" si="0"/>
        <v>57</v>
      </c>
    </row>
    <row r="23" spans="2:10" s="110" customFormat="1" ht="38.25">
      <c r="B23" s="63">
        <v>39969</v>
      </c>
      <c r="C23" s="111" t="s">
        <v>134</v>
      </c>
      <c r="D23" s="112" t="s">
        <v>32</v>
      </c>
      <c r="E23" s="56"/>
      <c r="F23" s="69"/>
      <c r="G23" s="57"/>
      <c r="H23" s="58">
        <v>50</v>
      </c>
      <c r="I23" s="57"/>
      <c r="J23" s="36">
        <f t="shared" si="0"/>
        <v>50</v>
      </c>
    </row>
    <row r="24" spans="2:10" ht="25.5">
      <c r="B24" s="70">
        <v>39970</v>
      </c>
      <c r="C24" s="77" t="s">
        <v>34</v>
      </c>
      <c r="D24" s="79" t="s">
        <v>271</v>
      </c>
      <c r="E24" s="74"/>
      <c r="F24" s="78">
        <v>57</v>
      </c>
      <c r="G24" s="74"/>
      <c r="H24" s="75"/>
      <c r="I24" s="74"/>
      <c r="J24" s="76">
        <f t="shared" si="0"/>
        <v>57</v>
      </c>
    </row>
    <row r="25" spans="2:10" s="110" customFormat="1" ht="12.75">
      <c r="B25" s="63"/>
      <c r="C25" s="111"/>
      <c r="D25" s="112"/>
      <c r="E25" s="56"/>
      <c r="F25" s="69"/>
      <c r="G25" s="57"/>
      <c r="H25" s="58"/>
      <c r="I25" s="57"/>
      <c r="J25" s="36">
        <f>SUM(E25:I25)</f>
        <v>0</v>
      </c>
    </row>
    <row r="26" spans="2:10" ht="12.75">
      <c r="B26" s="27"/>
      <c r="C26" s="28"/>
      <c r="D26" s="29"/>
      <c r="E26" s="56"/>
      <c r="F26" s="57"/>
      <c r="G26" s="57"/>
      <c r="H26" s="58"/>
      <c r="I26" s="57"/>
      <c r="J26" s="36">
        <f>SUM(E26:I26)</f>
        <v>0</v>
      </c>
    </row>
    <row r="27" spans="2:10" ht="12.75">
      <c r="B27" s="27"/>
      <c r="C27" s="28"/>
      <c r="D27" s="29"/>
      <c r="E27" s="32"/>
      <c r="F27" s="33"/>
      <c r="G27" s="33"/>
      <c r="H27" s="34"/>
      <c r="I27" s="33"/>
      <c r="J27" s="35"/>
    </row>
    <row r="28" spans="2:10" ht="12.75">
      <c r="B28" s="27"/>
      <c r="C28" s="28"/>
      <c r="D28" s="29"/>
      <c r="E28" s="53">
        <f aca="true" t="shared" si="1" ref="E28:J28">SUM(E8:E27)</f>
        <v>0</v>
      </c>
      <c r="F28" s="54">
        <f t="shared" si="1"/>
        <v>184.57999999999998</v>
      </c>
      <c r="G28" s="54">
        <f t="shared" si="1"/>
        <v>30.5</v>
      </c>
      <c r="H28" s="55">
        <f t="shared" si="1"/>
        <v>199</v>
      </c>
      <c r="I28" s="54">
        <f t="shared" si="1"/>
        <v>419.05</v>
      </c>
      <c r="J28" s="37">
        <f t="shared" si="1"/>
        <v>833.13</v>
      </c>
    </row>
    <row r="29" spans="2:10" ht="13.5" thickBot="1">
      <c r="B29" s="19"/>
      <c r="C29" s="20"/>
      <c r="D29" s="21"/>
      <c r="E29" s="22"/>
      <c r="F29" s="20"/>
      <c r="G29" s="20"/>
      <c r="H29" s="23"/>
      <c r="I29" s="20"/>
      <c r="J29" s="24"/>
    </row>
    <row r="31" ht="12.75">
      <c r="B31" s="1" t="s">
        <v>240</v>
      </c>
    </row>
  </sheetData>
  <mergeCells count="1">
    <mergeCell ref="E5:H5"/>
  </mergeCells>
  <dataValidations count="2">
    <dataValidation type="list" allowBlank="1" showInputMessage="1" showErrorMessage="1" sqref="D2">
      <formula1>"Bill Emery, Michael Beswick, Michael Lee, Juliet Lazarus, Ian Prosser, Lynda Rollason, John Thomas, Chris Bolt, Anna Walker, Peter Bucks, Chris Elliott, Jane May, Richard Goldson, Jim O'Sullivan, Jeremy Chittleburgh"</formula1>
    </dataValidation>
    <dataValidation type="list" allowBlank="1" showInputMessage="1" showErrorMessage="1" sqref="E2">
      <formula1>"Executive director, Non Executive Director, Chief Executive, Chairman"</formula1>
    </dataValidation>
  </dataValidations>
  <printOptions/>
  <pageMargins left="0.75" right="0.75" top="0.62" bottom="0.58" header="0.5" footer="0.5"/>
  <pageSetup fitToHeight="1" fitToWidth="1" horizontalDpi="600" verticalDpi="600" orientation="landscape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Rail Regulation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Board expenses 2009-10 Q1</dc:title>
  <dc:subject/>
  <dc:creator>Office of Rail Regulation</dc:creator>
  <cp:keywords/>
  <dc:description/>
  <cp:lastModifiedBy>pangeriz-santos</cp:lastModifiedBy>
  <cp:lastPrinted>2009-09-23T09:48:44Z</cp:lastPrinted>
  <dcterms:created xsi:type="dcterms:W3CDTF">2009-08-06T14:53:42Z</dcterms:created>
  <dcterms:modified xsi:type="dcterms:W3CDTF">2010-07-15T10:43:14Z</dcterms:modified>
  <cp:category/>
  <cp:version/>
  <cp:contentType/>
  <cp:contentStatus/>
</cp:coreProperties>
</file>