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 windowWidth="10140" windowHeight="9465" tabRatio="892" firstSheet="1" activeTab="1"/>
  </bookViews>
  <sheets>
    <sheet name="Sheet1" sheetId="1" state="hidden" r:id="rId1"/>
    <sheet name="Index" sheetId="2" r:id="rId2"/>
    <sheet name="Price R" sheetId="3" r:id="rId3"/>
    <sheet name="Beswick M" sheetId="4" r:id="rId4"/>
    <sheet name="Price A" sheetId="5" r:id="rId5"/>
    <sheet name="Prosser I" sheetId="6" r:id="rId6"/>
    <sheet name="J Thomas" sheetId="7" state="hidden" r:id="rId7"/>
    <sheet name="Ross C" sheetId="8" r:id="rId8"/>
    <sheet name="Walker A" sheetId="9" r:id="rId9"/>
    <sheet name="C Bolt" sheetId="10" state="hidden" r:id="rId10"/>
    <sheet name="J O'Sullivan" sheetId="11" state="hidden" r:id="rId11"/>
    <sheet name="Barlow T" sheetId="12" r:id="rId12"/>
    <sheet name="Bucks P" sheetId="13" r:id="rId13"/>
    <sheet name="C Elliott" sheetId="14" state="hidden" r:id="rId14"/>
    <sheet name="R Goldson" sheetId="15" state="hidden" r:id="rId15"/>
    <sheet name="Lloyd M" sheetId="16" r:id="rId16"/>
    <sheet name="J May" sheetId="17" state="hidden" r:id="rId17"/>
    <sheet name="Fairbairn M" sheetId="18" r:id="rId18"/>
    <sheet name="Nelson S" sheetId="19" r:id="rId19"/>
    <sheet name="O'Toole R" sheetId="20" r:id="rId20"/>
    <sheet name="Walker S" sheetId="21" r:id="rId21"/>
    <sheet name="J Chittleburgh" sheetId="22" state="hidden" r:id="rId22"/>
    <sheet name="Hospitality received" sheetId="23" r:id="rId23"/>
    <sheet name="Codes" sheetId="24" state="hidden" r:id="rId24"/>
  </sheets>
  <definedNames>
    <definedName name="Lynda_Rollason" localSheetId="11">#REF!</definedName>
    <definedName name="Lynda_Rollason" localSheetId="4">'Price A'!$E$2</definedName>
    <definedName name="Lynda_Rollason">#REF!</definedName>
  </definedNames>
  <calcPr fullCalcOnLoad="1"/>
</workbook>
</file>

<file path=xl/sharedStrings.xml><?xml version="1.0" encoding="utf-8"?>
<sst xmlns="http://schemas.openxmlformats.org/spreadsheetml/2006/main" count="974" uniqueCount="362">
  <si>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</si>
  <si>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</si>
  <si>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</si>
  <si>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</si>
  <si>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</si>
  <si>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</si>
  <si>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</si>
  <si>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</si>
  <si>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</si>
  <si>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</si>
  <si>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</si>
  <si>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</si>
  <si>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</si>
  <si>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</si>
  <si>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</si>
  <si>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</si>
  <si>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</si>
  <si>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</si>
  <si>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</si>
  <si>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</si>
  <si>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</si>
  <si>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</si>
  <si>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</si>
  <si>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</si>
  <si>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</si>
  <si>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</si>
  <si>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</si>
  <si>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</si>
  <si>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</si>
  <si>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</si>
  <si>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</si>
  <si>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</si>
  <si>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</si>
  <si>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</si>
  <si>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</si>
  <si>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</si>
  <si>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</si>
  <si>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</si>
  <si>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</si>
  <si>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</si>
  <si>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</si>
  <si>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</si>
  <si>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</si>
  <si>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</si>
  <si>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</si>
  <si>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</si>
  <si>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</si>
  <si>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</si>
  <si>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</si>
  <si>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</si>
  <si>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</si>
  <si>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</si>
  <si>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</si>
  <si>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</si>
  <si>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</si>
  <si>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</si>
  <si>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</si>
  <si>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Michael Beswick</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</si>
  <si>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</si>
  <si>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</si>
  <si>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</si>
  <si>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</si>
  <si>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</si>
  <si>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</si>
  <si>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</si>
  <si>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</si>
  <si>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</si>
  <si>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</si>
  <si>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</si>
  <si>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</si>
  <si>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</si>
  <si>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</si>
  <si>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</si>
  <si>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</si>
  <si>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</si>
  <si>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</si>
  <si>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</si>
  <si>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</si>
  <si>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</si>
  <si>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</si>
  <si>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</si>
  <si>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</si>
  <si>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</si>
  <si>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</si>
  <si>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</si>
  <si>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</si>
  <si>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</si>
  <si>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</si>
  <si>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</si>
  <si>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</si>
  <si>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</si>
  <si>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</si>
  <si>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</si>
  <si>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</si>
  <si>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</si>
  <si>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</si>
  <si>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</si>
  <si>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</si>
  <si>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</si>
  <si>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</si>
  <si>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</si>
  <si>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Stephen Nelson</t>
  </si>
  <si>
    <t>Ray O'Toole</t>
  </si>
  <si>
    <t xml:space="preserve"> </t>
  </si>
  <si>
    <t>,</t>
  </si>
  <si>
    <t>Mark Fairbairn</t>
  </si>
  <si>
    <t>Price, Richard</t>
  </si>
  <si>
    <t>Beswick, Michael</t>
  </si>
  <si>
    <t>Prosser, Ian</t>
  </si>
  <si>
    <t>Ross, Cathryn</t>
  </si>
  <si>
    <t>Walker, Anna</t>
  </si>
  <si>
    <t>Barlow, Tracey</t>
  </si>
  <si>
    <t>Bucks, Peter</t>
  </si>
  <si>
    <t>Lloyd, Mike</t>
  </si>
  <si>
    <t>Nelson, Stephen</t>
  </si>
  <si>
    <t>O'Toole, Ray</t>
  </si>
  <si>
    <t>Walker, Steve</t>
  </si>
  <si>
    <t>Fairbairn, Mark</t>
  </si>
  <si>
    <t>Board executive director</t>
  </si>
  <si>
    <t>Board business Expenses</t>
  </si>
  <si>
    <t>Price, Alan</t>
  </si>
  <si>
    <t>Alan Price</t>
  </si>
  <si>
    <t>2013-14</t>
  </si>
  <si>
    <t>Quarter 1</t>
  </si>
  <si>
    <t>Malmaison hotel, Leeds</t>
  </si>
  <si>
    <t>York - Cardiff Central</t>
  </si>
  <si>
    <t>Cardiff - London Paddington</t>
  </si>
  <si>
    <t>Temple - Westminister</t>
  </si>
  <si>
    <t>Birmingham - London Euston</t>
  </si>
  <si>
    <t>Hotel Russell, London Heathrow</t>
  </si>
  <si>
    <t>1 April - 30 June 2013</t>
  </si>
  <si>
    <t>FROM - TO</t>
  </si>
  <si>
    <t>SINGLE/ RETURN/ NIGHT(S)</t>
  </si>
  <si>
    <t>Single</t>
  </si>
  <si>
    <t>Meeting at RSSB</t>
  </si>
  <si>
    <t>Angel - RSSB</t>
  </si>
  <si>
    <t>Alliance meeting</t>
  </si>
  <si>
    <t>Return</t>
  </si>
  <si>
    <t>Meeting at NR</t>
  </si>
  <si>
    <t>Railtex meeting</t>
  </si>
  <si>
    <t xml:space="preserve">Association of Railway Executive meeting </t>
  </si>
  <si>
    <t>Welwyn North - Glasgow Central</t>
  </si>
  <si>
    <t>Meeting in Glasgow</t>
  </si>
  <si>
    <t>Novotel Glasgow</t>
  </si>
  <si>
    <t>1 night</t>
  </si>
  <si>
    <t>Glasgow Central - Welwyn North</t>
  </si>
  <si>
    <t>N/A</t>
  </si>
  <si>
    <t>Meeting in Glasgow, breakfast</t>
  </si>
  <si>
    <t>Kings Cross - York</t>
  </si>
  <si>
    <t>Ibis York Centre</t>
  </si>
  <si>
    <t>Cardiff - Welsh govt. offices</t>
  </si>
  <si>
    <t xml:space="preserve">Reform meeting </t>
  </si>
  <si>
    <t>Meeting with Go Ahead</t>
  </si>
  <si>
    <t>Temple - Mansion House</t>
  </si>
  <si>
    <t>Meeting with OFCOM</t>
  </si>
  <si>
    <t>London Euston - Birmingham station</t>
  </si>
  <si>
    <t>Meeting at Birmingham office</t>
  </si>
  <si>
    <t>Euston - Glasgow</t>
  </si>
  <si>
    <t>Mercure Glasgow City Hotel</t>
  </si>
  <si>
    <t>Meeting at Glasgow</t>
  </si>
  <si>
    <t>Meeting at York</t>
  </si>
  <si>
    <t>Meeting at Welsh government offices</t>
  </si>
  <si>
    <t>Meeting at Welsh government offices, taxi</t>
  </si>
  <si>
    <t>Derby reception</t>
  </si>
  <si>
    <t>Club Quarters, London</t>
  </si>
  <si>
    <t>Edinburgh - Heathrow</t>
  </si>
  <si>
    <t>London - Derby</t>
  </si>
  <si>
    <t>East Midlands - Edinburgh</t>
  </si>
  <si>
    <t xml:space="preserve">1:1 With Anna and Board dinner </t>
  </si>
  <si>
    <t>Board meeting</t>
  </si>
  <si>
    <t>Board dinner</t>
  </si>
  <si>
    <t>ATVC meeting</t>
  </si>
  <si>
    <t xml:space="preserve">1:1 with Anna and Board dinner </t>
  </si>
  <si>
    <t>PRC meeting and Audit committee</t>
  </si>
  <si>
    <t>REMCO meeting</t>
  </si>
  <si>
    <t>East Midlands TOC visit</t>
  </si>
  <si>
    <t>Site visit and trip tp Manchester office</t>
  </si>
  <si>
    <t>Kings Cross - Doncaster</t>
  </si>
  <si>
    <t>Euston - Tile Hill</t>
  </si>
  <si>
    <t>St Pancras - Brussels Midi</t>
  </si>
  <si>
    <t>Kings Cross - Edinburgh</t>
  </si>
  <si>
    <t>18-19/03/2013</t>
  </si>
  <si>
    <t>Euston - Milton Keyens Central</t>
  </si>
  <si>
    <t>Waterloo - Twickenham</t>
  </si>
  <si>
    <t>Cambridge - York</t>
  </si>
  <si>
    <t>Cambridge - Manchester Piccadilly</t>
  </si>
  <si>
    <t>Paddington - Penzance</t>
  </si>
  <si>
    <t>Penzance Hotel, Penzance</t>
  </si>
  <si>
    <t>Euston - Glasgow Central</t>
  </si>
  <si>
    <t>Glasgow Central - Euston</t>
  </si>
  <si>
    <t xml:space="preserve">London Heathrow - Tokyo Narita </t>
  </si>
  <si>
    <t>Edinburgh - London City airport</t>
  </si>
  <si>
    <t>London City airport - Edinburgh</t>
  </si>
  <si>
    <t>Edinburgh - London Heathrow</t>
  </si>
  <si>
    <t>Euston - Birmingham New St</t>
  </si>
  <si>
    <t>The Macdonald Burli, Birmingham</t>
  </si>
  <si>
    <t xml:space="preserve">York - Cambridge </t>
  </si>
  <si>
    <t>UK-Japan Rail CO-OP</t>
  </si>
  <si>
    <t>Excel Hotel, Tokyo</t>
  </si>
  <si>
    <t>4 nights</t>
  </si>
  <si>
    <t>Tokyo, Japan</t>
  </si>
  <si>
    <t xml:space="preserve">UK-Japan Rail CO-OP, Tokyo rail travel </t>
  </si>
  <si>
    <t>UK-Japan Rail CO-OP, Incidentals</t>
  </si>
  <si>
    <t>1 Night</t>
  </si>
  <si>
    <t>Single (sleeper)</t>
  </si>
  <si>
    <t>Hampton Inn by Hilton Hotel, Leeds/Bradford</t>
  </si>
  <si>
    <t xml:space="preserve">Euston - Glasgow Central </t>
  </si>
  <si>
    <t>Gatwick Airport - Blackfriars</t>
  </si>
  <si>
    <t>London Heathrow - Edinburgh</t>
  </si>
  <si>
    <t>Travelodge, Covent Garden</t>
  </si>
  <si>
    <t>Edinburgh - London Gatwick</t>
  </si>
  <si>
    <t>London Heathrow - Glasgow</t>
  </si>
  <si>
    <t>Glasgow - London Heathrow</t>
  </si>
  <si>
    <t>Crewe - London</t>
  </si>
  <si>
    <t>Cewe</t>
  </si>
  <si>
    <t>Meeting at ORR</t>
  </si>
  <si>
    <t>Meeting at ORR, car parking</t>
  </si>
  <si>
    <t>Stockport - Doncaster</t>
  </si>
  <si>
    <t>Doncaster site visit</t>
  </si>
  <si>
    <t>2 part Return</t>
  </si>
  <si>
    <t>ORR/ATOC meeting</t>
  </si>
  <si>
    <t>Crewe</t>
  </si>
  <si>
    <t xml:space="preserve">Board meeting </t>
  </si>
  <si>
    <t>Board meeting, Car parking</t>
  </si>
  <si>
    <t>Meeting at ORR, Car parking</t>
  </si>
  <si>
    <t>ORR/ATOC meeting, Car parking</t>
  </si>
  <si>
    <t>Board committee meeting</t>
  </si>
  <si>
    <t>Coventry - London</t>
  </si>
  <si>
    <t>Board and Board Committee meetings</t>
  </si>
  <si>
    <t>Warwick Parkway station</t>
  </si>
  <si>
    <t>Warwick Parkway - London</t>
  </si>
  <si>
    <t>ORR/NR Board dinner</t>
  </si>
  <si>
    <t>Warwick Parkway</t>
  </si>
  <si>
    <t>ORR/NR Board dinner, car parking</t>
  </si>
  <si>
    <t>N/a</t>
  </si>
  <si>
    <t>TOC site visit on London Overground, Car parking</t>
  </si>
  <si>
    <t>TOC site visit on London Overground</t>
  </si>
  <si>
    <t>Meetings at ORR, Car parking</t>
  </si>
  <si>
    <t>Kings Place - Bernard St</t>
  </si>
  <si>
    <t>NTF meeting</t>
  </si>
  <si>
    <t>Meeting with DfT</t>
  </si>
  <si>
    <t>Bernard St - Kings Place</t>
  </si>
  <si>
    <t>PDG meeting</t>
  </si>
  <si>
    <t>RDG meeting</t>
  </si>
  <si>
    <t>Paddington - Kings Place</t>
  </si>
  <si>
    <t>Euston - Milton Keynes Central</t>
  </si>
  <si>
    <t xml:space="preserve">Paddington - Reading </t>
  </si>
  <si>
    <t>Northern Rail visit</t>
  </si>
  <si>
    <t>Attend Rail Summit with Secretary of State</t>
  </si>
  <si>
    <t>RSD Managers Meeting</t>
  </si>
  <si>
    <t>Meeting with Frances Duffy Director of Transport, Welsh Government and Arriva Trains Wales</t>
  </si>
  <si>
    <t>Scottish Parliament</t>
  </si>
  <si>
    <t>Kings Cross - Leeds</t>
  </si>
  <si>
    <t>Paddington - Cardiff Central</t>
  </si>
  <si>
    <t>Cardiff Central - Paddington</t>
  </si>
  <si>
    <t>Manchester Piccadilly - Euston</t>
  </si>
  <si>
    <t>Euston - Edingburgh</t>
  </si>
  <si>
    <t xml:space="preserve">Visit with Phil Verster </t>
  </si>
  <si>
    <t>Rail Summit</t>
  </si>
  <si>
    <t>Commission and EIM</t>
  </si>
  <si>
    <t xml:space="preserve">RailNet Europe General Assembly </t>
  </si>
  <si>
    <t>SRC meeting</t>
  </si>
  <si>
    <t>Board Dinner/Meeting</t>
  </si>
  <si>
    <t>ORR/NR Board Meeting</t>
  </si>
  <si>
    <t>Board Meeting</t>
  </si>
  <si>
    <t>Audit committee, Car parking</t>
  </si>
  <si>
    <t>Board Meeting, Car parking</t>
  </si>
  <si>
    <t>Audit Committee, Car parking</t>
  </si>
  <si>
    <t>SRC Meeting, Car parking</t>
  </si>
  <si>
    <t>ORR/NR Board Meeting, Car parking</t>
  </si>
  <si>
    <t>RemCo meeting</t>
  </si>
  <si>
    <t>Independent Transport Commission</t>
  </si>
  <si>
    <t xml:space="preserve">Association of Railway Executives </t>
  </si>
  <si>
    <t xml:space="preserve">Wakefield </t>
  </si>
  <si>
    <t>NR visit</t>
  </si>
  <si>
    <t>Meeting with Business Advisor</t>
  </si>
  <si>
    <t>Level crossing meeting &amp; visit to York office</t>
  </si>
  <si>
    <t>Meeting in Manchester office</t>
  </si>
  <si>
    <t>Meeting with Long Rock residents regarding level crossing</t>
  </si>
  <si>
    <t>Glasgow office visit</t>
  </si>
  <si>
    <t>Meeting leadership office</t>
  </si>
  <si>
    <t>Team managers meeting</t>
  </si>
  <si>
    <t>PTS training</t>
  </si>
  <si>
    <t>Fenchurch St - West Horndon</t>
  </si>
  <si>
    <t>Meeting with NR</t>
  </si>
  <si>
    <t>York meeting</t>
  </si>
  <si>
    <t>Meeting with Swedish rails</t>
  </si>
  <si>
    <t>03-05/06/2013</t>
  </si>
  <si>
    <t>London Heathrow - Stockholm Arlanda</t>
  </si>
  <si>
    <t>NR meeting</t>
  </si>
  <si>
    <t>NR Meeting</t>
  </si>
  <si>
    <t>Virgin trains meeting</t>
  </si>
  <si>
    <t>Meeting with HS1</t>
  </si>
  <si>
    <t>Site Visit</t>
  </si>
  <si>
    <t xml:space="preserve">NR meeting </t>
  </si>
  <si>
    <t xml:space="preserve">Reading site visit </t>
  </si>
  <si>
    <t>Freightliner meeting</t>
  </si>
  <si>
    <t>Wembley Depot</t>
  </si>
  <si>
    <t>RDG  meeting</t>
  </si>
  <si>
    <t xml:space="preserve">Meetign with  ATOC </t>
  </si>
  <si>
    <t>East Coast meeting</t>
  </si>
  <si>
    <t>Meeting with Transport Scotland and NR</t>
  </si>
  <si>
    <t>Meeting with Scottish Parliament</t>
  </si>
  <si>
    <t>Meeting with Scottish Parliament, seat selection</t>
  </si>
  <si>
    <t>Draft Determination launch event and Board meeting</t>
  </si>
  <si>
    <t>meeting with Transport Scotland and NR</t>
  </si>
  <si>
    <t>Early morning board meeting</t>
  </si>
  <si>
    <t>Return (sleeper)</t>
  </si>
  <si>
    <t>Taxi to meeting due to lack of time</t>
  </si>
  <si>
    <t>RSSB</t>
  </si>
  <si>
    <t>Glossary</t>
  </si>
  <si>
    <t>NR</t>
  </si>
  <si>
    <t>Network Rail</t>
  </si>
  <si>
    <t>RAIB</t>
  </si>
  <si>
    <t xml:space="preserve">Rail accident Investigation Bureau </t>
  </si>
  <si>
    <t>RDG</t>
  </si>
  <si>
    <t>Railway Delivery Group</t>
  </si>
  <si>
    <t>IRG</t>
  </si>
  <si>
    <t>Industry Review Group</t>
  </si>
  <si>
    <t>SRC</t>
  </si>
  <si>
    <t>Safety Regulation Committee</t>
  </si>
  <si>
    <t>ATOC</t>
  </si>
  <si>
    <t>Association of Train Operating Companies</t>
  </si>
  <si>
    <t xml:space="preserve">DfT </t>
  </si>
  <si>
    <t>Department of Transport</t>
  </si>
  <si>
    <t>H&amp;S</t>
  </si>
  <si>
    <t>Health &amp; Safety</t>
  </si>
  <si>
    <t>HS1</t>
  </si>
  <si>
    <t>High Speed 1</t>
  </si>
  <si>
    <t>HS2</t>
  </si>
  <si>
    <t>High Speed 2</t>
  </si>
  <si>
    <t>LNE</t>
  </si>
  <si>
    <t>London North Eas</t>
  </si>
  <si>
    <t>RemCO</t>
  </si>
  <si>
    <t xml:space="preserve">Remuneration  Committee </t>
  </si>
  <si>
    <t>RIHSAC</t>
  </si>
  <si>
    <t>Railway Industry Health And Safety Advisory Committee</t>
  </si>
  <si>
    <t>Rail Safety Standards Board</t>
  </si>
  <si>
    <t>TOCN</t>
  </si>
  <si>
    <t>Train Operating Company North</t>
  </si>
  <si>
    <t>Richard Price - Towards better charging mechanisms: what can transport learn from utilities?</t>
  </si>
  <si>
    <t xml:space="preserve">Richard Price  - Association of Railway Executives Event Invitation:  an address by Rt. Hon. Patrick McLaughlin, MP, SOS for Transport  </t>
  </si>
  <si>
    <t>OKS</t>
  </si>
  <si>
    <t>OKS - Angel</t>
  </si>
  <si>
    <t>OKS - Waterloo</t>
  </si>
  <si>
    <t>OKS - Kings Place</t>
  </si>
  <si>
    <t>OKS - Kings Cross</t>
  </si>
  <si>
    <t>OKS - Westminster</t>
  </si>
  <si>
    <t>OKS - West Brompton</t>
  </si>
  <si>
    <t xml:space="preserve">OKS - Towerhill </t>
  </si>
  <si>
    <t>OKS- Kings Cross</t>
  </si>
  <si>
    <t>OKS - Oxford Circus</t>
  </si>
  <si>
    <t>OKS - Euston</t>
  </si>
  <si>
    <t>OKS - East Anglia House</t>
  </si>
  <si>
    <t>OKS - Great Minster House</t>
  </si>
  <si>
    <t>OKS - Paddington</t>
  </si>
  <si>
    <t>Kings Place - OKS</t>
  </si>
  <si>
    <t>OKS - Bernnard St</t>
  </si>
  <si>
    <t>OKS - One Euston Square</t>
  </si>
  <si>
    <t>OKS - Millbank</t>
  </si>
  <si>
    <t>One Kemble Street</t>
  </si>
  <si>
    <t>Chairwoman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</si>
</sst>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6">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sz val="10"/>
      <color indexed="9"/>
      <name val="Arial"/>
      <family val="2"/>
    </font>
    <font>
      <b/>
      <sz val="11"/>
      <color indexed="62"/>
      <name val="Calibri"/>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
      <b/>
      <sz val="10"/>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style="thin"/>
      <right style="medium"/>
      <top style="medium"/>
      <bottom/>
    </border>
    <border>
      <left/>
      <right style="medium"/>
      <top style="thin"/>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style="medium"/>
      <top style="thin"/>
      <bottom style="medium"/>
    </border>
    <border>
      <left style="thin"/>
      <right/>
      <top style="medium"/>
      <bottom/>
    </border>
    <border>
      <left style="medium"/>
      <right style="medium"/>
      <top style="medium"/>
      <bottom/>
    </border>
    <border>
      <left style="medium"/>
      <right style="medium"/>
      <top/>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0">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1" applyFont="1" applyFill="1">
      <alignment/>
      <protection/>
    </xf>
    <xf numFmtId="0" fontId="10" fillId="33" borderId="0" xfId="61" applyFont="1" applyFill="1">
      <alignment/>
      <protection/>
    </xf>
    <xf numFmtId="0" fontId="0" fillId="33" borderId="0" xfId="61" applyFill="1">
      <alignment/>
      <protection/>
    </xf>
    <xf numFmtId="0" fontId="11" fillId="33" borderId="29" xfId="61" applyFont="1" applyFill="1" applyBorder="1">
      <alignment/>
      <protection/>
    </xf>
    <xf numFmtId="0" fontId="11" fillId="33" borderId="33" xfId="61" applyFont="1" applyFill="1" applyBorder="1">
      <alignment/>
      <protection/>
    </xf>
    <xf numFmtId="0" fontId="11" fillId="33" borderId="18" xfId="61" applyFont="1" applyFill="1" applyBorder="1">
      <alignment/>
      <protection/>
    </xf>
    <xf numFmtId="0" fontId="11" fillId="33" borderId="21" xfId="61" applyFont="1" applyFill="1" applyBorder="1">
      <alignment/>
      <protection/>
    </xf>
    <xf numFmtId="0" fontId="11" fillId="33" borderId="23" xfId="61" applyFont="1" applyFill="1" applyBorder="1">
      <alignment/>
      <protection/>
    </xf>
    <xf numFmtId="0" fontId="11" fillId="33" borderId="27" xfId="61"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7"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7" applyFont="1" applyFill="1" applyBorder="1" applyAlignment="1">
      <alignment vertical="top" wrapText="1"/>
      <protection/>
    </xf>
    <xf numFmtId="164" fontId="12" fillId="36" borderId="19" xfId="57" applyNumberFormat="1" applyFont="1" applyFill="1" applyBorder="1" applyAlignment="1">
      <alignment vertical="top"/>
      <protection/>
    </xf>
    <xf numFmtId="0" fontId="13" fillId="36" borderId="0" xfId="58"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7" applyFont="1" applyFill="1" applyBorder="1" applyAlignment="1">
      <alignment vertical="top" wrapText="1"/>
      <protection/>
    </xf>
    <xf numFmtId="0" fontId="7" fillId="33" borderId="0" xfId="52"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0" fillId="0" borderId="24" xfId="0" applyFill="1" applyBorder="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4" applyNumberFormat="1" applyFont="1" applyFill="1" applyBorder="1" applyAlignment="1">
      <alignment horizontal="right" vertical="center"/>
      <protection/>
    </xf>
    <xf numFmtId="164" fontId="12" fillId="36" borderId="19" xfId="67"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4" applyFont="1" applyFill="1" applyBorder="1" applyAlignment="1">
      <alignment vertical="center" wrapText="1"/>
      <protection/>
    </xf>
    <xf numFmtId="0" fontId="0" fillId="36" borderId="19" xfId="64"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7"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7"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8" xfId="0"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5"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0" borderId="19" xfId="66"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12" fillId="36" borderId="19" xfId="65" applyNumberFormat="1" applyFont="1" applyFill="1" applyBorder="1" applyAlignment="1">
      <alignment horizontal="center" vertical="center" wrapText="1"/>
      <protection/>
    </xf>
    <xf numFmtId="164" fontId="13" fillId="0" borderId="19" xfId="67" applyNumberFormat="1" applyFont="1" applyFill="1" applyBorder="1" applyAlignment="1">
      <alignment horizontal="center" vertical="center" wrapText="1"/>
      <protection/>
    </xf>
    <xf numFmtId="164" fontId="13" fillId="36" borderId="19" xfId="65" applyNumberFormat="1" applyFont="1" applyFill="1" applyBorder="1" applyAlignment="1">
      <alignment horizontal="center" vertical="center" wrapText="1"/>
      <protection/>
    </xf>
    <xf numFmtId="164" fontId="13" fillId="0" borderId="19" xfId="65" applyNumberFormat="1" applyFont="1" applyFill="1" applyBorder="1" applyAlignment="1">
      <alignment horizontal="center" vertical="center" wrapText="1"/>
      <protection/>
    </xf>
    <xf numFmtId="0" fontId="13" fillId="0" borderId="17" xfId="67" applyFont="1" applyFill="1" applyBorder="1" applyAlignment="1">
      <alignment/>
      <protection/>
    </xf>
    <xf numFmtId="164" fontId="13" fillId="0" borderId="17" xfId="67" applyNumberFormat="1" applyFont="1" applyFill="1" applyBorder="1" applyAlignment="1">
      <alignment horizontal="center" vertical="center"/>
      <protection/>
    </xf>
    <xf numFmtId="164" fontId="12" fillId="0" borderId="17" xfId="67" applyNumberFormat="1" applyFont="1" applyFill="1" applyBorder="1" applyAlignment="1">
      <alignment horizontal="right" vertical="center" wrapText="1"/>
      <protection/>
    </xf>
    <xf numFmtId="164" fontId="12" fillId="0" borderId="17" xfId="65" applyNumberFormat="1" applyFont="1" applyFill="1" applyBorder="1" applyAlignment="1">
      <alignment horizontal="right" vertical="center" wrapText="1"/>
      <protection/>
    </xf>
    <xf numFmtId="164" fontId="0" fillId="0" borderId="19" xfId="69" applyNumberFormat="1" applyFont="1" applyFill="1" applyBorder="1" applyAlignment="1">
      <alignment horizontal="center" vertical="center" wrapText="1"/>
      <protection/>
    </xf>
    <xf numFmtId="164" fontId="5" fillId="36" borderId="19" xfId="65"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7"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5"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5" applyFont="1" applyFill="1" applyBorder="1" applyAlignment="1">
      <alignment horizontal="left" vertical="center" wrapText="1"/>
      <protection/>
    </xf>
    <xf numFmtId="0" fontId="13" fillId="0" borderId="19" xfId="67" applyFont="1" applyFill="1" applyBorder="1" applyAlignment="1">
      <alignment horizontal="left" vertical="center" wrapText="1"/>
      <protection/>
    </xf>
    <xf numFmtId="164" fontId="13" fillId="37" borderId="19" xfId="65" applyNumberFormat="1" applyFont="1" applyFill="1" applyBorder="1" applyAlignment="1">
      <alignment horizontal="center" vertical="center" wrapText="1"/>
      <protection/>
    </xf>
    <xf numFmtId="164" fontId="0" fillId="36" borderId="19" xfId="67" applyNumberFormat="1" applyFont="1" applyFill="1" applyBorder="1" applyAlignment="1">
      <alignment horizontal="center" vertical="center" wrapText="1"/>
      <protection/>
    </xf>
    <xf numFmtId="164" fontId="0" fillId="0" borderId="19" xfId="67" applyNumberFormat="1" applyFont="1" applyFill="1" applyBorder="1" applyAlignment="1">
      <alignment horizontal="center" vertical="center" wrapText="1"/>
      <protection/>
    </xf>
    <xf numFmtId="164" fontId="13" fillId="0" borderId="17" xfId="67"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59" applyNumberFormat="1" applyFont="1" applyFill="1" applyBorder="1" applyAlignment="1">
      <alignment horizontal="center" vertical="center" wrapText="1"/>
      <protection/>
    </xf>
    <xf numFmtId="0" fontId="13" fillId="0" borderId="19" xfId="59"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0" borderId="19" xfId="69" applyNumberFormat="1" applyFont="1" applyFill="1" applyBorder="1" applyAlignment="1">
      <alignment horizontal="center" vertical="center" wrapText="1"/>
      <protection/>
    </xf>
    <xf numFmtId="0" fontId="0" fillId="37" borderId="19" xfId="65" applyFont="1" applyFill="1" applyBorder="1" applyAlignment="1">
      <alignment horizontal="center" vertical="center" wrapText="1"/>
      <protection/>
    </xf>
    <xf numFmtId="164" fontId="0" fillId="37" borderId="19" xfId="65"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59"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59" applyFont="1" applyFill="1" applyBorder="1" applyAlignment="1">
      <alignment/>
      <protection/>
    </xf>
    <xf numFmtId="0" fontId="13" fillId="38" borderId="17" xfId="59" applyFont="1" applyFill="1" applyBorder="1" applyAlignment="1">
      <alignment horizontal="left" vertical="center" wrapText="1"/>
      <protection/>
    </xf>
    <xf numFmtId="164" fontId="13" fillId="38" borderId="19" xfId="57" applyNumberFormat="1" applyFont="1" applyFill="1" applyBorder="1" applyAlignment="1">
      <alignment horizontal="center" vertical="center" wrapText="1"/>
      <protection/>
    </xf>
    <xf numFmtId="164" fontId="13" fillId="38" borderId="19" xfId="59" applyNumberFormat="1" applyFont="1" applyFill="1" applyBorder="1" applyAlignment="1">
      <alignment horizontal="center" vertical="center" wrapText="1"/>
      <protection/>
    </xf>
    <xf numFmtId="0" fontId="13" fillId="38" borderId="19" xfId="69" applyFont="1" applyFill="1" applyBorder="1" applyAlignment="1">
      <alignment/>
      <protection/>
    </xf>
    <xf numFmtId="0" fontId="13" fillId="38" borderId="19" xfId="69" applyFont="1" applyFill="1" applyBorder="1" applyAlignment="1">
      <alignment wrapText="1"/>
      <protection/>
    </xf>
    <xf numFmtId="164" fontId="13" fillId="38" borderId="19" xfId="69" applyNumberFormat="1" applyFont="1" applyFill="1" applyBorder="1" applyAlignment="1">
      <alignment horizontal="center" vertical="center" wrapText="1"/>
      <protection/>
    </xf>
    <xf numFmtId="164" fontId="0" fillId="38" borderId="19" xfId="69" applyNumberFormat="1" applyFont="1" applyFill="1" applyBorder="1" applyAlignment="1">
      <alignment horizontal="center" vertical="center" wrapText="1"/>
      <protection/>
    </xf>
    <xf numFmtId="165" fontId="13" fillId="38" borderId="19" xfId="69" applyNumberFormat="1" applyFont="1" applyFill="1" applyBorder="1" applyAlignment="1">
      <alignment/>
      <protection/>
    </xf>
    <xf numFmtId="164" fontId="13" fillId="0" borderId="19" xfId="0" applyNumberFormat="1" applyFont="1" applyFill="1" applyBorder="1" applyAlignment="1">
      <alignment horizontal="center" vertical="center"/>
    </xf>
    <xf numFmtId="164" fontId="13" fillId="0" borderId="19" xfId="62" applyNumberFormat="1" applyFont="1" applyFill="1" applyBorder="1" applyAlignment="1">
      <alignment horizontal="center" vertical="center"/>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19" xfId="68" applyNumberFormat="1" applyFont="1" applyFill="1" applyBorder="1" applyAlignment="1">
      <alignment horizontal="center" vertical="center" wrapText="1"/>
      <protection/>
    </xf>
    <xf numFmtId="164" fontId="13" fillId="0" borderId="0" xfId="60" applyNumberFormat="1" applyFont="1" applyFill="1" applyBorder="1" applyAlignment="1">
      <alignment horizontal="center" vertical="center"/>
      <protection/>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2" fillId="40" borderId="34" xfId="0" applyNumberFormat="1" applyFont="1" applyFill="1" applyBorder="1" applyAlignment="1">
      <alignment horizontal="center"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3" xfId="0" applyFill="1" applyBorder="1" applyAlignment="1">
      <alignment horizontal="center"/>
    </xf>
    <xf numFmtId="0" fontId="0" fillId="40" borderId="24" xfId="0" applyFill="1" applyBorder="1" applyAlignment="1">
      <alignment horizontal="left"/>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3" applyNumberFormat="1" applyFont="1" applyFill="1" applyBorder="1" applyAlignment="1">
      <alignment horizontal="center" vertical="center"/>
      <protection/>
    </xf>
    <xf numFmtId="164" fontId="12" fillId="0" borderId="19" xfId="63"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3" applyNumberFormat="1" applyFont="1" applyFill="1" applyBorder="1" applyAlignment="1">
      <alignment horizontal="right" vertical="center"/>
      <protection/>
    </xf>
    <xf numFmtId="164" fontId="0" fillId="38" borderId="38" xfId="63"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3" applyNumberFormat="1" applyFont="1" applyFill="1" applyBorder="1" applyAlignment="1">
      <alignment horizontal="center" vertical="center"/>
      <protection/>
    </xf>
    <xf numFmtId="164" fontId="12" fillId="40" borderId="19" xfId="63"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0" xfId="0" applyFont="1" applyFill="1" applyBorder="1" applyAlignment="1">
      <alignment horizontal="center" vertical="center" wrapText="1"/>
    </xf>
    <xf numFmtId="14" fontId="0" fillId="0" borderId="39" xfId="0" applyNumberFormat="1" applyFill="1" applyBorder="1" applyAlignment="1">
      <alignment horizontal="left" vertical="center" wrapText="1"/>
    </xf>
    <xf numFmtId="0" fontId="0" fillId="40" borderId="40" xfId="0" applyFill="1" applyBorder="1" applyAlignment="1">
      <alignment vertical="top" wrapText="1"/>
    </xf>
    <xf numFmtId="0" fontId="0" fillId="40" borderId="25" xfId="0" applyFill="1" applyBorder="1" applyAlignment="1">
      <alignment wrapText="1"/>
    </xf>
    <xf numFmtId="164" fontId="0" fillId="0" borderId="0" xfId="67" applyNumberFormat="1" applyFont="1" applyFill="1" applyBorder="1" applyAlignment="1">
      <alignment horizontal="center" vertical="center" wrapText="1"/>
      <protection/>
    </xf>
    <xf numFmtId="0" fontId="51" fillId="33" borderId="0" xfId="0" applyFont="1" applyFill="1" applyAlignment="1">
      <alignment wrapText="1"/>
    </xf>
    <xf numFmtId="0" fontId="51" fillId="40" borderId="0" xfId="0" applyFont="1" applyFill="1" applyBorder="1" applyAlignment="1">
      <alignment/>
    </xf>
    <xf numFmtId="164" fontId="51" fillId="0" borderId="0" xfId="0" applyNumberFormat="1" applyFont="1" applyFill="1" applyBorder="1" applyAlignment="1">
      <alignment/>
    </xf>
    <xf numFmtId="0" fontId="52" fillId="0" borderId="0" xfId="0" applyFont="1" applyAlignment="1">
      <alignment/>
    </xf>
    <xf numFmtId="0" fontId="0" fillId="33" borderId="0" xfId="0" applyFont="1" applyFill="1" applyAlignment="1">
      <alignment/>
    </xf>
    <xf numFmtId="0" fontId="53"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14" fontId="0" fillId="40" borderId="0" xfId="0" applyNumberFormat="1" applyFill="1" applyBorder="1" applyAlignment="1">
      <alignment horizontal="left" vertical="center" wrapText="1"/>
    </xf>
    <xf numFmtId="0" fontId="7" fillId="0" borderId="0" xfId="52" applyAlignment="1" applyProtection="1">
      <alignment/>
      <protection/>
    </xf>
    <xf numFmtId="0" fontId="0" fillId="33" borderId="0" xfId="56" applyFill="1">
      <alignment/>
      <protection/>
    </xf>
    <xf numFmtId="0" fontId="0" fillId="33" borderId="0" xfId="56" applyFill="1" applyBorder="1">
      <alignment/>
      <protection/>
    </xf>
    <xf numFmtId="0" fontId="3" fillId="33" borderId="0" xfId="56" applyFont="1" applyFill="1">
      <alignment/>
      <protection/>
    </xf>
    <xf numFmtId="0" fontId="2" fillId="35" borderId="14" xfId="56" applyFont="1" applyFill="1" applyBorder="1">
      <alignment/>
      <protection/>
    </xf>
    <xf numFmtId="0" fontId="2" fillId="35" borderId="12" xfId="56" applyFont="1" applyFill="1" applyBorder="1">
      <alignment/>
      <protection/>
    </xf>
    <xf numFmtId="0" fontId="0" fillId="35" borderId="13" xfId="56" applyFill="1" applyBorder="1">
      <alignment/>
      <protection/>
    </xf>
    <xf numFmtId="0" fontId="2" fillId="34" borderId="29" xfId="56" applyFont="1" applyFill="1" applyBorder="1" applyAlignment="1">
      <alignment horizontal="center"/>
      <protection/>
    </xf>
    <xf numFmtId="0" fontId="2" fillId="34" borderId="15" xfId="56" applyFont="1" applyFill="1" applyBorder="1" applyAlignment="1">
      <alignment horizontal="center"/>
      <protection/>
    </xf>
    <xf numFmtId="0" fontId="2" fillId="34" borderId="16" xfId="56" applyFont="1" applyFill="1" applyBorder="1">
      <alignment/>
      <protection/>
    </xf>
    <xf numFmtId="0" fontId="2" fillId="34" borderId="30" xfId="56" applyFont="1" applyFill="1" applyBorder="1" applyAlignment="1">
      <alignment horizontal="center" vertical="top" wrapText="1"/>
      <protection/>
    </xf>
    <xf numFmtId="0" fontId="0" fillId="33" borderId="0" xfId="56" applyFill="1" applyAlignment="1">
      <alignment wrapText="1"/>
      <protection/>
    </xf>
    <xf numFmtId="0" fontId="0" fillId="34" borderId="10" xfId="56" applyFill="1" applyBorder="1" applyAlignment="1">
      <alignment wrapText="1"/>
      <protection/>
    </xf>
    <xf numFmtId="0" fontId="0" fillId="34" borderId="11" xfId="56" applyFill="1" applyBorder="1" applyAlignment="1">
      <alignment wrapText="1"/>
      <protection/>
    </xf>
    <xf numFmtId="0" fontId="0" fillId="34" borderId="12" xfId="56" applyFill="1" applyBorder="1" applyAlignment="1">
      <alignment horizontal="center" vertical="top" wrapText="1"/>
      <protection/>
    </xf>
    <xf numFmtId="0" fontId="0" fillId="34" borderId="14" xfId="56" applyFill="1" applyBorder="1" applyAlignment="1">
      <alignment horizontal="center" vertical="top" wrapText="1"/>
      <protection/>
    </xf>
    <xf numFmtId="0" fontId="0" fillId="34" borderId="13" xfId="56" applyFont="1" applyFill="1" applyBorder="1" applyAlignment="1">
      <alignment horizontal="center" vertical="top" wrapText="1"/>
      <protection/>
    </xf>
    <xf numFmtId="0" fontId="0" fillId="34" borderId="17" xfId="56" applyFill="1" applyBorder="1" applyAlignment="1">
      <alignment vertical="top" wrapText="1"/>
      <protection/>
    </xf>
    <xf numFmtId="0" fontId="2" fillId="34" borderId="31" xfId="56" applyFont="1" applyFill="1" applyBorder="1" applyAlignment="1">
      <alignment horizontal="center" vertical="top" wrapText="1"/>
      <protection/>
    </xf>
    <xf numFmtId="0" fontId="0" fillId="33" borderId="0" xfId="56" applyFill="1" applyBorder="1" applyAlignment="1">
      <alignment wrapText="1"/>
      <protection/>
    </xf>
    <xf numFmtId="164" fontId="2" fillId="0" borderId="34" xfId="56" applyNumberFormat="1" applyFont="1" applyFill="1" applyBorder="1" applyAlignment="1">
      <alignment horizontal="center" vertical="center" wrapText="1"/>
      <protection/>
    </xf>
    <xf numFmtId="0" fontId="0" fillId="40" borderId="0" xfId="56" applyFill="1">
      <alignment/>
      <protection/>
    </xf>
    <xf numFmtId="14" fontId="0" fillId="40" borderId="0" xfId="56" applyNumberFormat="1" applyFill="1" applyBorder="1" applyAlignment="1">
      <alignment horizontal="left" vertical="center" wrapText="1"/>
      <protection/>
    </xf>
    <xf numFmtId="0" fontId="0" fillId="40" borderId="0" xfId="56" applyFill="1" applyBorder="1">
      <alignment/>
      <protection/>
    </xf>
    <xf numFmtId="0" fontId="0" fillId="0" borderId="35" xfId="56" applyFill="1" applyBorder="1" applyAlignment="1">
      <alignment vertical="top" wrapText="1"/>
      <protection/>
    </xf>
    <xf numFmtId="0" fontId="0" fillId="0" borderId="38" xfId="56" applyFill="1" applyBorder="1" applyAlignment="1">
      <alignment vertical="top" wrapText="1"/>
      <protection/>
    </xf>
    <xf numFmtId="0" fontId="0" fillId="0" borderId="36" xfId="56" applyFill="1" applyBorder="1" applyAlignment="1">
      <alignment vertical="top" wrapText="1"/>
      <protection/>
    </xf>
    <xf numFmtId="164" fontId="2" fillId="0" borderId="12" xfId="56" applyNumberFormat="1" applyFont="1" applyFill="1" applyBorder="1" applyAlignment="1">
      <alignment horizontal="center" vertical="top" wrapText="1"/>
      <protection/>
    </xf>
    <xf numFmtId="164" fontId="2" fillId="0" borderId="32" xfId="56" applyNumberFormat="1" applyFont="1" applyFill="1" applyBorder="1" applyAlignment="1">
      <alignment horizontal="center" vertical="top" wrapText="1"/>
      <protection/>
    </xf>
    <xf numFmtId="0" fontId="0" fillId="0" borderId="23" xfId="56" applyFill="1" applyBorder="1">
      <alignment/>
      <protection/>
    </xf>
    <xf numFmtId="0" fontId="0" fillId="0" borderId="24" xfId="56" applyFill="1" applyBorder="1">
      <alignment/>
      <protection/>
    </xf>
    <xf numFmtId="0" fontId="0" fillId="0" borderId="25" xfId="56" applyFill="1" applyBorder="1">
      <alignment/>
      <protection/>
    </xf>
    <xf numFmtId="0" fontId="0" fillId="0" borderId="26" xfId="56" applyFill="1" applyBorder="1">
      <alignment/>
      <protection/>
    </xf>
    <xf numFmtId="0" fontId="0" fillId="0" borderId="27" xfId="56" applyFill="1" applyBorder="1">
      <alignment/>
      <protection/>
    </xf>
    <xf numFmtId="0" fontId="0" fillId="0" borderId="28" xfId="56" applyFill="1" applyBorder="1">
      <alignment/>
      <protection/>
    </xf>
    <xf numFmtId="0" fontId="0" fillId="0" borderId="0" xfId="56" applyAlignment="1">
      <alignment/>
      <protection/>
    </xf>
    <xf numFmtId="0" fontId="13" fillId="0" borderId="21" xfId="0" applyFont="1" applyFill="1" applyBorder="1" applyAlignment="1">
      <alignment horizontal="left" vertical="center" wrapText="1"/>
    </xf>
    <xf numFmtId="164" fontId="13" fillId="0" borderId="19" xfId="0" applyNumberFormat="1" applyFont="1" applyFill="1" applyBorder="1" applyAlignment="1">
      <alignment/>
    </xf>
    <xf numFmtId="0" fontId="2" fillId="34" borderId="22" xfId="0" applyFont="1" applyFill="1" applyBorder="1" applyAlignment="1">
      <alignment horizontal="center" vertical="center" wrapText="1"/>
    </xf>
    <xf numFmtId="164" fontId="2" fillId="0" borderId="41" xfId="0" applyNumberFormat="1" applyFont="1" applyFill="1" applyBorder="1" applyAlignment="1">
      <alignment horizontal="center" vertical="center" wrapText="1"/>
    </xf>
    <xf numFmtId="164" fontId="54" fillId="0" borderId="34" xfId="56" applyNumberFormat="1" applyFont="1" applyFill="1" applyBorder="1" applyAlignment="1">
      <alignment horizontal="center" vertical="center" wrapText="1"/>
      <protection/>
    </xf>
    <xf numFmtId="0" fontId="55" fillId="33" borderId="0" xfId="56" applyFont="1" applyFill="1">
      <alignment/>
      <protection/>
    </xf>
    <xf numFmtId="0" fontId="55" fillId="33" borderId="0" xfId="56" applyFont="1" applyFill="1" applyBorder="1">
      <alignment/>
      <protection/>
    </xf>
    <xf numFmtId="164" fontId="2" fillId="0" borderId="42" xfId="0" applyNumberFormat="1" applyFont="1" applyFill="1" applyBorder="1" applyAlignment="1">
      <alignment horizontal="center" vertical="top" wrapText="1"/>
    </xf>
    <xf numFmtId="165" fontId="13" fillId="0" borderId="19"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7" xfId="0" applyFill="1" applyBorder="1" applyAlignment="1">
      <alignment horizontal="center" vertical="center" wrapText="1"/>
    </xf>
    <xf numFmtId="0" fontId="13" fillId="0" borderId="0" xfId="56" applyFont="1" applyFill="1" applyBorder="1" applyAlignment="1">
      <alignment horizontal="left" vertical="center" wrapText="1"/>
      <protection/>
    </xf>
    <xf numFmtId="0" fontId="0" fillId="0" borderId="21" xfId="0" applyFont="1" applyFill="1" applyBorder="1" applyAlignment="1">
      <alignment horizontal="left" vertical="center" wrapText="1"/>
    </xf>
    <xf numFmtId="14" fontId="0" fillId="0" borderId="43" xfId="0" applyNumberFormat="1" applyBorder="1" applyAlignment="1">
      <alignment horizontal="left" vertical="center"/>
    </xf>
    <xf numFmtId="0" fontId="0" fillId="0" borderId="44" xfId="0" applyFont="1" applyBorder="1" applyAlignment="1">
      <alignment horizontal="left" vertical="center"/>
    </xf>
    <xf numFmtId="49" fontId="10" fillId="0" borderId="42" xfId="0" applyNumberFormat="1" applyFont="1" applyBorder="1" applyAlignment="1">
      <alignment horizontal="left" vertical="center" wrapText="1"/>
    </xf>
    <xf numFmtId="14" fontId="0" fillId="0" borderId="45" xfId="0" applyNumberFormat="1" applyBorder="1" applyAlignment="1">
      <alignment horizontal="left" vertical="center"/>
    </xf>
    <xf numFmtId="0" fontId="0" fillId="0" borderId="46" xfId="0" applyFont="1" applyBorder="1" applyAlignment="1">
      <alignment horizontal="left" vertical="center"/>
    </xf>
    <xf numFmtId="49" fontId="10" fillId="0" borderId="47" xfId="0" applyNumberFormat="1" applyFont="1" applyBorder="1" applyAlignment="1">
      <alignment horizontal="left" vertical="center" wrapText="1"/>
    </xf>
    <xf numFmtId="0" fontId="2" fillId="34" borderId="48"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3" borderId="0" xfId="56" applyFont="1" applyFill="1" applyAlignment="1">
      <alignment/>
      <protection/>
    </xf>
    <xf numFmtId="0" fontId="0" fillId="0" borderId="0" xfId="56" applyAlignment="1">
      <alignment/>
      <protection/>
    </xf>
    <xf numFmtId="0" fontId="2" fillId="34" borderId="48" xfId="56" applyFont="1" applyFill="1" applyBorder="1" applyAlignment="1">
      <alignment horizontal="center"/>
      <protection/>
    </xf>
    <xf numFmtId="0" fontId="2" fillId="34" borderId="15" xfId="56" applyFont="1" applyFill="1" applyBorder="1" applyAlignment="1">
      <alignment horizontal="center"/>
      <protection/>
    </xf>
    <xf numFmtId="0" fontId="2" fillId="34" borderId="33" xfId="56" applyFont="1" applyFill="1" applyBorder="1" applyAlignment="1">
      <alignment horizontal="center"/>
      <protection/>
    </xf>
    <xf numFmtId="0" fontId="0" fillId="33" borderId="0" xfId="56" applyFill="1" applyAlignment="1">
      <alignment wrapText="1"/>
      <protection/>
    </xf>
    <xf numFmtId="0" fontId="0" fillId="0" borderId="0" xfId="56" applyAlignment="1">
      <alignment wrapText="1"/>
      <protection/>
    </xf>
    <xf numFmtId="0" fontId="2" fillId="34" borderId="4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A Walker" xfId="57"/>
    <cellStyle name="Normal_C Bolt" xfId="58"/>
    <cellStyle name="Normal_C Elliott" xfId="59"/>
    <cellStyle name="Normal_C Elliott_1" xfId="60"/>
    <cellStyle name="Normal_Data Table" xfId="61"/>
    <cellStyle name="Normal_I Prosser_1" xfId="62"/>
    <cellStyle name="Normal_J Chittleburgh" xfId="63"/>
    <cellStyle name="Normal_J May" xfId="64"/>
    <cellStyle name="Normal_J Thomas" xfId="65"/>
    <cellStyle name="Normal_L Rollason" xfId="66"/>
    <cellStyle name="Normal_M Lee" xfId="67"/>
    <cellStyle name="Normal_P Bucks" xfId="68"/>
    <cellStyle name="Normal_R Goldson" xfId="69"/>
    <cellStyle name="Note" xfId="70"/>
    <cellStyle name="Output" xfId="71"/>
    <cellStyle name="Percent" xfId="72"/>
    <cellStyle name="PSChar" xfId="73"/>
    <cellStyle name="Style 1" xfId="74"/>
    <cellStyle name="Title" xfId="75"/>
    <cellStyle name="Total" xfId="76"/>
    <cellStyle name="Warning Text" xfId="77"/>
  </cellStyles>
  <dxfs count="7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76</v>
      </c>
    </row>
    <row r="3" ht="12.75">
      <c r="B3" s="2" t="s">
        <v>70</v>
      </c>
    </row>
    <row r="5" ht="12.75">
      <c r="B5" s="1" t="s">
        <v>3</v>
      </c>
    </row>
    <row r="7" ht="12.75">
      <c r="B7" s="1" t="s">
        <v>4</v>
      </c>
    </row>
    <row r="8" ht="12.75">
      <c r="B8" s="1" t="s">
        <v>5</v>
      </c>
    </row>
    <row r="9" ht="12.75">
      <c r="B9" s="1" t="s">
        <v>7</v>
      </c>
    </row>
    <row r="10" ht="12.75">
      <c r="B10" s="1" t="s">
        <v>8</v>
      </c>
    </row>
    <row r="13" ht="12.75">
      <c r="B13" s="1" t="s">
        <v>6</v>
      </c>
    </row>
    <row r="15" ht="12.75">
      <c r="B15" s="2" t="s">
        <v>79</v>
      </c>
    </row>
    <row r="16" ht="12.75">
      <c r="B16" s="2"/>
    </row>
    <row r="17" ht="12.75">
      <c r="B17" s="2" t="s">
        <v>71</v>
      </c>
    </row>
    <row r="18" ht="12.75">
      <c r="B18" s="1" t="s">
        <v>14</v>
      </c>
    </row>
    <row r="19" ht="12.75">
      <c r="B19" s="1" t="s">
        <v>12</v>
      </c>
    </row>
    <row r="20" ht="12.75">
      <c r="B20" s="1" t="s">
        <v>13</v>
      </c>
    </row>
    <row r="23" ht="12.75">
      <c r="B23" s="2" t="s">
        <v>72</v>
      </c>
    </row>
    <row r="24" spans="2:8" ht="12.75">
      <c r="B24" s="1" t="s">
        <v>73</v>
      </c>
      <c r="G24" s="1" t="s">
        <v>74</v>
      </c>
      <c r="H24" s="1" t="s">
        <v>75</v>
      </c>
    </row>
    <row r="27" ht="12.75">
      <c r="B27" s="1" t="s">
        <v>2</v>
      </c>
    </row>
    <row r="29" ht="12.75">
      <c r="B29" s="2" t="s">
        <v>77</v>
      </c>
    </row>
    <row r="31" ht="12.75">
      <c r="B31" s="1" t="s">
        <v>80</v>
      </c>
    </row>
    <row r="32" ht="12.75">
      <c r="B32" s="1" t="s">
        <v>81</v>
      </c>
    </row>
    <row r="33" ht="12.75">
      <c r="B33" s="1" t="s">
        <v>9</v>
      </c>
    </row>
    <row r="34" ht="12.75">
      <c r="B34" s="1" t="s">
        <v>10</v>
      </c>
    </row>
    <row r="35" ht="12.75">
      <c r="B35" s="1" t="s">
        <v>11</v>
      </c>
    </row>
    <row r="38" ht="12.75">
      <c r="B38" s="1" t="s">
        <v>78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4" t="s">
        <v>62</v>
      </c>
      <c r="E2" s="75" t="s">
        <v>63</v>
      </c>
      <c r="F2" s="40"/>
      <c r="H2" s="2" t="s">
        <v>93</v>
      </c>
    </row>
    <row r="3" spans="2:6" ht="12.75">
      <c r="B3" s="2" t="s">
        <v>44</v>
      </c>
      <c r="D3" s="3" t="str">
        <f>'Price R'!E3</f>
        <v>2013-14</v>
      </c>
      <c r="E3" s="3" t="str">
        <f>'Price R'!F3</f>
        <v>Quarter 1</v>
      </c>
      <c r="F3" s="3" t="str">
        <f>'Price R'!G3</f>
        <v>1 April - 30 June 2013</v>
      </c>
    </row>
    <row r="4" ht="13.5" thickBot="1"/>
    <row r="5" spans="2:10" ht="12.75">
      <c r="B5" s="26" t="s">
        <v>45</v>
      </c>
      <c r="C5" s="25" t="s">
        <v>46</v>
      </c>
      <c r="D5" s="10" t="s">
        <v>47</v>
      </c>
      <c r="E5" s="325" t="s">
        <v>51</v>
      </c>
      <c r="F5" s="326"/>
      <c r="G5" s="326"/>
      <c r="H5" s="327"/>
      <c r="I5" s="11" t="s">
        <v>50</v>
      </c>
      <c r="J5" s="30" t="s">
        <v>54</v>
      </c>
    </row>
    <row r="6" spans="2:10" s="4" customFormat="1" ht="26.25" customHeight="1">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4" t="s">
        <v>69</v>
      </c>
      <c r="E2" s="75" t="s">
        <v>59</v>
      </c>
      <c r="F2" s="76"/>
      <c r="H2" s="2" t="s">
        <v>92</v>
      </c>
    </row>
    <row r="3" spans="2:6" ht="12.75">
      <c r="B3" s="2" t="s">
        <v>44</v>
      </c>
      <c r="D3" s="3" t="str">
        <f>'Price R'!E3</f>
        <v>2013-14</v>
      </c>
      <c r="E3" s="3" t="str">
        <f>'Price R'!F3</f>
        <v>Quarter 1</v>
      </c>
      <c r="F3" s="3" t="str">
        <f>'Price R'!G3</f>
        <v>1 April - 30 June 2013</v>
      </c>
    </row>
    <row r="4" ht="13.5" thickBot="1"/>
    <row r="5" spans="2:10" ht="12.75">
      <c r="B5" s="26" t="s">
        <v>45</v>
      </c>
      <c r="C5" s="25" t="s">
        <v>46</v>
      </c>
      <c r="D5" s="10" t="s">
        <v>47</v>
      </c>
      <c r="E5" s="325" t="s">
        <v>51</v>
      </c>
      <c r="F5" s="326"/>
      <c r="G5" s="326"/>
      <c r="H5" s="327"/>
      <c r="I5" s="11" t="s">
        <v>50</v>
      </c>
      <c r="J5" s="30" t="s">
        <v>54</v>
      </c>
    </row>
    <row r="6" spans="2:10" s="4" customFormat="1" ht="25.5">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B1:K21"/>
  <sheetViews>
    <sheetView zoomScalePageLayoutView="0" workbookViewId="0" topLeftCell="A1">
      <selection activeCell="E11" sqref="E11"/>
    </sheetView>
  </sheetViews>
  <sheetFormatPr defaultColWidth="9.140625" defaultRowHeight="12.75"/>
  <cols>
    <col min="1" max="1" width="1.421875" style="1" customWidth="1"/>
    <col min="2" max="2" width="10.7109375" style="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95</v>
      </c>
      <c r="F2" s="39" t="s">
        <v>59</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0" t="s">
        <v>47</v>
      </c>
      <c r="F5" s="325" t="s">
        <v>51</v>
      </c>
      <c r="G5" s="326"/>
      <c r="H5" s="326"/>
      <c r="I5" s="327"/>
      <c r="J5" s="11" t="s">
        <v>50</v>
      </c>
      <c r="K5" s="30" t="s">
        <v>54</v>
      </c>
    </row>
    <row r="6" spans="2:11" ht="38.25">
      <c r="B6" s="5"/>
      <c r="C6" s="97"/>
      <c r="D6" s="97"/>
      <c r="E6" s="6"/>
      <c r="F6" s="7" t="s">
        <v>48</v>
      </c>
      <c r="G6" s="9" t="s">
        <v>49</v>
      </c>
      <c r="H6" s="9" t="s">
        <v>94</v>
      </c>
      <c r="I6" s="209" t="s">
        <v>1</v>
      </c>
      <c r="J6" s="12" t="s">
        <v>52</v>
      </c>
      <c r="K6" s="31" t="s">
        <v>55</v>
      </c>
    </row>
    <row r="7" spans="2:11" ht="38.25">
      <c r="B7" s="176">
        <v>41351</v>
      </c>
      <c r="C7" s="212" t="s">
        <v>193</v>
      </c>
      <c r="D7" s="212" t="s">
        <v>137</v>
      </c>
      <c r="E7" s="302" t="s">
        <v>172</v>
      </c>
      <c r="F7" s="117">
        <v>191.07</v>
      </c>
      <c r="G7" s="117"/>
      <c r="H7" s="150"/>
      <c r="I7" s="203"/>
      <c r="J7" s="310"/>
      <c r="K7" s="137">
        <f aca="true" t="shared" si="0" ref="K7:K17">SUM(F7:J7)</f>
        <v>191.07</v>
      </c>
    </row>
    <row r="8" spans="2:11" ht="25.5">
      <c r="B8" s="176">
        <v>41352</v>
      </c>
      <c r="C8" s="212" t="s">
        <v>164</v>
      </c>
      <c r="D8" s="212" t="s">
        <v>144</v>
      </c>
      <c r="E8" s="302" t="s">
        <v>170</v>
      </c>
      <c r="F8" s="117"/>
      <c r="G8" s="117"/>
      <c r="H8" s="150"/>
      <c r="I8" s="117">
        <v>120</v>
      </c>
      <c r="J8" s="310"/>
      <c r="K8" s="137">
        <f t="shared" si="0"/>
        <v>120</v>
      </c>
    </row>
    <row r="9" spans="2:11" ht="25.5">
      <c r="B9" s="176">
        <v>41374</v>
      </c>
      <c r="C9" s="212" t="s">
        <v>164</v>
      </c>
      <c r="D9" s="212" t="s">
        <v>144</v>
      </c>
      <c r="E9" s="302" t="s">
        <v>170</v>
      </c>
      <c r="F9" s="117"/>
      <c r="G9" s="117"/>
      <c r="H9" s="150"/>
      <c r="I9" s="117">
        <v>120</v>
      </c>
      <c r="J9" s="310"/>
      <c r="K9" s="137">
        <f t="shared" si="0"/>
        <v>120</v>
      </c>
    </row>
    <row r="10" spans="2:11" ht="38.25">
      <c r="B10" s="176">
        <v>41375</v>
      </c>
      <c r="C10" s="212" t="s">
        <v>192</v>
      </c>
      <c r="D10" s="212" t="s">
        <v>133</v>
      </c>
      <c r="E10" s="302" t="s">
        <v>171</v>
      </c>
      <c r="F10" s="117">
        <v>123.91</v>
      </c>
      <c r="G10" s="117"/>
      <c r="H10" s="150"/>
      <c r="I10" s="117"/>
      <c r="J10" s="310"/>
      <c r="K10" s="137">
        <f t="shared" si="0"/>
        <v>123.91</v>
      </c>
    </row>
    <row r="11" spans="2:11" ht="25.5">
      <c r="B11" s="176">
        <v>41393</v>
      </c>
      <c r="C11" s="212" t="s">
        <v>165</v>
      </c>
      <c r="D11" s="212" t="s">
        <v>133</v>
      </c>
      <c r="E11" s="302" t="s">
        <v>168</v>
      </c>
      <c r="F11" s="117">
        <v>183.47</v>
      </c>
      <c r="G11" s="117"/>
      <c r="H11" s="150"/>
      <c r="I11" s="117"/>
      <c r="J11" s="310"/>
      <c r="K11" s="137">
        <f t="shared" si="0"/>
        <v>183.47</v>
      </c>
    </row>
    <row r="12" spans="2:11" ht="25.5">
      <c r="B12" s="176">
        <v>41394</v>
      </c>
      <c r="C12" s="212" t="s">
        <v>164</v>
      </c>
      <c r="D12" s="212" t="s">
        <v>144</v>
      </c>
      <c r="E12" s="302" t="s">
        <v>169</v>
      </c>
      <c r="F12" s="117"/>
      <c r="G12" s="117"/>
      <c r="H12" s="150"/>
      <c r="I12" s="117">
        <v>120</v>
      </c>
      <c r="J12" s="310"/>
      <c r="K12" s="137">
        <f t="shared" si="0"/>
        <v>120</v>
      </c>
    </row>
    <row r="13" spans="2:11" ht="38.25">
      <c r="B13" s="176">
        <v>41403</v>
      </c>
      <c r="C13" s="212" t="s">
        <v>192</v>
      </c>
      <c r="D13" s="212" t="s">
        <v>133</v>
      </c>
      <c r="E13" s="302" t="s">
        <v>173</v>
      </c>
      <c r="F13" s="117">
        <v>155.91</v>
      </c>
      <c r="G13" s="117"/>
      <c r="H13" s="150"/>
      <c r="I13" s="117"/>
      <c r="J13" s="310"/>
      <c r="K13" s="137">
        <f t="shared" si="0"/>
        <v>155.91</v>
      </c>
    </row>
    <row r="14" spans="2:11" ht="38.25">
      <c r="B14" s="176">
        <v>41414</v>
      </c>
      <c r="C14" s="212" t="s">
        <v>191</v>
      </c>
      <c r="D14" s="212" t="s">
        <v>133</v>
      </c>
      <c r="E14" s="302" t="s">
        <v>174</v>
      </c>
      <c r="F14" s="117">
        <v>175.47</v>
      </c>
      <c r="G14" s="117"/>
      <c r="H14" s="150"/>
      <c r="I14" s="117"/>
      <c r="J14" s="310"/>
      <c r="K14" s="137">
        <f>SUM(F14:J14)</f>
        <v>175.47</v>
      </c>
    </row>
    <row r="15" spans="2:11" ht="25.5">
      <c r="B15" s="176">
        <v>41415</v>
      </c>
      <c r="C15" s="212" t="s">
        <v>164</v>
      </c>
      <c r="D15" s="212" t="s">
        <v>144</v>
      </c>
      <c r="E15" s="302" t="s">
        <v>169</v>
      </c>
      <c r="F15" s="117"/>
      <c r="G15" s="117"/>
      <c r="H15" s="150"/>
      <c r="I15" s="117">
        <v>120</v>
      </c>
      <c r="J15" s="310"/>
      <c r="K15" s="137">
        <f t="shared" si="0"/>
        <v>120</v>
      </c>
    </row>
    <row r="16" spans="2:11" ht="12.75">
      <c r="B16" s="176">
        <v>41422</v>
      </c>
      <c r="C16" s="212" t="s">
        <v>166</v>
      </c>
      <c r="D16" s="212" t="s">
        <v>133</v>
      </c>
      <c r="E16" s="302" t="s">
        <v>175</v>
      </c>
      <c r="F16" s="117"/>
      <c r="G16" s="117">
        <v>92.5</v>
      </c>
      <c r="H16" s="150"/>
      <c r="I16" s="117"/>
      <c r="J16" s="310"/>
      <c r="K16" s="137">
        <f t="shared" si="0"/>
        <v>92.5</v>
      </c>
    </row>
    <row r="17" spans="2:11" ht="25.5">
      <c r="B17" s="176">
        <v>41423</v>
      </c>
      <c r="C17" s="212" t="s">
        <v>167</v>
      </c>
      <c r="D17" s="212" t="s">
        <v>133</v>
      </c>
      <c r="E17" s="302" t="s">
        <v>175</v>
      </c>
      <c r="F17" s="117">
        <v>71.99</v>
      </c>
      <c r="G17" s="117"/>
      <c r="H17" s="150"/>
      <c r="I17" s="117"/>
      <c r="J17" s="310"/>
      <c r="K17" s="137">
        <f t="shared" si="0"/>
        <v>71.99</v>
      </c>
    </row>
    <row r="18" spans="2:11" ht="12.75">
      <c r="B18" s="219"/>
      <c r="C18" s="234"/>
      <c r="D18" s="234"/>
      <c r="E18" s="232"/>
      <c r="F18" s="127">
        <f aca="true" t="shared" si="1" ref="F18:K18">SUM(F7:F17)</f>
        <v>901.82</v>
      </c>
      <c r="G18" s="127">
        <f t="shared" si="1"/>
        <v>92.5</v>
      </c>
      <c r="H18" s="127">
        <f t="shared" si="1"/>
        <v>0</v>
      </c>
      <c r="I18" s="127">
        <f t="shared" si="1"/>
        <v>480</v>
      </c>
      <c r="J18" s="130">
        <f t="shared" si="1"/>
        <v>0</v>
      </c>
      <c r="K18" s="309">
        <f t="shared" si="1"/>
        <v>1474.32</v>
      </c>
    </row>
    <row r="19" spans="2:11" ht="13.5" thickBot="1">
      <c r="B19" s="220"/>
      <c r="C19" s="237"/>
      <c r="D19" s="237"/>
      <c r="E19" s="231"/>
      <c r="F19" s="22"/>
      <c r="G19" s="20"/>
      <c r="H19" s="20"/>
      <c r="I19" s="23"/>
      <c r="J19" s="20"/>
      <c r="K19" s="24"/>
    </row>
    <row r="21" ht="12.75">
      <c r="B21" s="1" t="s">
        <v>87</v>
      </c>
    </row>
  </sheetData>
  <sheetProtection/>
  <mergeCells count="1">
    <mergeCell ref="F5:I5"/>
  </mergeCells>
  <conditionalFormatting sqref="K7:K17">
    <cfRule type="expression" priority="10" dxfId="0">
      <formula>MOD(ROW(),2)=1</formula>
    </cfRule>
  </conditionalFormatting>
  <conditionalFormatting sqref="G8 G10 G12 G14 G16">
    <cfRule type="expression" priority="6" dxfId="0">
      <formula>MOD(ROW(),2)=1</formula>
    </cfRule>
  </conditionalFormatting>
  <conditionalFormatting sqref="B8:D8 B10:D10 B12:D12 B14:D14 B16:D16 F8 F10 F12 F14 F16 H8 H10 H12 H14 H16 J16 J14 J12 J10 J8">
    <cfRule type="expression" priority="7" dxfId="0">
      <formula>MOD(ROW(),2)=1</formula>
    </cfRule>
  </conditionalFormatting>
  <conditionalFormatting sqref="G7 G9 G11 G13 G15 G17">
    <cfRule type="expression" priority="4" dxfId="0">
      <formula>MOD(ROW(),2)=1</formula>
    </cfRule>
  </conditionalFormatting>
  <conditionalFormatting sqref="B7:D7 B9:D9 B11:D11 B13:D13 B15:D15 B17:D17 F7 F9 F11 F13 F15 F17 H7:J7 H9 H11 H13 H15 H17 J17 J15 J13 J11 J9">
    <cfRule type="expression" priority="5" dxfId="0">
      <formula>MOD(ROW(),2)=1</formula>
    </cfRule>
  </conditionalFormatting>
  <conditionalFormatting sqref="E8 E10 E12 E14 E16">
    <cfRule type="expression" priority="3" dxfId="0">
      <formula>MOD(ROW(),2)=1</formula>
    </cfRule>
  </conditionalFormatting>
  <conditionalFormatting sqref="E7 E9 E11 E13 E15 E17">
    <cfRule type="expression" priority="2" dxfId="0">
      <formula>MOD(ROW(),2)=1</formula>
    </cfRule>
  </conditionalFormatting>
  <conditionalFormatting sqref="I8:I1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s>
  <printOptions/>
  <pageMargins left="0.75" right="0.75" top="0.56" bottom="0.55"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B1:K12"/>
  <sheetViews>
    <sheetView zoomScale="90" zoomScaleNormal="90" zoomScalePageLayoutView="0" workbookViewId="0" topLeftCell="A1">
      <selection activeCell="E19" sqref="E19"/>
    </sheetView>
  </sheetViews>
  <sheetFormatPr defaultColWidth="9.140625" defaultRowHeight="12.75"/>
  <cols>
    <col min="1" max="1" width="1.421875" style="1" customWidth="1"/>
    <col min="2" max="2" width="12.140625" style="1" customWidth="1"/>
    <col min="3" max="4" width="14.140625" style="1" customWidth="1"/>
    <col min="5" max="5" width="58.7109375" style="1" bestFit="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65</v>
      </c>
      <c r="F2" s="39" t="s">
        <v>59</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0" t="s">
        <v>47</v>
      </c>
      <c r="F5" s="325" t="s">
        <v>51</v>
      </c>
      <c r="G5" s="326"/>
      <c r="H5" s="326"/>
      <c r="I5" s="327"/>
      <c r="J5" s="11" t="s">
        <v>50</v>
      </c>
      <c r="K5" s="30" t="s">
        <v>54</v>
      </c>
    </row>
    <row r="6" spans="2:11" s="4" customFormat="1" ht="26.25" customHeight="1">
      <c r="B6" s="5"/>
      <c r="C6" s="97"/>
      <c r="D6" s="97"/>
      <c r="E6" s="6"/>
      <c r="F6" s="7" t="s">
        <v>48</v>
      </c>
      <c r="G6" s="9" t="s">
        <v>49</v>
      </c>
      <c r="H6" s="9" t="s">
        <v>94</v>
      </c>
      <c r="I6" s="209" t="s">
        <v>1</v>
      </c>
      <c r="J6" s="12" t="s">
        <v>52</v>
      </c>
      <c r="K6" s="31" t="s">
        <v>55</v>
      </c>
    </row>
    <row r="7" spans="2:11" ht="12.75">
      <c r="B7" s="221"/>
      <c r="C7" s="212"/>
      <c r="D7" s="212"/>
      <c r="E7" s="302"/>
      <c r="F7" s="117"/>
      <c r="G7" s="207"/>
      <c r="H7" s="207"/>
      <c r="I7" s="117"/>
      <c r="J7" s="205"/>
      <c r="K7" s="137">
        <f>SUM(F7:J7)</f>
        <v>0</v>
      </c>
    </row>
    <row r="8" spans="2:11" ht="12.75">
      <c r="B8" s="221"/>
      <c r="C8" s="212"/>
      <c r="D8" s="212"/>
      <c r="E8" s="302"/>
      <c r="F8" s="117"/>
      <c r="G8" s="207"/>
      <c r="H8" s="207"/>
      <c r="I8" s="117"/>
      <c r="J8" s="205"/>
      <c r="K8" s="137">
        <f>SUM(F8:J8)</f>
        <v>0</v>
      </c>
    </row>
    <row r="9" spans="2:11" ht="12.75">
      <c r="B9" s="219"/>
      <c r="C9" s="234"/>
      <c r="D9" s="234"/>
      <c r="E9" s="232"/>
      <c r="F9" s="127">
        <f aca="true" t="shared" si="0" ref="F9:K9">SUM(F7:F8)</f>
        <v>0</v>
      </c>
      <c r="G9" s="127">
        <f t="shared" si="0"/>
        <v>0</v>
      </c>
      <c r="H9" s="127">
        <f t="shared" si="0"/>
        <v>0</v>
      </c>
      <c r="I9" s="127">
        <f t="shared" si="0"/>
        <v>0</v>
      </c>
      <c r="J9" s="127">
        <f t="shared" si="0"/>
        <v>0</v>
      </c>
      <c r="K9" s="206">
        <f t="shared" si="0"/>
        <v>0</v>
      </c>
    </row>
    <row r="10" spans="2:11" ht="13.5" thickBot="1">
      <c r="B10" s="220"/>
      <c r="C10" s="237"/>
      <c r="D10" s="237"/>
      <c r="E10" s="231"/>
      <c r="F10" s="22"/>
      <c r="G10" s="20"/>
      <c r="H10" s="20"/>
      <c r="I10" s="23"/>
      <c r="J10" s="20"/>
      <c r="K10" s="24"/>
    </row>
    <row r="12" ht="12.75">
      <c r="B12" s="1" t="s">
        <v>87</v>
      </c>
    </row>
  </sheetData>
  <sheetProtection/>
  <mergeCells count="1">
    <mergeCell ref="F5:I5"/>
  </mergeCells>
  <conditionalFormatting sqref="B7:K8">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66</v>
      </c>
      <c r="E2" s="39" t="s">
        <v>59</v>
      </c>
      <c r="F2" s="40"/>
    </row>
    <row r="3" spans="2:6" ht="12.75">
      <c r="B3" s="2" t="s">
        <v>44</v>
      </c>
      <c r="D3" s="3" t="str">
        <f>'Price R'!E3</f>
        <v>2013-14</v>
      </c>
      <c r="E3" s="3" t="str">
        <f>'Price R'!F3</f>
        <v>Quarter 1</v>
      </c>
      <c r="F3" s="3" t="str">
        <f>'Price R'!G3</f>
        <v>1 April - 30 June 2013</v>
      </c>
    </row>
    <row r="4" ht="13.5" thickBot="1"/>
    <row r="5" spans="2:10" ht="12.75">
      <c r="B5" s="26" t="s">
        <v>45</v>
      </c>
      <c r="C5" s="25" t="s">
        <v>46</v>
      </c>
      <c r="D5" s="10" t="s">
        <v>47</v>
      </c>
      <c r="E5" s="325" t="s">
        <v>51</v>
      </c>
      <c r="F5" s="326"/>
      <c r="G5" s="326"/>
      <c r="H5" s="327"/>
      <c r="I5" s="11" t="s">
        <v>50</v>
      </c>
      <c r="J5" s="30" t="s">
        <v>54</v>
      </c>
    </row>
    <row r="6" spans="2:10" s="4" customFormat="1" ht="25.5" customHeight="1">
      <c r="B6" s="5"/>
      <c r="C6" s="12"/>
      <c r="D6" s="6"/>
      <c r="E6" s="7" t="s">
        <v>48</v>
      </c>
      <c r="F6" s="9" t="s">
        <v>49</v>
      </c>
      <c r="G6" s="9" t="s">
        <v>94</v>
      </c>
      <c r="H6" s="57" t="s">
        <v>1</v>
      </c>
      <c r="I6" s="12" t="s">
        <v>52</v>
      </c>
      <c r="J6" s="31" t="s">
        <v>55</v>
      </c>
    </row>
    <row r="7" spans="2:10" ht="12.75">
      <c r="B7" s="108"/>
      <c r="C7" s="191"/>
      <c r="D7" s="179"/>
      <c r="E7" s="117"/>
      <c r="F7" s="138"/>
      <c r="G7" s="138"/>
      <c r="H7" s="117"/>
      <c r="I7" s="178"/>
      <c r="J7" s="116">
        <f>SUM(E7:I7)</f>
        <v>0</v>
      </c>
    </row>
    <row r="8" spans="2:10" ht="12.75">
      <c r="B8" s="192"/>
      <c r="C8" s="193"/>
      <c r="D8" s="194"/>
      <c r="E8" s="184"/>
      <c r="F8" s="195"/>
      <c r="G8" s="195"/>
      <c r="H8" s="184"/>
      <c r="I8" s="196"/>
      <c r="J8" s="185">
        <f>SUM(E8:I8)</f>
        <v>0</v>
      </c>
    </row>
    <row r="9" spans="2:10" ht="12.75">
      <c r="B9" s="27"/>
      <c r="C9" s="28"/>
      <c r="D9" s="29"/>
      <c r="E9" s="128">
        <f aca="true" t="shared" si="0" ref="E9:J9">SUM(E7:E8)</f>
        <v>0</v>
      </c>
      <c r="F9" s="128">
        <f t="shared" si="0"/>
        <v>0</v>
      </c>
      <c r="G9" s="128">
        <f t="shared" si="0"/>
        <v>0</v>
      </c>
      <c r="H9" s="128">
        <f t="shared" si="0"/>
        <v>0</v>
      </c>
      <c r="I9" s="128">
        <f t="shared" si="0"/>
        <v>0</v>
      </c>
      <c r="J9" s="190">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68</v>
      </c>
      <c r="E2" s="39" t="s">
        <v>59</v>
      </c>
      <c r="F2" s="40"/>
    </row>
    <row r="3" spans="2:6" ht="12.75">
      <c r="B3" s="2" t="s">
        <v>44</v>
      </c>
      <c r="D3" s="3" t="str">
        <f>'Price R'!E3</f>
        <v>2013-14</v>
      </c>
      <c r="E3" s="3" t="str">
        <f>'Price R'!F3</f>
        <v>Quarter 1</v>
      </c>
      <c r="F3" s="3" t="str">
        <f>'Price R'!G3</f>
        <v>1 April - 30 June 2013</v>
      </c>
    </row>
    <row r="4" ht="13.5" thickBot="1"/>
    <row r="5" spans="2:10" ht="12.75">
      <c r="B5" s="26" t="s">
        <v>45</v>
      </c>
      <c r="C5" s="25" t="s">
        <v>46</v>
      </c>
      <c r="D5" s="10" t="s">
        <v>47</v>
      </c>
      <c r="E5" s="325" t="s">
        <v>51</v>
      </c>
      <c r="F5" s="326"/>
      <c r="G5" s="326"/>
      <c r="H5" s="327"/>
      <c r="I5" s="11" t="s">
        <v>50</v>
      </c>
      <c r="J5" s="30" t="s">
        <v>54</v>
      </c>
    </row>
    <row r="6" spans="2:10" s="4" customFormat="1" ht="27.75" customHeight="1">
      <c r="B6" s="5"/>
      <c r="C6" s="12"/>
      <c r="D6" s="6"/>
      <c r="E6" s="7" t="s">
        <v>48</v>
      </c>
      <c r="F6" s="9" t="s">
        <v>49</v>
      </c>
      <c r="G6" s="9" t="s">
        <v>94</v>
      </c>
      <c r="H6" s="57" t="s">
        <v>1</v>
      </c>
      <c r="I6" s="12" t="s">
        <v>52</v>
      </c>
      <c r="J6" s="31" t="s">
        <v>55</v>
      </c>
    </row>
    <row r="7" spans="2:10" ht="12.75">
      <c r="B7" s="145"/>
      <c r="C7" s="180"/>
      <c r="D7" s="180"/>
      <c r="E7" s="122"/>
      <c r="F7" s="181"/>
      <c r="G7" s="161"/>
      <c r="H7" s="161"/>
      <c r="I7" s="181"/>
      <c r="J7" s="116">
        <f>SUM(E7:I7)</f>
        <v>0</v>
      </c>
    </row>
    <row r="8" spans="2:10" ht="12.75">
      <c r="B8" s="188"/>
      <c r="C8" s="197"/>
      <c r="D8" s="198"/>
      <c r="E8" s="186"/>
      <c r="F8" s="199"/>
      <c r="G8" s="186"/>
      <c r="H8" s="200"/>
      <c r="I8" s="201"/>
      <c r="J8" s="185">
        <f>SUM(E8:I8)</f>
        <v>0</v>
      </c>
    </row>
    <row r="9" spans="2:10" ht="14.25" customHeight="1">
      <c r="B9" s="109"/>
      <c r="C9" s="121"/>
      <c r="D9" s="110"/>
      <c r="E9" s="128">
        <f aca="true" t="shared" si="0" ref="E9:J9">SUM(E7:E8)</f>
        <v>0</v>
      </c>
      <c r="F9" s="131">
        <f t="shared" si="0"/>
        <v>0</v>
      </c>
      <c r="G9" s="131">
        <f t="shared" si="0"/>
        <v>0</v>
      </c>
      <c r="H9" s="132">
        <f t="shared" si="0"/>
        <v>0</v>
      </c>
      <c r="I9" s="131">
        <f t="shared" si="0"/>
        <v>0</v>
      </c>
      <c r="J9" s="190">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B1:K22"/>
  <sheetViews>
    <sheetView zoomScalePageLayoutView="0" workbookViewId="0" topLeftCell="A1">
      <selection activeCell="E13" sqref="E13"/>
    </sheetView>
  </sheetViews>
  <sheetFormatPr defaultColWidth="9.140625" defaultRowHeight="12.75"/>
  <cols>
    <col min="1" max="1" width="1.421875" style="1" customWidth="1"/>
    <col min="2" max="2" width="13.57421875" style="1" customWidth="1"/>
    <col min="3" max="4" width="13.8515625" style="1" customWidth="1"/>
    <col min="5" max="5" width="50.00390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97</v>
      </c>
      <c r="F2" s="39" t="s">
        <v>59</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0" t="s">
        <v>47</v>
      </c>
      <c r="F5" s="325" t="s">
        <v>51</v>
      </c>
      <c r="G5" s="326"/>
      <c r="H5" s="326"/>
      <c r="I5" s="327"/>
      <c r="J5" s="11" t="s">
        <v>50</v>
      </c>
      <c r="K5" s="30" t="s">
        <v>54</v>
      </c>
    </row>
    <row r="6" spans="2:11" s="4" customFormat="1" ht="27.75" customHeight="1">
      <c r="B6" s="5"/>
      <c r="C6" s="97"/>
      <c r="D6" s="97"/>
      <c r="E6" s="6"/>
      <c r="F6" s="7" t="s">
        <v>48</v>
      </c>
      <c r="G6" s="9" t="s">
        <v>49</v>
      </c>
      <c r="H6" s="9" t="s">
        <v>94</v>
      </c>
      <c r="I6" s="209" t="s">
        <v>1</v>
      </c>
      <c r="J6" s="12" t="s">
        <v>52</v>
      </c>
      <c r="K6" s="31" t="s">
        <v>55</v>
      </c>
    </row>
    <row r="7" spans="2:11" s="4" customFormat="1" ht="25.5" customHeight="1">
      <c r="B7" s="221">
        <v>41351</v>
      </c>
      <c r="C7" s="212" t="s">
        <v>221</v>
      </c>
      <c r="D7" s="212" t="s">
        <v>146</v>
      </c>
      <c r="E7" s="302" t="s">
        <v>223</v>
      </c>
      <c r="F7" s="117"/>
      <c r="G7" s="207">
        <v>16</v>
      </c>
      <c r="H7" s="207"/>
      <c r="I7" s="117"/>
      <c r="J7" s="205"/>
      <c r="K7" s="137">
        <f aca="true" t="shared" si="0" ref="K7:K18">SUM(F7:J7)</f>
        <v>16</v>
      </c>
    </row>
    <row r="8" spans="2:11" s="4" customFormat="1" ht="25.5" customHeight="1">
      <c r="B8" s="221">
        <v>41351</v>
      </c>
      <c r="C8" s="212" t="s">
        <v>209</v>
      </c>
      <c r="D8" s="212" t="s">
        <v>144</v>
      </c>
      <c r="E8" s="302" t="s">
        <v>169</v>
      </c>
      <c r="F8" s="117"/>
      <c r="G8" s="207">
        <v>89.56</v>
      </c>
      <c r="H8" s="207"/>
      <c r="I8" s="117"/>
      <c r="J8" s="303"/>
      <c r="K8" s="137">
        <f t="shared" si="0"/>
        <v>89.56</v>
      </c>
    </row>
    <row r="9" spans="2:11" s="4" customFormat="1" ht="25.5" customHeight="1">
      <c r="B9" s="221">
        <v>41358</v>
      </c>
      <c r="C9" s="212" t="s">
        <v>214</v>
      </c>
      <c r="D9" s="212" t="s">
        <v>146</v>
      </c>
      <c r="E9" s="302" t="s">
        <v>216</v>
      </c>
      <c r="F9" s="117"/>
      <c r="G9" s="207"/>
      <c r="H9" s="207"/>
      <c r="I9" s="117"/>
      <c r="J9" s="303">
        <v>8</v>
      </c>
      <c r="K9" s="137">
        <f t="shared" si="0"/>
        <v>8</v>
      </c>
    </row>
    <row r="10" spans="2:11" s="4" customFormat="1" ht="25.5" customHeight="1">
      <c r="B10" s="221">
        <v>41358</v>
      </c>
      <c r="C10" s="212" t="s">
        <v>213</v>
      </c>
      <c r="D10" s="212" t="s">
        <v>137</v>
      </c>
      <c r="E10" s="302" t="s">
        <v>215</v>
      </c>
      <c r="F10" s="117"/>
      <c r="G10" s="207">
        <v>46.35</v>
      </c>
      <c r="H10" s="207"/>
      <c r="I10" s="117"/>
      <c r="J10" s="303"/>
      <c r="K10" s="137">
        <f t="shared" si="0"/>
        <v>46.35</v>
      </c>
    </row>
    <row r="11" spans="2:11" s="4" customFormat="1" ht="25.5" customHeight="1">
      <c r="B11" s="221">
        <v>41360</v>
      </c>
      <c r="C11" s="212" t="s">
        <v>217</v>
      </c>
      <c r="D11" s="212" t="s">
        <v>219</v>
      </c>
      <c r="E11" s="302" t="s">
        <v>218</v>
      </c>
      <c r="F11" s="117"/>
      <c r="G11" s="207">
        <v>8.05</v>
      </c>
      <c r="H11" s="207"/>
      <c r="I11" s="117"/>
      <c r="J11" s="303"/>
      <c r="K11" s="137">
        <f t="shared" si="0"/>
        <v>8.05</v>
      </c>
    </row>
    <row r="12" spans="2:11" s="4" customFormat="1" ht="25.5" customHeight="1">
      <c r="B12" s="221">
        <v>41360</v>
      </c>
      <c r="C12" s="212" t="s">
        <v>217</v>
      </c>
      <c r="D12" s="212" t="s">
        <v>219</v>
      </c>
      <c r="E12" s="302" t="s">
        <v>218</v>
      </c>
      <c r="F12" s="117"/>
      <c r="G12" s="207">
        <v>15.25</v>
      </c>
      <c r="H12" s="207"/>
      <c r="I12" s="117"/>
      <c r="J12" s="303"/>
      <c r="K12" s="137">
        <f t="shared" si="0"/>
        <v>15.25</v>
      </c>
    </row>
    <row r="13" spans="2:11" s="4" customFormat="1" ht="25.5" customHeight="1">
      <c r="B13" s="221">
        <v>41375</v>
      </c>
      <c r="C13" s="212" t="s">
        <v>221</v>
      </c>
      <c r="D13" s="212" t="s">
        <v>146</v>
      </c>
      <c r="E13" s="302" t="s">
        <v>225</v>
      </c>
      <c r="F13" s="117"/>
      <c r="G13" s="207"/>
      <c r="H13" s="207"/>
      <c r="I13" s="117"/>
      <c r="J13" s="303">
        <v>8</v>
      </c>
      <c r="K13" s="137">
        <f t="shared" si="0"/>
        <v>8</v>
      </c>
    </row>
    <row r="14" spans="2:11" s="4" customFormat="1" ht="25.5" customHeight="1">
      <c r="B14" s="221">
        <v>41375</v>
      </c>
      <c r="C14" s="212" t="s">
        <v>213</v>
      </c>
      <c r="D14" s="212" t="s">
        <v>137</v>
      </c>
      <c r="E14" s="302" t="s">
        <v>220</v>
      </c>
      <c r="F14" s="117"/>
      <c r="G14" s="207">
        <v>46.35</v>
      </c>
      <c r="H14" s="207"/>
      <c r="I14" s="117"/>
      <c r="J14" s="303"/>
      <c r="K14" s="137">
        <f t="shared" si="0"/>
        <v>46.35</v>
      </c>
    </row>
    <row r="15" spans="2:11" s="4" customFormat="1" ht="25.5" customHeight="1">
      <c r="B15" s="221">
        <v>41393</v>
      </c>
      <c r="C15" s="212" t="s">
        <v>213</v>
      </c>
      <c r="D15" s="212" t="s">
        <v>137</v>
      </c>
      <c r="E15" s="302" t="s">
        <v>222</v>
      </c>
      <c r="F15" s="117"/>
      <c r="G15" s="207">
        <v>46.35</v>
      </c>
      <c r="H15" s="207"/>
      <c r="I15" s="117"/>
      <c r="J15" s="303"/>
      <c r="K15" s="137">
        <f t="shared" si="0"/>
        <v>46.35</v>
      </c>
    </row>
    <row r="16" spans="2:11" s="4" customFormat="1" ht="25.5" customHeight="1">
      <c r="B16" s="221">
        <v>41393</v>
      </c>
      <c r="C16" s="212" t="s">
        <v>221</v>
      </c>
      <c r="D16" s="212" t="s">
        <v>146</v>
      </c>
      <c r="E16" s="302" t="s">
        <v>223</v>
      </c>
      <c r="F16" s="117"/>
      <c r="G16" s="207">
        <v>16</v>
      </c>
      <c r="H16" s="207"/>
      <c r="I16" s="117"/>
      <c r="J16" s="303"/>
      <c r="K16" s="137">
        <f t="shared" si="0"/>
        <v>16</v>
      </c>
    </row>
    <row r="17" spans="2:11" s="4" customFormat="1" ht="25.5" customHeight="1">
      <c r="B17" s="221">
        <v>41393</v>
      </c>
      <c r="C17" s="212" t="s">
        <v>209</v>
      </c>
      <c r="D17" s="212" t="s">
        <v>144</v>
      </c>
      <c r="E17" s="302" t="s">
        <v>169</v>
      </c>
      <c r="F17" s="117"/>
      <c r="G17" s="207">
        <v>95.21</v>
      </c>
      <c r="H17" s="207"/>
      <c r="I17" s="117"/>
      <c r="J17" s="303"/>
      <c r="K17" s="137">
        <f t="shared" si="0"/>
        <v>95.21</v>
      </c>
    </row>
    <row r="18" spans="2:11" s="4" customFormat="1" ht="25.5" customHeight="1">
      <c r="B18" s="221">
        <v>41403</v>
      </c>
      <c r="C18" s="212" t="s">
        <v>213</v>
      </c>
      <c r="D18" s="212" t="s">
        <v>137</v>
      </c>
      <c r="E18" s="302" t="s">
        <v>226</v>
      </c>
      <c r="F18" s="117"/>
      <c r="G18" s="207">
        <v>46.35</v>
      </c>
      <c r="H18" s="207"/>
      <c r="I18" s="117"/>
      <c r="J18" s="303"/>
      <c r="K18" s="137">
        <f t="shared" si="0"/>
        <v>46.35</v>
      </c>
    </row>
    <row r="19" spans="2:11" ht="12.75">
      <c r="B19" s="109"/>
      <c r="C19" s="121"/>
      <c r="D19" s="121"/>
      <c r="E19" s="110"/>
      <c r="F19" s="127">
        <f aca="true" t="shared" si="1" ref="F19:K19">SUM(F7:F18)</f>
        <v>0</v>
      </c>
      <c r="G19" s="127">
        <f t="shared" si="1"/>
        <v>425.47</v>
      </c>
      <c r="H19" s="127">
        <f t="shared" si="1"/>
        <v>0</v>
      </c>
      <c r="I19" s="127">
        <f t="shared" si="1"/>
        <v>0</v>
      </c>
      <c r="J19" s="127">
        <f t="shared" si="1"/>
        <v>16</v>
      </c>
      <c r="K19" s="206">
        <f t="shared" si="1"/>
        <v>441.47</v>
      </c>
    </row>
    <row r="20" spans="2:11" ht="13.5" thickBot="1">
      <c r="B20" s="19"/>
      <c r="C20" s="20"/>
      <c r="D20" s="20"/>
      <c r="E20" s="21"/>
      <c r="F20" s="22"/>
      <c r="G20" s="20"/>
      <c r="H20" s="20"/>
      <c r="I20" s="23"/>
      <c r="J20" s="20"/>
      <c r="K20" s="24"/>
    </row>
    <row r="22" ht="12.75">
      <c r="B22" s="1" t="s">
        <v>87</v>
      </c>
    </row>
  </sheetData>
  <sheetProtection/>
  <mergeCells count="1">
    <mergeCell ref="F5:I5"/>
  </mergeCells>
  <conditionalFormatting sqref="B7:K18">
    <cfRule type="expression" priority="3"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42</v>
      </c>
    </row>
    <row r="2" spans="2:6" ht="12.75">
      <c r="B2" s="3" t="s">
        <v>43</v>
      </c>
      <c r="D2" s="74" t="s">
        <v>67</v>
      </c>
      <c r="E2" s="75" t="s">
        <v>59</v>
      </c>
      <c r="F2" s="40"/>
    </row>
    <row r="3" spans="2:6" ht="12.75">
      <c r="B3" s="2" t="s">
        <v>44</v>
      </c>
      <c r="D3" s="3" t="str">
        <f>'Price R'!E3</f>
        <v>2013-14</v>
      </c>
      <c r="E3" s="3" t="str">
        <f>'Price R'!F3</f>
        <v>Quarter 1</v>
      </c>
      <c r="F3" s="3" t="str">
        <f>'Price R'!G3</f>
        <v>1 April - 30 June 2013</v>
      </c>
    </row>
    <row r="4" ht="13.5" thickBot="1"/>
    <row r="5" spans="2:10" ht="12.75">
      <c r="B5" s="26" t="s">
        <v>45</v>
      </c>
      <c r="C5" s="25" t="s">
        <v>46</v>
      </c>
      <c r="D5" s="10" t="s">
        <v>47</v>
      </c>
      <c r="E5" s="325" t="s">
        <v>51</v>
      </c>
      <c r="F5" s="326"/>
      <c r="G5" s="326"/>
      <c r="H5" s="327"/>
      <c r="I5" s="11" t="s">
        <v>50</v>
      </c>
      <c r="J5" s="88" t="s">
        <v>54</v>
      </c>
    </row>
    <row r="6" spans="2:10" s="4" customFormat="1" ht="25.5">
      <c r="B6" s="5"/>
      <c r="C6" s="12"/>
      <c r="D6" s="6"/>
      <c r="E6" s="7" t="s">
        <v>48</v>
      </c>
      <c r="F6" s="9" t="s">
        <v>49</v>
      </c>
      <c r="G6" s="9" t="s">
        <v>94</v>
      </c>
      <c r="H6" s="57" t="s">
        <v>1</v>
      </c>
      <c r="I6" s="12" t="s">
        <v>52</v>
      </c>
      <c r="J6" s="89" t="s">
        <v>55</v>
      </c>
    </row>
    <row r="7" spans="2:10" s="4" customFormat="1" ht="12.75">
      <c r="B7" s="80"/>
      <c r="C7" s="78"/>
      <c r="D7" s="79"/>
      <c r="E7" s="81"/>
      <c r="F7" s="82"/>
      <c r="G7" s="82"/>
      <c r="H7" s="83"/>
      <c r="I7" s="90"/>
      <c r="J7" s="86"/>
    </row>
    <row r="8" spans="2:10" ht="12.75" customHeight="1">
      <c r="B8" s="105"/>
      <c r="C8" s="106"/>
      <c r="D8" s="107"/>
      <c r="E8" s="84"/>
      <c r="F8" s="101"/>
      <c r="G8" s="102"/>
      <c r="H8" s="99"/>
      <c r="I8" s="100"/>
      <c r="J8" s="103">
        <f>SUM(E8:H8)</f>
        <v>0</v>
      </c>
    </row>
    <row r="9" spans="2:10" ht="12.75">
      <c r="B9" s="27"/>
      <c r="C9" s="28"/>
      <c r="D9" s="29"/>
      <c r="E9" s="104">
        <f aca="true" t="shared" si="0" ref="E9:J9">SUM(E8:E8)</f>
        <v>0</v>
      </c>
      <c r="F9" s="104">
        <f t="shared" si="0"/>
        <v>0</v>
      </c>
      <c r="G9" s="104">
        <f t="shared" si="0"/>
        <v>0</v>
      </c>
      <c r="H9" s="104">
        <f t="shared" si="0"/>
        <v>0</v>
      </c>
      <c r="I9" s="104">
        <f t="shared" si="0"/>
        <v>0</v>
      </c>
      <c r="J9" s="98">
        <f t="shared" si="0"/>
        <v>0</v>
      </c>
    </row>
    <row r="10" spans="2:10" ht="13.5" thickBot="1">
      <c r="B10" s="19"/>
      <c r="C10" s="20"/>
      <c r="D10" s="21"/>
      <c r="E10" s="22"/>
      <c r="F10" s="20"/>
      <c r="G10" s="20"/>
      <c r="H10" s="23"/>
      <c r="I10" s="20"/>
      <c r="J10" s="87"/>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1">
      <selection activeCell="I17" sqref="I17"/>
    </sheetView>
  </sheetViews>
  <sheetFormatPr defaultColWidth="9.140625" defaultRowHeight="12.75"/>
  <cols>
    <col min="1" max="1" width="1.421875" style="1" customWidth="1"/>
    <col min="2" max="2" width="12.421875" style="1" customWidth="1"/>
    <col min="3" max="4" width="22.57421875" style="1" customWidth="1"/>
    <col min="5" max="5" width="50.8515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105</v>
      </c>
      <c r="F2" s="39" t="s">
        <v>59</v>
      </c>
      <c r="G2" s="40"/>
    </row>
    <row r="3" spans="2:7" ht="12.75">
      <c r="B3" s="2" t="s">
        <v>44</v>
      </c>
      <c r="E3" s="3" t="str">
        <f>'Price R'!E3</f>
        <v>2013-14</v>
      </c>
      <c r="F3" s="3" t="str">
        <f>'Price R'!F3</f>
        <v>Quarter 1</v>
      </c>
      <c r="G3" s="3" t="str">
        <f>'Price R'!G3</f>
        <v>1 April - 30 June 2013</v>
      </c>
    </row>
    <row r="4" ht="13.5" thickBot="1"/>
    <row r="5" spans="2:11" ht="25.5">
      <c r="B5" s="249" t="s">
        <v>45</v>
      </c>
      <c r="C5" s="25" t="s">
        <v>131</v>
      </c>
      <c r="D5" s="236" t="s">
        <v>132</v>
      </c>
      <c r="E5" s="251" t="s">
        <v>47</v>
      </c>
      <c r="F5" s="335" t="s">
        <v>51</v>
      </c>
      <c r="G5" s="336"/>
      <c r="H5" s="336"/>
      <c r="I5" s="337"/>
      <c r="J5" s="250" t="s">
        <v>50</v>
      </c>
      <c r="K5" s="252" t="s">
        <v>54</v>
      </c>
    </row>
    <row r="6" spans="2:11" s="4" customFormat="1" ht="27.75" customHeight="1" thickBot="1">
      <c r="B6" s="311"/>
      <c r="C6" s="97"/>
      <c r="D6" s="97"/>
      <c r="E6" s="312"/>
      <c r="F6" s="313" t="s">
        <v>48</v>
      </c>
      <c r="G6" s="314" t="s">
        <v>49</v>
      </c>
      <c r="H6" s="314" t="s">
        <v>94</v>
      </c>
      <c r="I6" s="315" t="s">
        <v>1</v>
      </c>
      <c r="J6" s="316" t="s">
        <v>52</v>
      </c>
      <c r="K6" s="304" t="s">
        <v>55</v>
      </c>
    </row>
    <row r="7" spans="2:11" s="4" customFormat="1" ht="25.5" customHeight="1">
      <c r="B7" s="176" t="s">
        <v>181</v>
      </c>
      <c r="C7" s="212" t="s">
        <v>227</v>
      </c>
      <c r="D7" s="212" t="s">
        <v>137</v>
      </c>
      <c r="E7" s="302" t="s">
        <v>228</v>
      </c>
      <c r="F7" s="117"/>
      <c r="G7" s="117">
        <v>144</v>
      </c>
      <c r="H7" s="150"/>
      <c r="I7" s="117"/>
      <c r="J7" s="117"/>
      <c r="K7" s="305">
        <f aca="true" t="shared" si="0" ref="K7:K21">SUM(F7:J7)</f>
        <v>144</v>
      </c>
    </row>
    <row r="8" spans="2:11" s="4" customFormat="1" ht="25.5" customHeight="1">
      <c r="B8" s="176">
        <v>41351</v>
      </c>
      <c r="C8" s="212" t="s">
        <v>209</v>
      </c>
      <c r="D8" s="212" t="s">
        <v>144</v>
      </c>
      <c r="E8" s="302" t="s">
        <v>228</v>
      </c>
      <c r="F8" s="117"/>
      <c r="G8" s="117"/>
      <c r="H8" s="150"/>
      <c r="I8" s="117">
        <v>95.21</v>
      </c>
      <c r="J8" s="117"/>
      <c r="K8" s="116">
        <f t="shared" si="0"/>
        <v>95.21</v>
      </c>
    </row>
    <row r="9" spans="2:11" s="216" customFormat="1" ht="25.5" customHeight="1">
      <c r="B9" s="176">
        <v>41353</v>
      </c>
      <c r="C9" s="212" t="s">
        <v>229</v>
      </c>
      <c r="D9" s="212" t="s">
        <v>146</v>
      </c>
      <c r="E9" s="302" t="s">
        <v>224</v>
      </c>
      <c r="F9" s="117"/>
      <c r="G9" s="117"/>
      <c r="H9" s="150"/>
      <c r="I9" s="117"/>
      <c r="J9" s="117">
        <v>7</v>
      </c>
      <c r="K9" s="116">
        <f t="shared" si="0"/>
        <v>7</v>
      </c>
    </row>
    <row r="10" spans="2:11" s="216" customFormat="1" ht="25.5" customHeight="1">
      <c r="B10" s="176">
        <v>41353</v>
      </c>
      <c r="C10" s="212" t="s">
        <v>230</v>
      </c>
      <c r="D10" s="212" t="s">
        <v>137</v>
      </c>
      <c r="E10" s="302" t="s">
        <v>215</v>
      </c>
      <c r="F10" s="117"/>
      <c r="G10" s="117">
        <v>99.5</v>
      </c>
      <c r="H10" s="150"/>
      <c r="I10" s="117"/>
      <c r="J10" s="117"/>
      <c r="K10" s="116">
        <f>SUM(F10:J10)</f>
        <v>99.5</v>
      </c>
    </row>
    <row r="11" spans="2:11" s="216" customFormat="1" ht="25.5" customHeight="1">
      <c r="B11" s="176">
        <v>41374</v>
      </c>
      <c r="C11" s="212" t="s">
        <v>232</v>
      </c>
      <c r="D11" s="212" t="s">
        <v>146</v>
      </c>
      <c r="E11" s="302" t="s">
        <v>233</v>
      </c>
      <c r="F11" s="117"/>
      <c r="G11" s="117"/>
      <c r="H11" s="150"/>
      <c r="I11" s="117"/>
      <c r="J11" s="117">
        <v>7</v>
      </c>
      <c r="K11" s="116">
        <f>SUM(F11:J11)</f>
        <v>7</v>
      </c>
    </row>
    <row r="12" spans="2:11" s="216" customFormat="1" ht="25.5" customHeight="1">
      <c r="B12" s="176">
        <v>41374</v>
      </c>
      <c r="C12" s="212" t="s">
        <v>230</v>
      </c>
      <c r="D12" s="212" t="s">
        <v>137</v>
      </c>
      <c r="E12" s="302" t="s">
        <v>231</v>
      </c>
      <c r="F12" s="117"/>
      <c r="G12" s="117">
        <v>99.5</v>
      </c>
      <c r="H12" s="150"/>
      <c r="I12" s="117"/>
      <c r="J12" s="117"/>
      <c r="K12" s="116">
        <f t="shared" si="0"/>
        <v>99.5</v>
      </c>
    </row>
    <row r="13" spans="2:11" s="216" customFormat="1" ht="25.5" customHeight="1">
      <c r="B13" s="176">
        <v>41375</v>
      </c>
      <c r="C13" s="212" t="s">
        <v>229</v>
      </c>
      <c r="D13" s="212" t="s">
        <v>234</v>
      </c>
      <c r="E13" s="302" t="s">
        <v>225</v>
      </c>
      <c r="F13" s="117"/>
      <c r="G13" s="117"/>
      <c r="H13" s="150"/>
      <c r="I13" s="117"/>
      <c r="J13" s="117">
        <v>7</v>
      </c>
      <c r="K13" s="116">
        <f>SUM(F13:J13)</f>
        <v>7</v>
      </c>
    </row>
    <row r="14" spans="2:11" s="216" customFormat="1" ht="25.5" customHeight="1">
      <c r="B14" s="176">
        <v>41375</v>
      </c>
      <c r="C14" s="212" t="s">
        <v>230</v>
      </c>
      <c r="D14" s="212" t="s">
        <v>137</v>
      </c>
      <c r="E14" s="302" t="s">
        <v>220</v>
      </c>
      <c r="F14" s="117"/>
      <c r="G14" s="117">
        <v>99.5</v>
      </c>
      <c r="H14" s="150"/>
      <c r="I14" s="117"/>
      <c r="J14" s="117"/>
      <c r="K14" s="116">
        <f t="shared" si="0"/>
        <v>99.5</v>
      </c>
    </row>
    <row r="15" spans="2:11" s="216" customFormat="1" ht="25.5" customHeight="1">
      <c r="B15" s="176">
        <v>41393</v>
      </c>
      <c r="C15" s="212" t="s">
        <v>229</v>
      </c>
      <c r="D15" s="212" t="s">
        <v>146</v>
      </c>
      <c r="E15" s="302" t="s">
        <v>223</v>
      </c>
      <c r="F15" s="117"/>
      <c r="G15" s="117"/>
      <c r="H15" s="150"/>
      <c r="I15" s="117"/>
      <c r="J15" s="117">
        <v>14</v>
      </c>
      <c r="K15" s="116">
        <f>SUM(F15:J15)</f>
        <v>14</v>
      </c>
    </row>
    <row r="16" spans="2:11" s="216" customFormat="1" ht="25.5" customHeight="1">
      <c r="B16" s="176">
        <v>41393</v>
      </c>
      <c r="C16" s="212" t="s">
        <v>230</v>
      </c>
      <c r="D16" s="212" t="s">
        <v>137</v>
      </c>
      <c r="E16" s="302" t="s">
        <v>169</v>
      </c>
      <c r="F16" s="117"/>
      <c r="G16" s="117">
        <v>101</v>
      </c>
      <c r="H16" s="150"/>
      <c r="I16" s="117"/>
      <c r="J16" s="117"/>
      <c r="K16" s="116">
        <f>SUM(F16:J16)</f>
        <v>101</v>
      </c>
    </row>
    <row r="17" spans="2:11" s="4" customFormat="1" ht="25.5" customHeight="1">
      <c r="B17" s="176">
        <v>41393</v>
      </c>
      <c r="C17" s="212" t="s">
        <v>209</v>
      </c>
      <c r="D17" s="212" t="s">
        <v>144</v>
      </c>
      <c r="E17" s="302" t="s">
        <v>169</v>
      </c>
      <c r="F17" s="117"/>
      <c r="G17" s="117"/>
      <c r="H17" s="150"/>
      <c r="I17" s="117">
        <v>95.21</v>
      </c>
      <c r="J17" s="117"/>
      <c r="K17" s="116">
        <f>SUM(F17:J17)</f>
        <v>95.21</v>
      </c>
    </row>
    <row r="18" spans="2:11" s="216" customFormat="1" ht="25.5" customHeight="1">
      <c r="B18" s="176">
        <v>41401</v>
      </c>
      <c r="C18" s="212" t="s">
        <v>229</v>
      </c>
      <c r="D18" s="212" t="s">
        <v>146</v>
      </c>
      <c r="E18" s="302" t="s">
        <v>235</v>
      </c>
      <c r="F18" s="117"/>
      <c r="G18" s="117"/>
      <c r="H18" s="150"/>
      <c r="I18" s="117"/>
      <c r="J18" s="117">
        <v>7</v>
      </c>
      <c r="K18" s="116">
        <f t="shared" si="0"/>
        <v>7</v>
      </c>
    </row>
    <row r="19" spans="2:11" s="216" customFormat="1" ht="25.5" customHeight="1">
      <c r="B19" s="176">
        <v>41401</v>
      </c>
      <c r="C19" s="212" t="s">
        <v>230</v>
      </c>
      <c r="D19" s="212" t="s">
        <v>137</v>
      </c>
      <c r="E19" s="302" t="s">
        <v>236</v>
      </c>
      <c r="F19" s="117"/>
      <c r="G19" s="117">
        <v>55</v>
      </c>
      <c r="H19" s="150"/>
      <c r="I19" s="117"/>
      <c r="J19" s="117"/>
      <c r="K19" s="116">
        <f>SUM(F19:J19)</f>
        <v>55</v>
      </c>
    </row>
    <row r="20" spans="2:11" s="216" customFormat="1" ht="25.5" customHeight="1">
      <c r="B20" s="176">
        <v>41403</v>
      </c>
      <c r="C20" s="212" t="s">
        <v>229</v>
      </c>
      <c r="D20" s="212" t="s">
        <v>146</v>
      </c>
      <c r="E20" s="302" t="s">
        <v>223</v>
      </c>
      <c r="F20" s="117"/>
      <c r="G20" s="117">
        <v>7</v>
      </c>
      <c r="H20" s="150"/>
      <c r="I20" s="117"/>
      <c r="J20" s="117"/>
      <c r="K20" s="116">
        <f>SUM(F20:J20)</f>
        <v>7</v>
      </c>
    </row>
    <row r="21" spans="2:11" s="216" customFormat="1" ht="25.5" customHeight="1">
      <c r="B21" s="176">
        <v>41403</v>
      </c>
      <c r="C21" s="212" t="s">
        <v>230</v>
      </c>
      <c r="D21" s="212" t="s">
        <v>137</v>
      </c>
      <c r="E21" s="302" t="s">
        <v>169</v>
      </c>
      <c r="F21" s="117"/>
      <c r="G21" s="117">
        <v>101</v>
      </c>
      <c r="H21" s="150"/>
      <c r="I21" s="117"/>
      <c r="J21" s="117"/>
      <c r="K21" s="116">
        <f t="shared" si="0"/>
        <v>101</v>
      </c>
    </row>
    <row r="22" spans="2:11" s="4" customFormat="1" ht="12.75">
      <c r="B22" s="226"/>
      <c r="C22" s="227"/>
      <c r="D22" s="227"/>
      <c r="E22" s="228"/>
      <c r="F22" s="128">
        <f aca="true" t="shared" si="1" ref="F22:K22">SUM(F7:F21)</f>
        <v>0</v>
      </c>
      <c r="G22" s="128">
        <f t="shared" si="1"/>
        <v>706.5</v>
      </c>
      <c r="H22" s="128">
        <f t="shared" si="1"/>
        <v>0</v>
      </c>
      <c r="I22" s="128">
        <f t="shared" si="1"/>
        <v>190.42</v>
      </c>
      <c r="J22" s="128">
        <f t="shared" si="1"/>
        <v>42</v>
      </c>
      <c r="K22" s="139">
        <f t="shared" si="1"/>
        <v>938.9200000000001</v>
      </c>
    </row>
    <row r="23" spans="2:11" s="4" customFormat="1" ht="13.5" thickBot="1">
      <c r="B23" s="220"/>
      <c r="C23" s="233"/>
      <c r="D23" s="233"/>
      <c r="E23" s="231"/>
      <c r="F23" s="22"/>
      <c r="G23" s="20"/>
      <c r="H23" s="20"/>
      <c r="I23" s="23"/>
      <c r="J23" s="20"/>
      <c r="K23" s="24"/>
    </row>
    <row r="24" spans="2:11" s="4" customFormat="1" ht="12.75">
      <c r="B24" s="1"/>
      <c r="C24" s="1"/>
      <c r="D24" s="1"/>
      <c r="E24" s="1"/>
      <c r="F24" s="1"/>
      <c r="G24" s="1"/>
      <c r="H24" s="1"/>
      <c r="I24" s="1"/>
      <c r="J24" s="1"/>
      <c r="K24" s="1"/>
    </row>
    <row r="25" spans="2:11" s="4" customFormat="1" ht="12.75">
      <c r="B25" s="1" t="s">
        <v>87</v>
      </c>
      <c r="C25" s="1"/>
      <c r="D25" s="1"/>
      <c r="E25" s="1"/>
      <c r="F25" s="1"/>
      <c r="G25" s="1"/>
      <c r="H25" s="1"/>
      <c r="I25" s="1"/>
      <c r="J25" s="1"/>
      <c r="K25" s="1"/>
    </row>
    <row r="26" spans="2:11" s="4" customFormat="1" ht="12.75">
      <c r="B26" s="1"/>
      <c r="C26" s="1"/>
      <c r="D26" s="1"/>
      <c r="E26" s="1"/>
      <c r="F26" s="1"/>
      <c r="G26" s="1"/>
      <c r="H26" s="1"/>
      <c r="I26" s="1"/>
      <c r="J26" s="1"/>
      <c r="K26" s="1"/>
    </row>
    <row r="27" spans="2:11" s="4" customFormat="1" ht="12.75">
      <c r="B27" s="1"/>
      <c r="C27" s="1"/>
      <c r="D27" s="1"/>
      <c r="E27" s="1"/>
      <c r="F27" s="1"/>
      <c r="G27" s="1"/>
      <c r="H27" s="1"/>
      <c r="I27" s="1"/>
      <c r="J27" s="1"/>
      <c r="K27" s="1"/>
    </row>
    <row r="28" spans="2:11" s="4" customFormat="1" ht="12.75">
      <c r="B28" s="1"/>
      <c r="C28" s="1"/>
      <c r="D28" s="1"/>
      <c r="E28" s="1"/>
      <c r="F28" s="1"/>
      <c r="G28" s="1"/>
      <c r="H28" s="1"/>
      <c r="I28" s="1"/>
      <c r="J28" s="1"/>
      <c r="K28" s="1"/>
    </row>
  </sheetData>
  <sheetProtection/>
  <mergeCells count="1">
    <mergeCell ref="F5:I5"/>
  </mergeCells>
  <conditionalFormatting sqref="B8:D8 B10:D11 B13:D13 B15:D15 B18:D18 B20:D20 F8 F10:F11 F13 F15 F18 F20 H8 H10:H11 H13 H15 H18 H20 I7:J17">
    <cfRule type="expression" priority="6" dxfId="0">
      <formula>MOD(ROW(),2)=1</formula>
    </cfRule>
  </conditionalFormatting>
  <conditionalFormatting sqref="E8 E10:E11 E13 E15 E18 E20">
    <cfRule type="expression" priority="3" dxfId="0">
      <formula>MOD(ROW(),2)=1</formula>
    </cfRule>
  </conditionalFormatting>
  <conditionalFormatting sqref="K9 K12 K14 K16:K17 K19 K21">
    <cfRule type="expression" priority="10" dxfId="0">
      <formula>MOD(ROW(),2)=1</formula>
    </cfRule>
  </conditionalFormatting>
  <conditionalFormatting sqref="K10:K11 K13 K15 K18 K20 K7:K8">
    <cfRule type="expression" priority="9" dxfId="0">
      <formula>MOD(ROW(),2)=1</formula>
    </cfRule>
  </conditionalFormatting>
  <conditionalFormatting sqref="G7 G9 G12 G14 G16:G17 G19 G21">
    <cfRule type="expression" priority="7" dxfId="0">
      <formula>MOD(ROW(),2)=1</formula>
    </cfRule>
  </conditionalFormatting>
  <conditionalFormatting sqref="B7:D7 B9:D9 B12:D12 B14:D14 B16:D17 B19:D19 B21:D21 F7 F9 F12 F14 F16:F17 F19 F21 H7 H9 H12 H14 H16:H17 H19 H21">
    <cfRule type="expression" priority="8" dxfId="0">
      <formula>MOD(ROW(),2)=1</formula>
    </cfRule>
  </conditionalFormatting>
  <conditionalFormatting sqref="G8 G10:G11 G13 G15 G18 G20">
    <cfRule type="expression" priority="5" dxfId="0">
      <formula>MOD(ROW(),2)=1</formula>
    </cfRule>
  </conditionalFormatting>
  <conditionalFormatting sqref="E7 E9 E12 E14 E16:E17 E19 E21">
    <cfRule type="expression" priority="4" dxfId="0">
      <formula>MOD(ROW(),2)=1</formula>
    </cfRule>
  </conditionalFormatting>
  <conditionalFormatting sqref="I18:I21">
    <cfRule type="expression" priority="2" dxfId="0">
      <formula>MOD(ROW(),2)=1</formula>
    </cfRule>
  </conditionalFormatting>
  <conditionalFormatting sqref="J18:J21">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L20"/>
  <sheetViews>
    <sheetView zoomScalePageLayoutView="0" workbookViewId="0" topLeftCell="A1">
      <selection activeCell="C2" sqref="C2"/>
    </sheetView>
  </sheetViews>
  <sheetFormatPr defaultColWidth="9.140625" defaultRowHeight="12.75"/>
  <cols>
    <col min="1" max="1" width="1.421875" style="1" customWidth="1"/>
    <col min="2" max="2" width="10.140625" style="1" bestFit="1" customWidth="1"/>
    <col min="3" max="4" width="21.42187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101</v>
      </c>
      <c r="F2" s="39" t="s">
        <v>59</v>
      </c>
      <c r="G2" s="40"/>
    </row>
    <row r="3" spans="2:7" ht="12.75">
      <c r="B3" s="2" t="s">
        <v>44</v>
      </c>
      <c r="E3" s="3" t="str">
        <f>'Price R'!E3</f>
        <v>2013-14</v>
      </c>
      <c r="F3" s="3" t="str">
        <f>'Price R'!F3</f>
        <v>Quarter 1</v>
      </c>
      <c r="G3" s="3" t="str">
        <f>'Price R'!G3</f>
        <v>1 April - 30 June 2013</v>
      </c>
    </row>
    <row r="4" spans="2:7" ht="13.5" thickBot="1">
      <c r="B4" s="2"/>
      <c r="E4" s="3"/>
      <c r="F4" s="3"/>
      <c r="G4" s="3"/>
    </row>
    <row r="5" spans="2:11" ht="25.5">
      <c r="B5" s="26" t="s">
        <v>45</v>
      </c>
      <c r="C5" s="25" t="s">
        <v>131</v>
      </c>
      <c r="D5" s="236" t="s">
        <v>132</v>
      </c>
      <c r="E5" s="10" t="s">
        <v>47</v>
      </c>
      <c r="F5" s="325" t="s">
        <v>51</v>
      </c>
      <c r="G5" s="326"/>
      <c r="H5" s="326"/>
      <c r="I5" s="327"/>
      <c r="J5" s="11" t="s">
        <v>50</v>
      </c>
      <c r="K5" s="30" t="s">
        <v>54</v>
      </c>
    </row>
    <row r="6" spans="2:11" ht="38.25">
      <c r="B6" s="5"/>
      <c r="C6" s="97"/>
      <c r="D6" s="97"/>
      <c r="E6" s="6"/>
      <c r="F6" s="7" t="s">
        <v>48</v>
      </c>
      <c r="G6" s="9" t="s">
        <v>49</v>
      </c>
      <c r="H6" s="9" t="s">
        <v>94</v>
      </c>
      <c r="I6" s="209" t="s">
        <v>1</v>
      </c>
      <c r="J6" s="12" t="s">
        <v>52</v>
      </c>
      <c r="K6" s="31" t="s">
        <v>55</v>
      </c>
    </row>
    <row r="7" spans="2:11" ht="12.75">
      <c r="B7" s="253"/>
      <c r="C7" s="212"/>
      <c r="D7" s="210"/>
      <c r="E7" s="264"/>
      <c r="F7" s="117"/>
      <c r="G7" s="138"/>
      <c r="H7" s="208"/>
      <c r="I7" s="122"/>
      <c r="J7" s="189"/>
      <c r="K7" s="116">
        <f>SUM(F7:J7)</f>
        <v>0</v>
      </c>
    </row>
    <row r="8" spans="2:11" ht="12.75">
      <c r="B8" s="253"/>
      <c r="C8" s="212"/>
      <c r="D8" s="212"/>
      <c r="E8" s="264"/>
      <c r="F8" s="117"/>
      <c r="G8" s="138"/>
      <c r="H8" s="208"/>
      <c r="I8" s="122"/>
      <c r="J8" s="189"/>
      <c r="K8" s="116">
        <f>SUM(F8:J8)</f>
        <v>0</v>
      </c>
    </row>
    <row r="9" spans="2:11" ht="12.75">
      <c r="B9" s="219"/>
      <c r="C9" s="234"/>
      <c r="D9" s="234"/>
      <c r="E9" s="232"/>
      <c r="F9" s="127">
        <f aca="true" t="shared" si="0" ref="F9:K9">SUM(F7:F8)</f>
        <v>0</v>
      </c>
      <c r="G9" s="127">
        <f t="shared" si="0"/>
        <v>0</v>
      </c>
      <c r="H9" s="127">
        <f t="shared" si="0"/>
        <v>0</v>
      </c>
      <c r="I9" s="127">
        <f t="shared" si="0"/>
        <v>0</v>
      </c>
      <c r="J9" s="130">
        <f t="shared" si="0"/>
        <v>0</v>
      </c>
      <c r="K9" s="206">
        <f t="shared" si="0"/>
        <v>0</v>
      </c>
    </row>
    <row r="10" spans="2:11" ht="13.5" thickBot="1">
      <c r="B10" s="220"/>
      <c r="C10" s="233"/>
      <c r="D10" s="233"/>
      <c r="E10" s="231"/>
      <c r="F10" s="22"/>
      <c r="G10" s="20"/>
      <c r="H10" s="20"/>
      <c r="I10" s="23"/>
      <c r="J10" s="20"/>
      <c r="K10" s="24"/>
    </row>
    <row r="11" spans="2:7" ht="12.75">
      <c r="B11" s="2"/>
      <c r="E11" s="3"/>
      <c r="F11" s="3"/>
      <c r="G11" s="3"/>
    </row>
    <row r="12" ht="12.75">
      <c r="B12" s="1" t="s">
        <v>87</v>
      </c>
    </row>
    <row r="14" ht="12.75">
      <c r="E14" s="261"/>
    </row>
    <row r="15" ht="15">
      <c r="E15" s="260"/>
    </row>
    <row r="19" spans="2:12" s="4" customFormat="1" ht="27.75" customHeight="1">
      <c r="B19" s="1"/>
      <c r="C19" s="1"/>
      <c r="D19" s="1"/>
      <c r="E19" s="1"/>
      <c r="F19" s="1"/>
      <c r="G19" s="1"/>
      <c r="H19" s="1"/>
      <c r="I19" s="1"/>
      <c r="J19" s="1"/>
      <c r="K19" s="1"/>
      <c r="L19" s="1"/>
    </row>
    <row r="20" spans="2:12" s="4" customFormat="1" ht="12.75">
      <c r="B20" s="1"/>
      <c r="C20" s="1"/>
      <c r="D20" s="1"/>
      <c r="E20" s="1"/>
      <c r="F20" s="1"/>
      <c r="G20" s="1"/>
      <c r="H20" s="1"/>
      <c r="I20" s="1"/>
      <c r="J20" s="1"/>
      <c r="K20" s="1"/>
      <c r="L20" s="1"/>
    </row>
  </sheetData>
  <sheetProtection/>
  <mergeCells count="1">
    <mergeCell ref="F5:I5"/>
  </mergeCells>
  <conditionalFormatting sqref="B7:K8">
    <cfRule type="expression" priority="1"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43"/>
  <sheetViews>
    <sheetView tabSelected="1" zoomScalePageLayoutView="0" workbookViewId="0" topLeftCell="A1">
      <selection activeCell="H20" sqref="H20"/>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119</v>
      </c>
    </row>
    <row r="3" ht="12.75">
      <c r="B3" s="2"/>
    </row>
    <row r="4" spans="2:3" ht="12.75">
      <c r="B4" s="2" t="str">
        <f>'Price R'!E3</f>
        <v>2013-14</v>
      </c>
      <c r="C4" s="2" t="str">
        <f>'Price R'!F3</f>
        <v>Quarter 1</v>
      </c>
    </row>
    <row r="5" spans="2:3" ht="12.75">
      <c r="B5" s="2" t="str">
        <f>'Price R'!G3</f>
        <v>1 April - 30 June 2013</v>
      </c>
      <c r="C5" s="2"/>
    </row>
    <row r="7" ht="12.75">
      <c r="B7" s="2" t="s">
        <v>86</v>
      </c>
    </row>
    <row r="9" spans="2:3" ht="12.75">
      <c r="B9" s="73" t="s">
        <v>106</v>
      </c>
      <c r="C9" s="1" t="s">
        <v>100</v>
      </c>
    </row>
    <row r="10" spans="2:4" ht="12.75">
      <c r="B10" s="73" t="s">
        <v>107</v>
      </c>
      <c r="C10" s="261" t="s">
        <v>118</v>
      </c>
      <c r="D10" s="77"/>
    </row>
    <row r="11" spans="2:4" ht="12.75">
      <c r="B11" s="73" t="s">
        <v>120</v>
      </c>
      <c r="C11" s="261" t="s">
        <v>118</v>
      </c>
      <c r="D11" s="77"/>
    </row>
    <row r="12" spans="2:4" ht="12.75">
      <c r="B12" s="73" t="s">
        <v>108</v>
      </c>
      <c r="C12" s="261" t="s">
        <v>118</v>
      </c>
      <c r="D12" s="77"/>
    </row>
    <row r="13" spans="2:3" ht="12.75">
      <c r="B13" s="73" t="s">
        <v>109</v>
      </c>
      <c r="C13" s="261" t="s">
        <v>118</v>
      </c>
    </row>
    <row r="14" spans="2:3" ht="12.75">
      <c r="B14" s="73" t="s">
        <v>110</v>
      </c>
      <c r="C14" s="1" t="s">
        <v>361</v>
      </c>
    </row>
    <row r="15" spans="2:3" ht="12.75">
      <c r="B15" s="73" t="s">
        <v>111</v>
      </c>
      <c r="C15" s="1" t="s">
        <v>89</v>
      </c>
    </row>
    <row r="16" spans="2:3" ht="12.75">
      <c r="B16" s="73" t="s">
        <v>112</v>
      </c>
      <c r="C16" s="1" t="s">
        <v>89</v>
      </c>
    </row>
    <row r="17" spans="2:3" ht="12.75">
      <c r="B17" s="266" t="s">
        <v>113</v>
      </c>
      <c r="C17" s="1" t="s">
        <v>89</v>
      </c>
    </row>
    <row r="18" spans="2:3" ht="12.75">
      <c r="B18" s="266" t="s">
        <v>117</v>
      </c>
      <c r="C18" s="1" t="s">
        <v>89</v>
      </c>
    </row>
    <row r="19" spans="2:3" ht="12.75">
      <c r="B19" s="266" t="s">
        <v>114</v>
      </c>
      <c r="C19" s="1" t="s">
        <v>89</v>
      </c>
    </row>
    <row r="20" spans="2:3" ht="12.75">
      <c r="B20" s="266" t="s">
        <v>115</v>
      </c>
      <c r="C20" s="1" t="s">
        <v>89</v>
      </c>
    </row>
    <row r="21" spans="2:3" ht="12.75">
      <c r="B21" s="266" t="s">
        <v>116</v>
      </c>
      <c r="C21" s="1" t="s">
        <v>89</v>
      </c>
    </row>
    <row r="22" spans="2:3" ht="12.75">
      <c r="B22" s="266" t="s">
        <v>90</v>
      </c>
      <c r="C22" s="1" t="s">
        <v>91</v>
      </c>
    </row>
    <row r="26" ht="12.75">
      <c r="B26" s="2" t="s">
        <v>310</v>
      </c>
    </row>
    <row r="28" spans="2:3" ht="12.75">
      <c r="B28" s="1" t="s">
        <v>342</v>
      </c>
      <c r="C28" s="1" t="s">
        <v>360</v>
      </c>
    </row>
    <row r="29" spans="2:3" ht="12.75">
      <c r="B29" s="1" t="s">
        <v>311</v>
      </c>
      <c r="C29" s="1" t="s">
        <v>312</v>
      </c>
    </row>
    <row r="30" spans="2:3" ht="12.75">
      <c r="B30" s="1" t="s">
        <v>313</v>
      </c>
      <c r="C30" s="1" t="s">
        <v>314</v>
      </c>
    </row>
    <row r="31" spans="2:3" ht="12.75">
      <c r="B31" s="1" t="s">
        <v>315</v>
      </c>
      <c r="C31" s="1" t="s">
        <v>316</v>
      </c>
    </row>
    <row r="32" spans="2:3" ht="12.75">
      <c r="B32" s="261" t="s">
        <v>317</v>
      </c>
      <c r="C32" s="1" t="s">
        <v>318</v>
      </c>
    </row>
    <row r="33" spans="2:3" ht="12.75">
      <c r="B33" s="261" t="s">
        <v>319</v>
      </c>
      <c r="C33" s="1" t="s">
        <v>320</v>
      </c>
    </row>
    <row r="34" spans="2:3" ht="12.75">
      <c r="B34" s="1" t="s">
        <v>321</v>
      </c>
      <c r="C34" s="1" t="s">
        <v>322</v>
      </c>
    </row>
    <row r="35" spans="2:3" ht="12.75">
      <c r="B35" s="1" t="s">
        <v>323</v>
      </c>
      <c r="C35" s="1" t="s">
        <v>324</v>
      </c>
    </row>
    <row r="36" spans="2:3" ht="12.75">
      <c r="B36" s="1" t="s">
        <v>325</v>
      </c>
      <c r="C36" s="1" t="s">
        <v>326</v>
      </c>
    </row>
    <row r="37" spans="2:3" ht="12.75">
      <c r="B37" s="1" t="s">
        <v>327</v>
      </c>
      <c r="C37" s="1" t="s">
        <v>328</v>
      </c>
    </row>
    <row r="38" spans="2:3" ht="12.75">
      <c r="B38" s="1" t="s">
        <v>329</v>
      </c>
      <c r="C38" s="1" t="s">
        <v>330</v>
      </c>
    </row>
    <row r="39" spans="2:3" ht="12.75">
      <c r="B39" s="1" t="s">
        <v>331</v>
      </c>
      <c r="C39" s="1" t="s">
        <v>332</v>
      </c>
    </row>
    <row r="40" spans="2:3" ht="12.75">
      <c r="B40" s="1" t="s">
        <v>333</v>
      </c>
      <c r="C40" s="1" t="s">
        <v>334</v>
      </c>
    </row>
    <row r="41" spans="2:3" ht="12.75">
      <c r="B41" s="1" t="s">
        <v>335</v>
      </c>
      <c r="C41" s="1" t="s">
        <v>336</v>
      </c>
    </row>
    <row r="42" spans="2:3" ht="12.75">
      <c r="B42" s="1" t="s">
        <v>309</v>
      </c>
      <c r="C42" s="1" t="s">
        <v>337</v>
      </c>
    </row>
    <row r="43" spans="2:3" ht="12.75">
      <c r="B43" s="1" t="s">
        <v>338</v>
      </c>
      <c r="C43" s="1" t="s">
        <v>339</v>
      </c>
    </row>
  </sheetData>
  <sheetProtection/>
  <hyperlinks>
    <hyperlink ref="B10" location="'Beswick M'!A1" display="Beswick, Michael"/>
    <hyperlink ref="B12" location="'Prosser I'!A1" display="Prosser, Ian"/>
    <hyperlink ref="B14" location="'Walker A'!A1" display="Walker, Anna"/>
    <hyperlink ref="B16" location="'Bucks P'!A1" display="Bucks, Peter"/>
    <hyperlink ref="B22" location="'Hospitality received'!A1" display="Hospitality Received"/>
    <hyperlink ref="B17" location="'Lloyd M'!A1" display="Lloyd, Mike"/>
    <hyperlink ref="B21" location="'Walker S'!A1" display="Walker, Steve"/>
    <hyperlink ref="B15" location="'Barlow T'!A1" display="Barlow, Tracey"/>
    <hyperlink ref="B9" location="'Price R'!A1" display="Price, Richard"/>
    <hyperlink ref="B13" location="'Ross C'!A1" display="Ross, Cathryn"/>
    <hyperlink ref="B19" location="'Nelson S'!A1" display="Nelson, Stephen"/>
    <hyperlink ref="B20" location="'O''Toole R'!A1" display="O'Toole, Ray"/>
    <hyperlink ref="B18" location="'Fairbairn M'!A1" display="Fairbairn, Mark"/>
    <hyperlink ref="B11" location="'Price A'!A1" display="Price, Alan"/>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22"/>
  <sheetViews>
    <sheetView zoomScalePageLayoutView="0" workbookViewId="0" topLeftCell="A1">
      <selection activeCell="N14" sqref="N14"/>
    </sheetView>
  </sheetViews>
  <sheetFormatPr defaultColWidth="9.140625" defaultRowHeight="12.75"/>
  <cols>
    <col min="1" max="1" width="1.421875" style="1" customWidth="1"/>
    <col min="2" max="2" width="10.140625" style="1" bestFit="1" customWidth="1"/>
    <col min="3" max="4" width="13.8515625" style="1" customWidth="1"/>
    <col min="5" max="5" width="55.140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102</v>
      </c>
      <c r="F2" s="39" t="s">
        <v>59</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0" t="s">
        <v>47</v>
      </c>
      <c r="F5" s="325" t="s">
        <v>51</v>
      </c>
      <c r="G5" s="326"/>
      <c r="H5" s="326"/>
      <c r="I5" s="327"/>
      <c r="J5" s="11" t="s">
        <v>50</v>
      </c>
      <c r="K5" s="30" t="s">
        <v>54</v>
      </c>
    </row>
    <row r="6" spans="2:31" s="4" customFormat="1" ht="27.75" customHeight="1">
      <c r="B6" s="5"/>
      <c r="C6" s="97"/>
      <c r="D6" s="97"/>
      <c r="E6" s="6"/>
      <c r="F6" s="7" t="s">
        <v>48</v>
      </c>
      <c r="G6" s="9" t="s">
        <v>49</v>
      </c>
      <c r="H6" s="9" t="s">
        <v>94</v>
      </c>
      <c r="I6" s="209" t="s">
        <v>1</v>
      </c>
      <c r="J6" s="12" t="s">
        <v>52</v>
      </c>
      <c r="K6" s="31" t="s">
        <v>55</v>
      </c>
      <c r="N6" s="1"/>
      <c r="O6" s="1"/>
      <c r="P6" s="1"/>
      <c r="Q6" s="1"/>
      <c r="R6" s="1"/>
      <c r="S6" s="1"/>
      <c r="T6" s="1"/>
      <c r="U6" s="1"/>
      <c r="V6" s="1"/>
      <c r="W6" s="1"/>
      <c r="X6" s="1"/>
      <c r="Y6" s="1"/>
      <c r="Z6" s="1"/>
      <c r="AA6" s="1"/>
      <c r="AB6" s="1"/>
      <c r="AC6" s="1"/>
      <c r="AD6" s="1"/>
      <c r="AE6" s="1"/>
    </row>
    <row r="7" spans="2:11" ht="25.5">
      <c r="B7" s="176">
        <v>41351</v>
      </c>
      <c r="C7" s="212" t="s">
        <v>209</v>
      </c>
      <c r="D7" s="212" t="s">
        <v>144</v>
      </c>
      <c r="E7" s="302" t="s">
        <v>261</v>
      </c>
      <c r="F7" s="117"/>
      <c r="G7" s="117"/>
      <c r="H7" s="150"/>
      <c r="I7" s="117">
        <v>95.21</v>
      </c>
      <c r="J7" s="117"/>
      <c r="K7" s="116">
        <f>SUM(F7:J7)</f>
        <v>95.21</v>
      </c>
    </row>
    <row r="8" spans="2:11" ht="25.5">
      <c r="B8" s="176">
        <v>41330</v>
      </c>
      <c r="C8" s="212" t="s">
        <v>209</v>
      </c>
      <c r="D8" s="212" t="s">
        <v>144</v>
      </c>
      <c r="E8" s="302" t="s">
        <v>262</v>
      </c>
      <c r="F8" s="117"/>
      <c r="G8" s="117"/>
      <c r="H8" s="150"/>
      <c r="I8" s="117">
        <v>96.21</v>
      </c>
      <c r="J8" s="117"/>
      <c r="K8" s="116">
        <f aca="true" t="shared" si="0" ref="K8:K18">SUM(F8:J8)</f>
        <v>96.21</v>
      </c>
    </row>
    <row r="9" spans="2:11" ht="25.5">
      <c r="B9" s="176">
        <v>41374</v>
      </c>
      <c r="C9" s="212" t="s">
        <v>209</v>
      </c>
      <c r="D9" s="212" t="s">
        <v>144</v>
      </c>
      <c r="E9" s="302" t="s">
        <v>263</v>
      </c>
      <c r="F9" s="117"/>
      <c r="G9" s="117"/>
      <c r="H9" s="150"/>
      <c r="I9" s="117">
        <v>95.21</v>
      </c>
      <c r="J9" s="117"/>
      <c r="K9" s="116">
        <f t="shared" si="0"/>
        <v>95.21</v>
      </c>
    </row>
    <row r="10" spans="2:11" ht="25.5">
      <c r="B10" s="176">
        <v>41393</v>
      </c>
      <c r="C10" s="212" t="s">
        <v>209</v>
      </c>
      <c r="D10" s="212" t="s">
        <v>144</v>
      </c>
      <c r="E10" s="302" t="s">
        <v>264</v>
      </c>
      <c r="F10" s="117"/>
      <c r="G10" s="117"/>
      <c r="H10" s="150"/>
      <c r="I10" s="117">
        <v>92.21</v>
      </c>
      <c r="J10" s="117"/>
      <c r="K10" s="116">
        <f t="shared" si="0"/>
        <v>92.21</v>
      </c>
    </row>
    <row r="11" spans="2:11" ht="15.75" customHeight="1">
      <c r="B11" s="176">
        <v>41255</v>
      </c>
      <c r="C11" s="212" t="s">
        <v>273</v>
      </c>
      <c r="D11" s="212" t="s">
        <v>146</v>
      </c>
      <c r="E11" s="302" t="s">
        <v>265</v>
      </c>
      <c r="F11" s="117"/>
      <c r="G11" s="117"/>
      <c r="H11" s="150"/>
      <c r="I11" s="117"/>
      <c r="J11" s="117">
        <v>9</v>
      </c>
      <c r="K11" s="116">
        <f t="shared" si="0"/>
        <v>9</v>
      </c>
    </row>
    <row r="12" spans="2:11" ht="15.75" customHeight="1">
      <c r="B12" s="176">
        <v>41288</v>
      </c>
      <c r="C12" s="212" t="s">
        <v>273</v>
      </c>
      <c r="D12" s="212" t="s">
        <v>146</v>
      </c>
      <c r="E12" s="302" t="s">
        <v>237</v>
      </c>
      <c r="F12" s="117"/>
      <c r="G12" s="117"/>
      <c r="H12" s="150"/>
      <c r="I12" s="117"/>
      <c r="J12" s="117">
        <v>15.5</v>
      </c>
      <c r="K12" s="116">
        <f t="shared" si="0"/>
        <v>15.5</v>
      </c>
    </row>
    <row r="13" spans="2:11" ht="15.75" customHeight="1">
      <c r="B13" s="176">
        <v>41313</v>
      </c>
      <c r="C13" s="212" t="s">
        <v>273</v>
      </c>
      <c r="D13" s="212" t="s">
        <v>146</v>
      </c>
      <c r="E13" s="302" t="s">
        <v>266</v>
      </c>
      <c r="F13" s="117"/>
      <c r="G13" s="117"/>
      <c r="H13" s="150"/>
      <c r="I13" s="117"/>
      <c r="J13" s="117">
        <v>9</v>
      </c>
      <c r="K13" s="116">
        <f t="shared" si="0"/>
        <v>9</v>
      </c>
    </row>
    <row r="14" spans="2:11" ht="15.75" customHeight="1">
      <c r="B14" s="176">
        <v>41330</v>
      </c>
      <c r="C14" s="212" t="s">
        <v>273</v>
      </c>
      <c r="D14" s="212" t="s">
        <v>146</v>
      </c>
      <c r="E14" s="302" t="s">
        <v>223</v>
      </c>
      <c r="F14" s="117"/>
      <c r="G14" s="117"/>
      <c r="H14" s="150"/>
      <c r="I14" s="117"/>
      <c r="J14" s="117">
        <v>18</v>
      </c>
      <c r="K14" s="116">
        <f t="shared" si="0"/>
        <v>18</v>
      </c>
    </row>
    <row r="15" spans="2:11" ht="15.75" customHeight="1">
      <c r="B15" s="176">
        <v>41340</v>
      </c>
      <c r="C15" s="212" t="s">
        <v>273</v>
      </c>
      <c r="D15" s="212" t="s">
        <v>146</v>
      </c>
      <c r="E15" s="302" t="s">
        <v>267</v>
      </c>
      <c r="F15" s="117"/>
      <c r="G15" s="117"/>
      <c r="H15" s="150"/>
      <c r="I15" s="117"/>
      <c r="J15" s="117">
        <v>9</v>
      </c>
      <c r="K15" s="116">
        <f t="shared" si="0"/>
        <v>9</v>
      </c>
    </row>
    <row r="16" spans="2:11" ht="15.75" customHeight="1">
      <c r="B16" s="176">
        <v>41351</v>
      </c>
      <c r="C16" s="212" t="s">
        <v>273</v>
      </c>
      <c r="D16" s="212" t="s">
        <v>146</v>
      </c>
      <c r="E16" s="302" t="s">
        <v>268</v>
      </c>
      <c r="F16" s="117"/>
      <c r="G16" s="117"/>
      <c r="H16" s="150"/>
      <c r="I16" s="117"/>
      <c r="J16" s="117">
        <v>18</v>
      </c>
      <c r="K16" s="116">
        <f t="shared" si="0"/>
        <v>18</v>
      </c>
    </row>
    <row r="17" spans="2:11" ht="15.75" customHeight="1">
      <c r="B17" s="176">
        <v>41374</v>
      </c>
      <c r="C17" s="212" t="s">
        <v>273</v>
      </c>
      <c r="D17" s="212" t="s">
        <v>146</v>
      </c>
      <c r="E17" s="302" t="s">
        <v>269</v>
      </c>
      <c r="F17" s="117"/>
      <c r="G17" s="117"/>
      <c r="H17" s="150"/>
      <c r="I17" s="117"/>
      <c r="J17" s="117">
        <v>18</v>
      </c>
      <c r="K17" s="116">
        <f t="shared" si="0"/>
        <v>18</v>
      </c>
    </row>
    <row r="18" spans="2:11" ht="25.5">
      <c r="B18" s="176">
        <v>41414</v>
      </c>
      <c r="C18" s="212" t="s">
        <v>209</v>
      </c>
      <c r="D18" s="212" t="s">
        <v>144</v>
      </c>
      <c r="E18" s="302" t="s">
        <v>270</v>
      </c>
      <c r="F18" s="117"/>
      <c r="G18" s="117"/>
      <c r="H18" s="150"/>
      <c r="I18" s="117">
        <v>95.21</v>
      </c>
      <c r="J18" s="117"/>
      <c r="K18" s="116">
        <f t="shared" si="0"/>
        <v>95.21</v>
      </c>
    </row>
    <row r="19" spans="2:11" ht="12.75">
      <c r="B19" s="219"/>
      <c r="C19" s="234"/>
      <c r="D19" s="234"/>
      <c r="E19" s="232"/>
      <c r="F19" s="127">
        <f aca="true" t="shared" si="1" ref="F19:K19">SUM(F7:F18)</f>
        <v>0</v>
      </c>
      <c r="G19" s="127">
        <f t="shared" si="1"/>
        <v>0</v>
      </c>
      <c r="H19" s="127">
        <f t="shared" si="1"/>
        <v>0</v>
      </c>
      <c r="I19" s="127">
        <f t="shared" si="1"/>
        <v>474.04999999999995</v>
      </c>
      <c r="J19" s="130">
        <f t="shared" si="1"/>
        <v>96.5</v>
      </c>
      <c r="K19" s="206">
        <f t="shared" si="1"/>
        <v>570.55</v>
      </c>
    </row>
    <row r="20" spans="2:11" ht="13.5" thickBot="1">
      <c r="B20" s="220"/>
      <c r="C20" s="233"/>
      <c r="D20" s="233"/>
      <c r="E20" s="231"/>
      <c r="F20" s="22"/>
      <c r="G20" s="20"/>
      <c r="H20" s="20"/>
      <c r="I20" s="23"/>
      <c r="J20" s="20"/>
      <c r="K20" s="24"/>
    </row>
    <row r="21" ht="12.75">
      <c r="B21" s="15"/>
    </row>
    <row r="22" ht="12.75">
      <c r="B22" s="1" t="s">
        <v>87</v>
      </c>
    </row>
  </sheetData>
  <sheetProtection/>
  <mergeCells count="1">
    <mergeCell ref="F5:I5"/>
  </mergeCells>
  <conditionalFormatting sqref="K7:K18">
    <cfRule type="expression" priority="13" dxfId="0">
      <formula>MOD(ROW(),2)=1</formula>
    </cfRule>
  </conditionalFormatting>
  <conditionalFormatting sqref="E7 E9 E11 E13 E15 E17">
    <cfRule type="expression" priority="3" dxfId="0">
      <formula>MOD(ROW(),2)=1</formula>
    </cfRule>
  </conditionalFormatting>
  <conditionalFormatting sqref="I7:I18">
    <cfRule type="expression" priority="2" dxfId="0">
      <formula>MOD(ROW(),2)=1</formula>
    </cfRule>
  </conditionalFormatting>
  <conditionalFormatting sqref="J7:J18">
    <cfRule type="expression" priority="1" dxfId="0">
      <formula>MOD(ROW(),2)=1</formula>
    </cfRule>
  </conditionalFormatting>
  <conditionalFormatting sqref="B7:D7 B9:D9 B11:D11 B13:D13 B15:D15 B17:D17 F7 F9 F11 F13 F15 F17 H7 H9 H11 H13 H15 H17">
    <cfRule type="expression" priority="6" dxfId="0">
      <formula>MOD(ROW(),2)=1</formula>
    </cfRule>
  </conditionalFormatting>
  <conditionalFormatting sqref="G8 G10 G12 G14 G16 G18">
    <cfRule type="expression" priority="7" dxfId="0">
      <formula>MOD(ROW(),2)=1</formula>
    </cfRule>
  </conditionalFormatting>
  <conditionalFormatting sqref="B8:D8 B10:D10 B12:D12 B14:D14 B16:D16 B18:D18 F8 F10 F12 F14 F16 F18 H8 H10 H12 H14 H16 H18">
    <cfRule type="expression" priority="8" dxfId="0">
      <formula>MOD(ROW(),2)=1</formula>
    </cfRule>
  </conditionalFormatting>
  <conditionalFormatting sqref="G7 G9 G11 G13 G15 G17">
    <cfRule type="expression" priority="5" dxfId="0">
      <formula>MOD(ROW(),2)=1</formula>
    </cfRule>
  </conditionalFormatting>
  <conditionalFormatting sqref="E8 E10 E12 E14 E16 E18">
    <cfRule type="expression" priority="4"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E19" sqref="E19"/>
    </sheetView>
  </sheetViews>
  <sheetFormatPr defaultColWidth="9.140625" defaultRowHeight="12.75"/>
  <cols>
    <col min="1" max="1" width="1.421875" style="1" customWidth="1"/>
    <col min="2" max="2" width="10.140625" style="1" bestFit="1" customWidth="1"/>
    <col min="3"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96</v>
      </c>
      <c r="F2" s="39" t="s">
        <v>59</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20" t="s">
        <v>47</v>
      </c>
      <c r="F5" s="325" t="s">
        <v>51</v>
      </c>
      <c r="G5" s="326"/>
      <c r="H5" s="326"/>
      <c r="I5" s="327"/>
      <c r="J5" s="11" t="s">
        <v>50</v>
      </c>
      <c r="K5" s="30" t="s">
        <v>54</v>
      </c>
    </row>
    <row r="6" spans="2:11" s="4" customFormat="1" ht="27.75" customHeight="1">
      <c r="B6" s="5"/>
      <c r="C6" s="97"/>
      <c r="D6" s="97"/>
      <c r="E6" s="6"/>
      <c r="F6" s="7" t="s">
        <v>48</v>
      </c>
      <c r="G6" s="9" t="s">
        <v>49</v>
      </c>
      <c r="H6" s="9" t="s">
        <v>94</v>
      </c>
      <c r="I6" s="209" t="s">
        <v>1</v>
      </c>
      <c r="J6" s="12" t="s">
        <v>52</v>
      </c>
      <c r="K6" s="31" t="s">
        <v>55</v>
      </c>
    </row>
    <row r="7" spans="2:11" ht="12.75">
      <c r="B7" s="108"/>
      <c r="C7" s="212"/>
      <c r="D7" s="212"/>
      <c r="E7" s="264"/>
      <c r="F7" s="117"/>
      <c r="G7" s="202"/>
      <c r="H7" s="256"/>
      <c r="I7" s="122"/>
      <c r="J7" s="189"/>
      <c r="K7" s="116">
        <f>SUM(F7:J7)</f>
        <v>0</v>
      </c>
    </row>
    <row r="8" spans="2:11" ht="12.75">
      <c r="B8" s="108"/>
      <c r="C8" s="212"/>
      <c r="D8" s="212"/>
      <c r="E8" s="264"/>
      <c r="F8" s="117"/>
      <c r="G8" s="202"/>
      <c r="H8" s="256"/>
      <c r="I8" s="122"/>
      <c r="J8" s="189"/>
      <c r="K8" s="116">
        <f>SUM(F8:J8)</f>
        <v>0</v>
      </c>
    </row>
    <row r="9" spans="2:11" ht="12.75">
      <c r="B9" s="219"/>
      <c r="C9" s="234"/>
      <c r="D9" s="234"/>
      <c r="E9" s="254"/>
      <c r="F9" s="127">
        <f aca="true" t="shared" si="0" ref="F9:K9">SUM(F7:F8)</f>
        <v>0</v>
      </c>
      <c r="G9" s="127">
        <f t="shared" si="0"/>
        <v>0</v>
      </c>
      <c r="H9" s="127">
        <f t="shared" si="0"/>
        <v>0</v>
      </c>
      <c r="I9" s="127">
        <f t="shared" si="0"/>
        <v>0</v>
      </c>
      <c r="J9" s="127">
        <f t="shared" si="0"/>
        <v>0</v>
      </c>
      <c r="K9" s="190">
        <f t="shared" si="0"/>
        <v>0</v>
      </c>
    </row>
    <row r="10" spans="2:11" ht="13.5" thickBot="1">
      <c r="B10" s="220"/>
      <c r="C10" s="233"/>
      <c r="D10" s="233"/>
      <c r="E10" s="255"/>
      <c r="F10" s="22"/>
      <c r="G10" s="20"/>
      <c r="H10" s="20"/>
      <c r="I10" s="23"/>
      <c r="J10" s="20"/>
      <c r="K10" s="24"/>
    </row>
    <row r="12" ht="12.75">
      <c r="B12" s="1" t="s">
        <v>87</v>
      </c>
    </row>
  </sheetData>
  <sheetProtection/>
  <mergeCells count="1">
    <mergeCell ref="F5:I5"/>
  </mergeCells>
  <conditionalFormatting sqref="B7:K8">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15" customWidth="1"/>
  </cols>
  <sheetData>
    <row r="1" ht="12.75">
      <c r="B1" s="2" t="s">
        <v>42</v>
      </c>
    </row>
    <row r="2" spans="2:6" ht="12.75">
      <c r="B2" s="3" t="s">
        <v>43</v>
      </c>
      <c r="D2" s="38" t="s">
        <v>53</v>
      </c>
      <c r="E2" s="39" t="s">
        <v>59</v>
      </c>
      <c r="F2" s="40"/>
    </row>
    <row r="3" spans="2:6" ht="12.75">
      <c r="B3" s="2" t="s">
        <v>44</v>
      </c>
      <c r="D3" s="3" t="str">
        <f>'Price R'!E3</f>
        <v>2013-14</v>
      </c>
      <c r="E3" s="3" t="str">
        <f>'Price R'!F3</f>
        <v>Quarter 1</v>
      </c>
      <c r="F3" s="3" t="str">
        <f>'Price R'!G3</f>
        <v>1 April - 30 June 2013</v>
      </c>
    </row>
    <row r="4" ht="13.5" thickBot="1"/>
    <row r="5" spans="2:10" ht="12.75">
      <c r="B5" s="26" t="s">
        <v>45</v>
      </c>
      <c r="C5" s="25" t="s">
        <v>46</v>
      </c>
      <c r="D5" s="10" t="s">
        <v>47</v>
      </c>
      <c r="E5" s="325" t="s">
        <v>51</v>
      </c>
      <c r="F5" s="326"/>
      <c r="G5" s="326"/>
      <c r="H5" s="327"/>
      <c r="I5" s="11" t="s">
        <v>50</v>
      </c>
      <c r="J5" s="30" t="s">
        <v>54</v>
      </c>
    </row>
    <row r="6" spans="1:10" s="216" customFormat="1" ht="27.75" customHeight="1">
      <c r="A6" s="4"/>
      <c r="B6" s="5"/>
      <c r="C6" s="12"/>
      <c r="D6" s="6"/>
      <c r="E6" s="7" t="s">
        <v>48</v>
      </c>
      <c r="F6" s="9" t="s">
        <v>49</v>
      </c>
      <c r="G6" s="9" t="s">
        <v>94</v>
      </c>
      <c r="H6" s="209" t="s">
        <v>1</v>
      </c>
      <c r="I6" s="12" t="s">
        <v>52</v>
      </c>
      <c r="J6" s="31" t="s">
        <v>55</v>
      </c>
    </row>
    <row r="7" spans="2:10" ht="12.75">
      <c r="B7" s="204"/>
      <c r="C7" s="245"/>
      <c r="D7" s="210"/>
      <c r="E7" s="241"/>
      <c r="F7" s="242"/>
      <c r="G7" s="243"/>
      <c r="H7" s="243"/>
      <c r="I7" s="244"/>
      <c r="J7" s="187">
        <f>SUM(E7:I7)</f>
        <v>0</v>
      </c>
    </row>
    <row r="8" spans="2:10" ht="12.75">
      <c r="B8" s="213"/>
      <c r="C8" s="222"/>
      <c r="D8" s="222"/>
      <c r="E8" s="246"/>
      <c r="F8" s="247"/>
      <c r="G8" s="248"/>
      <c r="H8" s="248"/>
      <c r="I8" s="223"/>
      <c r="J8" s="224">
        <f>SUM(E8:I8)</f>
        <v>0</v>
      </c>
    </row>
    <row r="9" spans="2:10" ht="12.75">
      <c r="B9" s="176"/>
      <c r="C9" s="212"/>
      <c r="D9" s="212"/>
      <c r="E9" s="239"/>
      <c r="F9" s="238"/>
      <c r="G9" s="240"/>
      <c r="H9" s="240"/>
      <c r="I9" s="205"/>
      <c r="J9" s="137">
        <f>SUM(E9:I9)</f>
        <v>0</v>
      </c>
    </row>
    <row r="10" spans="2:10" ht="12.75">
      <c r="B10" s="219"/>
      <c r="C10" s="234"/>
      <c r="D10" s="232"/>
      <c r="E10" s="133">
        <f aca="true" t="shared" si="0" ref="E10:J10">SUM(E7:E9)</f>
        <v>0</v>
      </c>
      <c r="F10" s="133">
        <f t="shared" si="0"/>
        <v>0</v>
      </c>
      <c r="G10" s="133">
        <f t="shared" si="0"/>
        <v>0</v>
      </c>
      <c r="H10" s="133">
        <f t="shared" si="0"/>
        <v>0</v>
      </c>
      <c r="I10" s="133">
        <f t="shared" si="0"/>
        <v>0</v>
      </c>
      <c r="J10" s="206">
        <f t="shared" si="0"/>
        <v>0</v>
      </c>
    </row>
    <row r="11" spans="2:10" ht="13.5" thickBot="1">
      <c r="B11" s="220"/>
      <c r="C11" s="233"/>
      <c r="D11" s="231"/>
      <c r="E11" s="22"/>
      <c r="F11" s="20"/>
      <c r="G11" s="20"/>
      <c r="H11" s="23"/>
      <c r="I11" s="20"/>
      <c r="J11" s="24"/>
    </row>
    <row r="13" ht="12.75">
      <c r="B13" s="1" t="s">
        <v>87</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B1:D8"/>
  <sheetViews>
    <sheetView zoomScalePageLayoutView="0" workbookViewId="0" topLeftCell="A1">
      <selection activeCell="F10" sqref="F10"/>
    </sheetView>
  </sheetViews>
  <sheetFormatPr defaultColWidth="9.140625" defaultRowHeight="12.75"/>
  <cols>
    <col min="1" max="1" width="1.28515625" style="1" customWidth="1"/>
    <col min="2" max="2" width="21.140625" style="1" customWidth="1"/>
    <col min="3" max="3" width="37.421875" style="1" customWidth="1"/>
    <col min="4" max="4" width="48.00390625" style="1" customWidth="1"/>
    <col min="5" max="5" width="9.140625" style="1" customWidth="1"/>
    <col min="6" max="6" width="33.421875" style="1" customWidth="1"/>
    <col min="7" max="16384" width="9.140625" style="1" customWidth="1"/>
  </cols>
  <sheetData>
    <row r="1" ht="12.75">
      <c r="B1" s="2" t="s">
        <v>42</v>
      </c>
    </row>
    <row r="2" spans="2:4" ht="12.75">
      <c r="B2" s="3"/>
      <c r="D2" s="38" t="s">
        <v>86</v>
      </c>
    </row>
    <row r="3" spans="2:4" ht="12.75">
      <c r="B3" s="2" t="s">
        <v>88</v>
      </c>
      <c r="C3" s="263" t="str">
        <f>'Price R'!E3</f>
        <v>2013-14</v>
      </c>
      <c r="D3" s="262" t="str">
        <f>CONCATENATE('Price R'!F3,"       ",'Price R'!G3)</f>
        <v>Quarter 1       1 April - 30 June 2013</v>
      </c>
    </row>
    <row r="4" ht="13.5" thickBot="1"/>
    <row r="5" spans="2:4" ht="12.75">
      <c r="B5" s="338" t="s">
        <v>85</v>
      </c>
      <c r="C5" s="338" t="s">
        <v>83</v>
      </c>
      <c r="D5" s="338" t="s">
        <v>84</v>
      </c>
    </row>
    <row r="6" spans="2:4" s="4" customFormat="1" ht="13.5" thickBot="1">
      <c r="B6" s="339"/>
      <c r="C6" s="339" t="s">
        <v>82</v>
      </c>
      <c r="D6" s="339"/>
    </row>
    <row r="7" spans="2:4" ht="42.75">
      <c r="B7" s="319">
        <v>41760</v>
      </c>
      <c r="C7" s="320" t="s">
        <v>271</v>
      </c>
      <c r="D7" s="321" t="s">
        <v>340</v>
      </c>
    </row>
    <row r="8" spans="2:4" ht="43.5" thickBot="1">
      <c r="B8" s="322">
        <v>41766</v>
      </c>
      <c r="C8" s="323" t="s">
        <v>272</v>
      </c>
      <c r="D8" s="324" t="s">
        <v>341</v>
      </c>
    </row>
  </sheetData>
  <sheetProtection/>
  <mergeCells count="3">
    <mergeCell ref="B5:B6"/>
    <mergeCell ref="C5:C6"/>
    <mergeCell ref="D5:D6"/>
  </mergeCells>
  <printOptions/>
  <pageMargins left="0.75" right="0.75" top="1" bottom="1" header="0.5" footer="0.5"/>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E11" sqref="E11"/>
    </sheetView>
  </sheetViews>
  <sheetFormatPr defaultColWidth="9.140625" defaultRowHeight="12.75"/>
  <cols>
    <col min="1" max="1" width="1.1484375" style="1" customWidth="1"/>
    <col min="2" max="2" width="13.28125" style="92" customWidth="1"/>
    <col min="3" max="4" width="15.57421875" style="95" customWidth="1"/>
    <col min="5" max="5" width="59.7109375" style="1" customWidth="1"/>
    <col min="6" max="9" width="11.57421875" style="1" customWidth="1"/>
    <col min="10" max="10" width="14.71093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5" t="s">
        <v>42</v>
      </c>
    </row>
    <row r="2" spans="2:7" ht="12.75">
      <c r="B2" s="115" t="s">
        <v>43</v>
      </c>
      <c r="E2" s="38" t="s">
        <v>98</v>
      </c>
      <c r="F2" s="39" t="s">
        <v>56</v>
      </c>
      <c r="G2" s="40"/>
    </row>
    <row r="3" spans="2:7" ht="12.75">
      <c r="B3" s="135" t="s">
        <v>44</v>
      </c>
      <c r="E3" s="3" t="s">
        <v>122</v>
      </c>
      <c r="F3" s="3" t="s">
        <v>123</v>
      </c>
      <c r="G3" s="3" t="s">
        <v>130</v>
      </c>
    </row>
    <row r="4" ht="13.5" thickBot="1"/>
    <row r="5" spans="2:11" ht="38.25">
      <c r="B5" s="26" t="s">
        <v>45</v>
      </c>
      <c r="C5" s="25" t="s">
        <v>131</v>
      </c>
      <c r="D5" s="236" t="s">
        <v>132</v>
      </c>
      <c r="E5" s="10" t="s">
        <v>47</v>
      </c>
      <c r="F5" s="325" t="s">
        <v>51</v>
      </c>
      <c r="G5" s="326"/>
      <c r="H5" s="326"/>
      <c r="I5" s="327"/>
      <c r="J5" s="11" t="s">
        <v>50</v>
      </c>
      <c r="K5" s="30" t="s">
        <v>54</v>
      </c>
    </row>
    <row r="6" spans="2:11" s="4" customFormat="1" ht="27.75" customHeight="1">
      <c r="B6" s="134"/>
      <c r="C6" s="97"/>
      <c r="D6" s="97"/>
      <c r="E6" s="6"/>
      <c r="F6" s="7" t="s">
        <v>48</v>
      </c>
      <c r="G6" s="9" t="s">
        <v>49</v>
      </c>
      <c r="H6" s="9" t="s">
        <v>94</v>
      </c>
      <c r="I6" s="8" t="s">
        <v>0</v>
      </c>
      <c r="J6" s="12" t="s">
        <v>52</v>
      </c>
      <c r="K6" s="31" t="s">
        <v>55</v>
      </c>
    </row>
    <row r="7" spans="2:11" ht="25.5">
      <c r="B7" s="176">
        <v>41382</v>
      </c>
      <c r="C7" s="212" t="s">
        <v>252</v>
      </c>
      <c r="D7" s="212" t="s">
        <v>133</v>
      </c>
      <c r="E7" s="302" t="s">
        <v>247</v>
      </c>
      <c r="F7" s="117"/>
      <c r="G7" s="117">
        <v>48.21</v>
      </c>
      <c r="H7" s="117"/>
      <c r="I7" s="117"/>
      <c r="J7" s="117"/>
      <c r="K7" s="137">
        <f>SUM(F7:J7)</f>
        <v>48.21</v>
      </c>
    </row>
    <row r="8" spans="1:12" ht="25.5">
      <c r="A8" s="215"/>
      <c r="B8" s="176">
        <v>41382</v>
      </c>
      <c r="C8" s="212" t="s">
        <v>124</v>
      </c>
      <c r="D8" s="212" t="s">
        <v>144</v>
      </c>
      <c r="E8" s="302" t="s">
        <v>176</v>
      </c>
      <c r="F8" s="117"/>
      <c r="G8" s="117"/>
      <c r="H8" s="117"/>
      <c r="I8" s="117">
        <v>96</v>
      </c>
      <c r="J8" s="117"/>
      <c r="K8" s="137">
        <f aca="true" t="shared" si="0" ref="K8:K13">SUM(F8:J8)</f>
        <v>96</v>
      </c>
      <c r="L8" s="215"/>
    </row>
    <row r="9" spans="2:11" ht="12.75">
      <c r="B9" s="176">
        <v>41395</v>
      </c>
      <c r="C9" s="212" t="s">
        <v>178</v>
      </c>
      <c r="D9" s="212" t="s">
        <v>137</v>
      </c>
      <c r="E9" s="302" t="s">
        <v>248</v>
      </c>
      <c r="F9" s="117"/>
      <c r="G9" s="117">
        <v>34.35</v>
      </c>
      <c r="H9" s="117"/>
      <c r="I9" s="117"/>
      <c r="J9" s="117"/>
      <c r="K9" s="137">
        <f t="shared" si="0"/>
        <v>34.35</v>
      </c>
    </row>
    <row r="10" spans="1:12" ht="38.25">
      <c r="A10" s="215"/>
      <c r="B10" s="176">
        <v>41397</v>
      </c>
      <c r="C10" s="212" t="s">
        <v>194</v>
      </c>
      <c r="D10" s="212" t="s">
        <v>137</v>
      </c>
      <c r="E10" s="302" t="s">
        <v>249</v>
      </c>
      <c r="F10" s="117"/>
      <c r="G10" s="117">
        <v>55.67</v>
      </c>
      <c r="H10" s="117"/>
      <c r="I10" s="117"/>
      <c r="J10" s="117"/>
      <c r="K10" s="137">
        <f t="shared" si="0"/>
        <v>55.67</v>
      </c>
      <c r="L10" s="215"/>
    </row>
    <row r="11" spans="2:11" ht="25.5">
      <c r="B11" s="176">
        <v>41387</v>
      </c>
      <c r="C11" s="212" t="s">
        <v>253</v>
      </c>
      <c r="D11" s="212" t="s">
        <v>133</v>
      </c>
      <c r="E11" s="302" t="s">
        <v>250</v>
      </c>
      <c r="F11" s="117"/>
      <c r="G11" s="117">
        <v>53.26</v>
      </c>
      <c r="H11" s="117"/>
      <c r="I11" s="117"/>
      <c r="J11" s="117"/>
      <c r="K11" s="137">
        <f t="shared" si="0"/>
        <v>53.26</v>
      </c>
    </row>
    <row r="12" spans="1:12" ht="25.5">
      <c r="A12" s="215"/>
      <c r="B12" s="176">
        <v>41388</v>
      </c>
      <c r="C12" s="212" t="s">
        <v>254</v>
      </c>
      <c r="D12" s="212" t="s">
        <v>133</v>
      </c>
      <c r="E12" s="302" t="s">
        <v>250</v>
      </c>
      <c r="F12" s="117"/>
      <c r="G12" s="117">
        <v>27.84</v>
      </c>
      <c r="H12" s="117"/>
      <c r="I12" s="117"/>
      <c r="J12" s="117"/>
      <c r="K12" s="137">
        <f t="shared" si="0"/>
        <v>27.84</v>
      </c>
      <c r="L12" s="215"/>
    </row>
    <row r="13" spans="2:11" ht="38.25">
      <c r="B13" s="176">
        <v>41383</v>
      </c>
      <c r="C13" s="212" t="s">
        <v>255</v>
      </c>
      <c r="D13" s="212" t="s">
        <v>133</v>
      </c>
      <c r="E13" s="302" t="s">
        <v>247</v>
      </c>
      <c r="F13" s="117"/>
      <c r="G13" s="117">
        <v>77.79</v>
      </c>
      <c r="H13" s="117"/>
      <c r="I13" s="117"/>
      <c r="J13" s="117"/>
      <c r="K13" s="137">
        <f t="shared" si="0"/>
        <v>77.79</v>
      </c>
    </row>
    <row r="14" spans="2:11" ht="25.5">
      <c r="B14" s="176">
        <v>41416</v>
      </c>
      <c r="C14" s="212" t="s">
        <v>256</v>
      </c>
      <c r="D14" s="212" t="s">
        <v>307</v>
      </c>
      <c r="E14" s="318" t="s">
        <v>251</v>
      </c>
      <c r="F14" s="117"/>
      <c r="G14" s="117">
        <v>142.84</v>
      </c>
      <c r="H14" s="117"/>
      <c r="I14" s="117"/>
      <c r="J14" s="117"/>
      <c r="K14" s="137">
        <f>SUM(F14:J14)</f>
        <v>142.84</v>
      </c>
    </row>
    <row r="15" spans="1:12" ht="12.75">
      <c r="A15" s="215"/>
      <c r="B15" s="226"/>
      <c r="C15" s="227"/>
      <c r="D15" s="227"/>
      <c r="E15" s="228"/>
      <c r="F15" s="128">
        <f aca="true" t="shared" si="1" ref="F15:K15">SUM(F7:F14)</f>
        <v>0</v>
      </c>
      <c r="G15" s="128">
        <f t="shared" si="1"/>
        <v>439.96000000000004</v>
      </c>
      <c r="H15" s="128">
        <f t="shared" si="1"/>
        <v>0</v>
      </c>
      <c r="I15" s="128">
        <f t="shared" si="1"/>
        <v>96</v>
      </c>
      <c r="J15" s="128">
        <f t="shared" si="1"/>
        <v>0</v>
      </c>
      <c r="K15" s="139">
        <f t="shared" si="1"/>
        <v>535.96</v>
      </c>
      <c r="L15" s="215"/>
    </row>
    <row r="16" spans="2:11" ht="13.5" thickBot="1">
      <c r="B16" s="229"/>
      <c r="C16" s="230"/>
      <c r="D16" s="230"/>
      <c r="E16" s="231"/>
      <c r="F16" s="22"/>
      <c r="G16" s="20"/>
      <c r="H16" s="20"/>
      <c r="I16" s="23"/>
      <c r="J16" s="20"/>
      <c r="K16" s="165"/>
    </row>
    <row r="17" spans="1:12" ht="12.75">
      <c r="A17" s="215"/>
      <c r="L17" s="215"/>
    </row>
    <row r="18" ht="12.75">
      <c r="B18" s="1" t="s">
        <v>87</v>
      </c>
    </row>
    <row r="19" spans="1:12" ht="12.75">
      <c r="A19" s="215"/>
      <c r="L19" s="215"/>
    </row>
    <row r="20" ht="29.25" customHeight="1"/>
    <row r="21" spans="1:12" ht="12.75">
      <c r="A21" s="215"/>
      <c r="L21" s="215"/>
    </row>
  </sheetData>
  <sheetProtection/>
  <mergeCells count="1">
    <mergeCell ref="F5:I5"/>
  </mergeCells>
  <conditionalFormatting sqref="K7:K14 A7:A16">
    <cfRule type="expression" priority="9" dxfId="0">
      <formula>MOD(ROW(),2)=1</formula>
    </cfRule>
  </conditionalFormatting>
  <conditionalFormatting sqref="F7:J14">
    <cfRule type="expression" priority="1" dxfId="0">
      <formula>MOD(ROW(),2)=1</formula>
    </cfRule>
  </conditionalFormatting>
  <conditionalFormatting sqref="B7:D14 F7:F14 H7:J14">
    <cfRule type="expression" priority="3" dxfId="0">
      <formula>MOD(ROW(),2)=1</formula>
    </cfRule>
  </conditionalFormatting>
  <conditionalFormatting sqref="E7:E14">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showGridLines="0" zoomScalePageLayoutView="0" workbookViewId="0" topLeftCell="A1">
      <selection activeCell="C30" sqref="C30"/>
    </sheetView>
  </sheetViews>
  <sheetFormatPr defaultColWidth="9.140625" defaultRowHeight="12.75"/>
  <cols>
    <col min="1" max="1" width="1.421875" style="1" customWidth="1"/>
    <col min="2" max="2" width="13.57421875" style="1" customWidth="1"/>
    <col min="3" max="4" width="14.421875" style="95" customWidth="1"/>
    <col min="5" max="5" width="55.7109375" style="1" bestFit="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57</v>
      </c>
      <c r="F2" s="39" t="s">
        <v>118</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0" t="s">
        <v>47</v>
      </c>
      <c r="F5" s="325" t="s">
        <v>51</v>
      </c>
      <c r="G5" s="326"/>
      <c r="H5" s="326"/>
      <c r="I5" s="327"/>
      <c r="J5" s="11" t="s">
        <v>50</v>
      </c>
      <c r="K5" s="30" t="s">
        <v>54</v>
      </c>
    </row>
    <row r="6" spans="2:11" ht="38.25">
      <c r="B6" s="5"/>
      <c r="C6" s="97"/>
      <c r="D6" s="97"/>
      <c r="E6" s="6"/>
      <c r="F6" s="7" t="s">
        <v>48</v>
      </c>
      <c r="G6" s="9" t="s">
        <v>49</v>
      </c>
      <c r="H6" s="9" t="s">
        <v>94</v>
      </c>
      <c r="I6" s="8" t="s">
        <v>1</v>
      </c>
      <c r="J6" s="12" t="s">
        <v>52</v>
      </c>
      <c r="K6" s="31" t="s">
        <v>55</v>
      </c>
    </row>
    <row r="7" spans="2:11" ht="12.75">
      <c r="B7" s="176">
        <v>41353</v>
      </c>
      <c r="C7" s="212" t="s">
        <v>343</v>
      </c>
      <c r="D7" s="212" t="s">
        <v>133</v>
      </c>
      <c r="E7" s="302" t="s">
        <v>134</v>
      </c>
      <c r="F7" s="117"/>
      <c r="G7" s="117">
        <v>2.1</v>
      </c>
      <c r="H7" s="117"/>
      <c r="I7" s="117"/>
      <c r="J7" s="117"/>
      <c r="K7" s="116">
        <f>F7+G7+H7+I7+J7</f>
        <v>2.1</v>
      </c>
    </row>
    <row r="8" spans="2:11" ht="12.75">
      <c r="B8" s="176">
        <v>41353</v>
      </c>
      <c r="C8" s="212" t="s">
        <v>135</v>
      </c>
      <c r="D8" s="212" t="s">
        <v>133</v>
      </c>
      <c r="E8" s="302" t="s">
        <v>134</v>
      </c>
      <c r="F8" s="117"/>
      <c r="G8" s="117"/>
      <c r="H8" s="117">
        <v>1.4</v>
      </c>
      <c r="I8" s="117"/>
      <c r="J8" s="117"/>
      <c r="K8" s="116">
        <f>F8+G8+H8+I8+J8</f>
        <v>1.4</v>
      </c>
    </row>
    <row r="9" spans="2:11" ht="12.75">
      <c r="B9" s="176">
        <v>41360</v>
      </c>
      <c r="C9" s="212" t="s">
        <v>344</v>
      </c>
      <c r="D9" s="212" t="s">
        <v>133</v>
      </c>
      <c r="E9" s="302" t="s">
        <v>136</v>
      </c>
      <c r="F9" s="117"/>
      <c r="G9" s="117"/>
      <c r="H9" s="117">
        <v>1.4</v>
      </c>
      <c r="I9" s="117"/>
      <c r="J9" s="117"/>
      <c r="K9" s="116">
        <f>F9+G9+H9+I9+J9</f>
        <v>1.4</v>
      </c>
    </row>
    <row r="10" spans="2:11" ht="25.5">
      <c r="B10" s="176">
        <v>41361</v>
      </c>
      <c r="C10" s="212" t="s">
        <v>345</v>
      </c>
      <c r="D10" s="212" t="s">
        <v>137</v>
      </c>
      <c r="E10" s="302" t="s">
        <v>138</v>
      </c>
      <c r="F10" s="117"/>
      <c r="G10" s="117">
        <v>4.2</v>
      </c>
      <c r="H10" s="117"/>
      <c r="I10" s="117"/>
      <c r="J10" s="117"/>
      <c r="K10" s="116">
        <f aca="true" t="shared" si="0" ref="K10:K35">F10+G10+H10+I10+J10</f>
        <v>4.2</v>
      </c>
    </row>
    <row r="11" spans="2:11" ht="25.5">
      <c r="B11" s="176">
        <v>41367</v>
      </c>
      <c r="C11" s="212" t="s">
        <v>346</v>
      </c>
      <c r="D11" s="212" t="s">
        <v>133</v>
      </c>
      <c r="E11" s="302" t="s">
        <v>138</v>
      </c>
      <c r="F11" s="117"/>
      <c r="G11" s="117">
        <v>2.1</v>
      </c>
      <c r="H11" s="117"/>
      <c r="I11" s="117"/>
      <c r="J11" s="117"/>
      <c r="K11" s="116">
        <f t="shared" si="0"/>
        <v>2.1</v>
      </c>
    </row>
    <row r="12" spans="2:11" ht="25.5">
      <c r="B12" s="176">
        <v>41379</v>
      </c>
      <c r="C12" s="212" t="s">
        <v>347</v>
      </c>
      <c r="D12" s="212" t="s">
        <v>137</v>
      </c>
      <c r="E12" s="302" t="s">
        <v>163</v>
      </c>
      <c r="F12" s="117"/>
      <c r="G12" s="117">
        <v>4.2</v>
      </c>
      <c r="H12" s="117"/>
      <c r="I12" s="117"/>
      <c r="J12" s="117"/>
      <c r="K12" s="116">
        <f t="shared" si="0"/>
        <v>4.2</v>
      </c>
    </row>
    <row r="13" spans="2:11" ht="25.5">
      <c r="B13" s="176">
        <v>41395</v>
      </c>
      <c r="C13" s="212" t="s">
        <v>348</v>
      </c>
      <c r="D13" s="212" t="s">
        <v>133</v>
      </c>
      <c r="E13" s="302" t="s">
        <v>139</v>
      </c>
      <c r="F13" s="117"/>
      <c r="G13" s="117">
        <v>2.1</v>
      </c>
      <c r="H13" s="117"/>
      <c r="I13" s="117"/>
      <c r="J13" s="117"/>
      <c r="K13" s="116">
        <f t="shared" si="0"/>
        <v>2.1</v>
      </c>
    </row>
    <row r="14" spans="2:11" ht="12.75">
      <c r="B14" s="176">
        <v>41401</v>
      </c>
      <c r="C14" s="212" t="s">
        <v>349</v>
      </c>
      <c r="D14" s="212" t="s">
        <v>133</v>
      </c>
      <c r="E14" s="302" t="s">
        <v>140</v>
      </c>
      <c r="F14" s="117"/>
      <c r="G14" s="117">
        <v>2.1</v>
      </c>
      <c r="H14" s="117"/>
      <c r="I14" s="117"/>
      <c r="J14" s="117"/>
      <c r="K14" s="116">
        <f t="shared" si="0"/>
        <v>2.1</v>
      </c>
    </row>
    <row r="15" spans="2:11" ht="25.5">
      <c r="B15" s="176">
        <v>41402</v>
      </c>
      <c r="C15" s="212" t="s">
        <v>350</v>
      </c>
      <c r="D15" s="212" t="s">
        <v>133</v>
      </c>
      <c r="E15" s="302" t="s">
        <v>138</v>
      </c>
      <c r="F15" s="117"/>
      <c r="G15" s="117">
        <v>2.1</v>
      </c>
      <c r="H15" s="117"/>
      <c r="I15" s="117"/>
      <c r="J15" s="117"/>
      <c r="K15" s="116">
        <f t="shared" si="0"/>
        <v>2.1</v>
      </c>
    </row>
    <row r="16" spans="2:11" ht="38.25">
      <c r="B16" s="176">
        <v>41407</v>
      </c>
      <c r="C16" s="212" t="s">
        <v>141</v>
      </c>
      <c r="D16" s="212" t="s">
        <v>133</v>
      </c>
      <c r="E16" s="302" t="s">
        <v>142</v>
      </c>
      <c r="F16" s="117"/>
      <c r="G16" s="117">
        <v>94.5</v>
      </c>
      <c r="H16" s="117"/>
      <c r="I16" s="117"/>
      <c r="J16" s="117"/>
      <c r="K16" s="116">
        <f t="shared" si="0"/>
        <v>94.5</v>
      </c>
    </row>
    <row r="17" spans="2:11" ht="25.5">
      <c r="B17" s="176">
        <v>41407</v>
      </c>
      <c r="C17" s="212" t="s">
        <v>143</v>
      </c>
      <c r="D17" s="212" t="s">
        <v>144</v>
      </c>
      <c r="E17" s="302" t="s">
        <v>142</v>
      </c>
      <c r="F17" s="117"/>
      <c r="G17" s="117"/>
      <c r="H17" s="117"/>
      <c r="I17" s="117">
        <v>90.56</v>
      </c>
      <c r="J17" s="117"/>
      <c r="K17" s="116">
        <f t="shared" si="0"/>
        <v>90.56</v>
      </c>
    </row>
    <row r="18" spans="2:11" ht="25.5">
      <c r="B18" s="176">
        <v>41408</v>
      </c>
      <c r="C18" s="212" t="s">
        <v>143</v>
      </c>
      <c r="D18" s="212" t="s">
        <v>146</v>
      </c>
      <c r="E18" s="302" t="s">
        <v>147</v>
      </c>
      <c r="F18" s="117"/>
      <c r="G18" s="117"/>
      <c r="H18" s="117"/>
      <c r="I18" s="117">
        <v>13.95</v>
      </c>
      <c r="J18" s="117"/>
      <c r="K18" s="116">
        <f>F18+G18+H18+I18+J18</f>
        <v>13.95</v>
      </c>
    </row>
    <row r="19" spans="2:11" ht="38.25">
      <c r="B19" s="176">
        <v>41408</v>
      </c>
      <c r="C19" s="212" t="s">
        <v>145</v>
      </c>
      <c r="D19" s="212" t="s">
        <v>133</v>
      </c>
      <c r="E19" s="302" t="s">
        <v>142</v>
      </c>
      <c r="F19" s="117"/>
      <c r="G19" s="117">
        <v>68.1</v>
      </c>
      <c r="H19" s="117"/>
      <c r="I19" s="117"/>
      <c r="J19" s="117"/>
      <c r="K19" s="116">
        <f t="shared" si="0"/>
        <v>68.1</v>
      </c>
    </row>
    <row r="20" spans="2:11" ht="25.5">
      <c r="B20" s="176">
        <v>41417</v>
      </c>
      <c r="C20" s="212" t="s">
        <v>346</v>
      </c>
      <c r="D20" s="212" t="s">
        <v>133</v>
      </c>
      <c r="E20" s="302" t="s">
        <v>160</v>
      </c>
      <c r="F20" s="117"/>
      <c r="G20" s="117">
        <v>2.1</v>
      </c>
      <c r="H20" s="117"/>
      <c r="I20" s="117"/>
      <c r="J20" s="117"/>
      <c r="K20" s="116">
        <f>F20+G20+H20+I20+J20</f>
        <v>2.1</v>
      </c>
    </row>
    <row r="21" spans="2:11" ht="25.5">
      <c r="B21" s="176">
        <v>41417</v>
      </c>
      <c r="C21" s="212" t="s">
        <v>148</v>
      </c>
      <c r="D21" s="212" t="s">
        <v>133</v>
      </c>
      <c r="E21" s="302" t="s">
        <v>160</v>
      </c>
      <c r="F21" s="117"/>
      <c r="G21" s="117">
        <v>29</v>
      </c>
      <c r="H21" s="117"/>
      <c r="I21" s="117"/>
      <c r="J21" s="117"/>
      <c r="K21" s="116">
        <f t="shared" si="0"/>
        <v>29</v>
      </c>
    </row>
    <row r="22" spans="2:11" ht="19.5" customHeight="1">
      <c r="B22" s="176">
        <v>41417</v>
      </c>
      <c r="C22" s="212" t="s">
        <v>149</v>
      </c>
      <c r="D22" s="212" t="s">
        <v>144</v>
      </c>
      <c r="E22" s="302" t="s">
        <v>160</v>
      </c>
      <c r="F22" s="117"/>
      <c r="G22" s="117"/>
      <c r="H22" s="117"/>
      <c r="I22" s="117">
        <v>72.95</v>
      </c>
      <c r="J22" s="117"/>
      <c r="K22" s="116">
        <f t="shared" si="0"/>
        <v>72.95</v>
      </c>
    </row>
    <row r="23" spans="2:11" ht="25.5">
      <c r="B23" s="176">
        <v>41418</v>
      </c>
      <c r="C23" s="212" t="s">
        <v>125</v>
      </c>
      <c r="D23" s="212" t="s">
        <v>133</v>
      </c>
      <c r="E23" s="302" t="s">
        <v>161</v>
      </c>
      <c r="F23" s="117"/>
      <c r="G23" s="117">
        <v>94.2</v>
      </c>
      <c r="H23" s="117"/>
      <c r="I23" s="117"/>
      <c r="J23" s="117"/>
      <c r="K23" s="116">
        <f t="shared" si="0"/>
        <v>94.2</v>
      </c>
    </row>
    <row r="24" spans="2:11" ht="25.5">
      <c r="B24" s="176">
        <v>41418</v>
      </c>
      <c r="C24" s="212" t="s">
        <v>150</v>
      </c>
      <c r="D24" s="212" t="s">
        <v>133</v>
      </c>
      <c r="E24" s="302" t="s">
        <v>162</v>
      </c>
      <c r="F24" s="117"/>
      <c r="G24" s="117"/>
      <c r="H24" s="117">
        <v>7</v>
      </c>
      <c r="I24" s="117"/>
      <c r="J24" s="117"/>
      <c r="K24" s="116">
        <f>F24+G24+H24+I24+J24</f>
        <v>7</v>
      </c>
    </row>
    <row r="25" spans="2:11" ht="25.5">
      <c r="B25" s="176">
        <v>41418</v>
      </c>
      <c r="C25" s="212" t="s">
        <v>126</v>
      </c>
      <c r="D25" s="212" t="s">
        <v>133</v>
      </c>
      <c r="E25" s="302" t="s">
        <v>161</v>
      </c>
      <c r="F25" s="117"/>
      <c r="G25" s="117">
        <v>30.5</v>
      </c>
      <c r="H25" s="117"/>
      <c r="I25" s="117"/>
      <c r="J25" s="117"/>
      <c r="K25" s="116">
        <f t="shared" si="0"/>
        <v>30.5</v>
      </c>
    </row>
    <row r="26" spans="2:11" ht="25.5">
      <c r="B26" s="176">
        <v>41424</v>
      </c>
      <c r="C26" s="212" t="s">
        <v>127</v>
      </c>
      <c r="D26" s="212" t="s">
        <v>137</v>
      </c>
      <c r="E26" s="302" t="s">
        <v>151</v>
      </c>
      <c r="F26" s="117"/>
      <c r="G26" s="117">
        <v>4.2</v>
      </c>
      <c r="H26" s="117"/>
      <c r="I26" s="117"/>
      <c r="J26" s="117"/>
      <c r="K26" s="116">
        <f>F26+G26+H26+I26+J26</f>
        <v>4.2</v>
      </c>
    </row>
    <row r="27" spans="2:11" ht="25.5">
      <c r="B27" s="176">
        <v>41429</v>
      </c>
      <c r="C27" s="212" t="s">
        <v>346</v>
      </c>
      <c r="D27" s="212" t="s">
        <v>137</v>
      </c>
      <c r="E27" s="302" t="s">
        <v>138</v>
      </c>
      <c r="F27" s="117"/>
      <c r="G27" s="117">
        <v>4.2</v>
      </c>
      <c r="H27" s="117"/>
      <c r="I27" s="117"/>
      <c r="J27" s="117"/>
      <c r="K27" s="116">
        <f t="shared" si="0"/>
        <v>4.2</v>
      </c>
    </row>
    <row r="28" spans="2:11" ht="25.5">
      <c r="B28" s="176">
        <v>41429</v>
      </c>
      <c r="C28" s="212" t="s">
        <v>351</v>
      </c>
      <c r="D28" s="212" t="s">
        <v>133</v>
      </c>
      <c r="E28" s="302" t="s">
        <v>152</v>
      </c>
      <c r="F28" s="117"/>
      <c r="G28" s="117">
        <v>2.1</v>
      </c>
      <c r="H28" s="117"/>
      <c r="I28" s="117"/>
      <c r="J28" s="117"/>
      <c r="K28" s="116">
        <f t="shared" si="0"/>
        <v>2.1</v>
      </c>
    </row>
    <row r="29" spans="2:11" ht="25.5">
      <c r="B29" s="176">
        <v>41431</v>
      </c>
      <c r="C29" s="212" t="s">
        <v>153</v>
      </c>
      <c r="D29" s="212" t="s">
        <v>133</v>
      </c>
      <c r="E29" s="302" t="s">
        <v>154</v>
      </c>
      <c r="F29" s="117"/>
      <c r="G29" s="117">
        <v>2.1</v>
      </c>
      <c r="H29" s="117"/>
      <c r="I29" s="117"/>
      <c r="J29" s="117"/>
      <c r="K29" s="116">
        <f t="shared" si="0"/>
        <v>2.1</v>
      </c>
    </row>
    <row r="30" spans="2:11" ht="12.75">
      <c r="B30" s="176">
        <v>41432</v>
      </c>
      <c r="C30" s="212" t="s">
        <v>352</v>
      </c>
      <c r="D30" s="212" t="s">
        <v>137</v>
      </c>
      <c r="E30" s="302" t="s">
        <v>156</v>
      </c>
      <c r="F30" s="117"/>
      <c r="G30" s="117"/>
      <c r="H30" s="117"/>
      <c r="I30" s="117"/>
      <c r="J30" s="117">
        <v>2.8</v>
      </c>
      <c r="K30" s="116">
        <f>F30+G30+H30+I30+J30</f>
        <v>2.8</v>
      </c>
    </row>
    <row r="31" spans="2:11" ht="38.25">
      <c r="B31" s="176">
        <v>41432</v>
      </c>
      <c r="C31" s="212" t="s">
        <v>155</v>
      </c>
      <c r="D31" s="212" t="s">
        <v>133</v>
      </c>
      <c r="E31" s="302" t="s">
        <v>156</v>
      </c>
      <c r="F31" s="117"/>
      <c r="G31" s="117">
        <v>33.5</v>
      </c>
      <c r="H31" s="117"/>
      <c r="I31" s="117"/>
      <c r="J31" s="117"/>
      <c r="K31" s="116">
        <f t="shared" si="0"/>
        <v>33.5</v>
      </c>
    </row>
    <row r="32" spans="2:11" ht="25.5">
      <c r="B32" s="176">
        <v>41432</v>
      </c>
      <c r="C32" s="212" t="s">
        <v>128</v>
      </c>
      <c r="D32" s="212" t="s">
        <v>133</v>
      </c>
      <c r="E32" s="302" t="s">
        <v>156</v>
      </c>
      <c r="F32" s="117"/>
      <c r="G32" s="117">
        <v>24.5</v>
      </c>
      <c r="H32" s="117"/>
      <c r="I32" s="117"/>
      <c r="J32" s="117"/>
      <c r="K32" s="116">
        <f t="shared" si="0"/>
        <v>24.5</v>
      </c>
    </row>
    <row r="33" spans="2:11" ht="25.5">
      <c r="B33" s="176">
        <v>41436</v>
      </c>
      <c r="C33" s="212" t="s">
        <v>157</v>
      </c>
      <c r="D33" s="212" t="s">
        <v>133</v>
      </c>
      <c r="E33" s="302" t="s">
        <v>159</v>
      </c>
      <c r="F33" s="117"/>
      <c r="G33" s="117">
        <v>73.5</v>
      </c>
      <c r="H33" s="117"/>
      <c r="I33" s="117"/>
      <c r="J33" s="117"/>
      <c r="K33" s="116">
        <f t="shared" si="0"/>
        <v>73.5</v>
      </c>
    </row>
    <row r="34" spans="2:11" ht="38.25">
      <c r="B34" s="176">
        <v>41436</v>
      </c>
      <c r="C34" s="212" t="s">
        <v>158</v>
      </c>
      <c r="D34" s="212" t="s">
        <v>144</v>
      </c>
      <c r="E34" s="302" t="s">
        <v>159</v>
      </c>
      <c r="F34" s="117"/>
      <c r="G34" s="117"/>
      <c r="H34" s="117"/>
      <c r="I34" s="117">
        <v>99</v>
      </c>
      <c r="J34" s="117"/>
      <c r="K34" s="116">
        <f t="shared" si="0"/>
        <v>99</v>
      </c>
    </row>
    <row r="35" spans="2:11" ht="38.25">
      <c r="B35" s="176">
        <v>41437</v>
      </c>
      <c r="C35" s="212" t="s">
        <v>145</v>
      </c>
      <c r="D35" s="212" t="s">
        <v>133</v>
      </c>
      <c r="E35" s="302" t="s">
        <v>159</v>
      </c>
      <c r="F35" s="117"/>
      <c r="G35" s="117">
        <v>61.25</v>
      </c>
      <c r="H35" s="117"/>
      <c r="I35" s="117"/>
      <c r="J35" s="117"/>
      <c r="K35" s="116">
        <f t="shared" si="0"/>
        <v>61.25</v>
      </c>
    </row>
    <row r="36" spans="2:11" ht="12.75">
      <c r="B36" s="140"/>
      <c r="C36" s="141"/>
      <c r="D36" s="141"/>
      <c r="E36" s="225"/>
      <c r="F36" s="128">
        <f aca="true" t="shared" si="1" ref="F36:K36">SUM(F7:F35)</f>
        <v>0</v>
      </c>
      <c r="G36" s="128">
        <f t="shared" si="1"/>
        <v>542.6500000000001</v>
      </c>
      <c r="H36" s="128">
        <f t="shared" si="1"/>
        <v>9.8</v>
      </c>
      <c r="I36" s="128">
        <f t="shared" si="1"/>
        <v>276.46000000000004</v>
      </c>
      <c r="J36" s="128">
        <f t="shared" si="1"/>
        <v>2.8</v>
      </c>
      <c r="K36" s="139">
        <f t="shared" si="1"/>
        <v>831.71</v>
      </c>
    </row>
    <row r="37" spans="2:11" ht="13.5" thickBot="1">
      <c r="B37" s="19"/>
      <c r="C37" s="96"/>
      <c r="D37" s="96"/>
      <c r="E37" s="21"/>
      <c r="F37" s="22"/>
      <c r="G37" s="20"/>
      <c r="H37" s="20"/>
      <c r="I37" s="23"/>
      <c r="J37" s="20"/>
      <c r="K37" s="24"/>
    </row>
    <row r="39" ht="12.75">
      <c r="B39" s="1" t="s">
        <v>87</v>
      </c>
    </row>
    <row r="41" ht="12.75">
      <c r="G41" s="1" t="s">
        <v>103</v>
      </c>
    </row>
    <row r="42" spans="3:4" ht="12.75">
      <c r="C42" s="1"/>
      <c r="D42" s="1"/>
    </row>
    <row r="43" spans="1:4" ht="12.75">
      <c r="A43" s="215"/>
      <c r="C43" s="1"/>
      <c r="D43" s="1"/>
    </row>
    <row r="44" spans="3:4" ht="12.75">
      <c r="C44" s="1"/>
      <c r="D44" s="1"/>
    </row>
    <row r="45" spans="3:4" ht="12.75">
      <c r="C45" s="1"/>
      <c r="D45" s="1"/>
    </row>
    <row r="46" spans="3:4" ht="12.75">
      <c r="C46" s="1"/>
      <c r="D46" s="1"/>
    </row>
    <row r="47" spans="3:4" ht="12.75">
      <c r="C47" s="1"/>
      <c r="D47" s="1"/>
    </row>
    <row r="48" spans="3:4" ht="12.75">
      <c r="C48" s="1"/>
      <c r="D48" s="1"/>
    </row>
    <row r="49" spans="3:4" ht="12.75">
      <c r="C49" s="1"/>
      <c r="D49" s="1"/>
    </row>
    <row r="50" spans="3:4" ht="12.75">
      <c r="C50" s="1"/>
      <c r="D50" s="1"/>
    </row>
    <row r="51" spans="3:4" ht="12.75">
      <c r="C51" s="1"/>
      <c r="D51" s="1"/>
    </row>
    <row r="52" spans="3:4" ht="12.75">
      <c r="C52" s="1"/>
      <c r="D52" s="1"/>
    </row>
    <row r="53" spans="3:4" ht="12.75">
      <c r="C53" s="1"/>
      <c r="D53" s="1"/>
    </row>
    <row r="54" spans="3:4" ht="12.75">
      <c r="C54" s="1"/>
      <c r="D54" s="1"/>
    </row>
    <row r="55" spans="3:4" ht="12.75">
      <c r="C55" s="1"/>
      <c r="D55" s="1"/>
    </row>
    <row r="56" spans="3:4" ht="12.75">
      <c r="C56" s="1"/>
      <c r="D56" s="1"/>
    </row>
    <row r="57" spans="3:4" ht="12.75">
      <c r="C57" s="1"/>
      <c r="D57" s="1"/>
    </row>
    <row r="58" spans="3:4" ht="12.75">
      <c r="C58" s="1"/>
      <c r="D58" s="1"/>
    </row>
  </sheetData>
  <sheetProtection/>
  <mergeCells count="1">
    <mergeCell ref="F5:I5"/>
  </mergeCells>
  <conditionalFormatting sqref="K7 K9 K11 K13 K15 K17:K18 K20 K23:K24 K27 K29 K32:K33 K35">
    <cfRule type="expression" priority="16" dxfId="0">
      <formula>MOD(ROW(),2)=1</formula>
    </cfRule>
  </conditionalFormatting>
  <conditionalFormatting sqref="K8 K10 K12 K14 K16 K19 K25:K26 K28 K30:K31 K34 K21:K22">
    <cfRule type="expression" priority="17" dxfId="0">
      <formula>MOD(ROW(),2)=1</formula>
    </cfRule>
  </conditionalFormatting>
  <conditionalFormatting sqref="F7:J35">
    <cfRule type="expression" priority="3" dxfId="0">
      <formula>MOD(ROW(),2)=1</formula>
    </cfRule>
  </conditionalFormatting>
  <conditionalFormatting sqref="B7:D35 F7:F35 H7:J29 H35:J35 H34 J34 H31:J33 H30:I30">
    <cfRule type="expression" priority="5" dxfId="0">
      <formula>MOD(ROW(),2)=1</formula>
    </cfRule>
  </conditionalFormatting>
  <conditionalFormatting sqref="E7:E35">
    <cfRule type="expression" priority="4" dxfId="0">
      <formula>MOD(ROW(),2)=1</formula>
    </cfRule>
  </conditionalFormatting>
  <conditionalFormatting sqref="I34">
    <cfRule type="expression" priority="2" dxfId="0">
      <formula>MOD(ROW(),2)=1</formula>
    </cfRule>
  </conditionalFormatting>
  <conditionalFormatting sqref="J30">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9">
      <selection activeCell="C31" sqref="C31"/>
    </sheetView>
  </sheetViews>
  <sheetFormatPr defaultColWidth="9.140625" defaultRowHeight="12.75"/>
  <cols>
    <col min="1" max="1" width="1.421875" style="267" customWidth="1"/>
    <col min="2" max="2" width="12.7109375" style="267" customWidth="1"/>
    <col min="3" max="4" width="17.140625" style="267" customWidth="1"/>
    <col min="5" max="5" width="40.140625" style="267" customWidth="1"/>
    <col min="6" max="9" width="11.8515625" style="267" customWidth="1"/>
    <col min="10" max="10" width="14.7109375" style="267" customWidth="1"/>
    <col min="11" max="11" width="9.00390625" style="267" customWidth="1"/>
    <col min="12" max="16384" width="9.140625" style="267" customWidth="1"/>
  </cols>
  <sheetData>
    <row r="1" spans="2:14" ht="12.75">
      <c r="B1" s="328" t="s">
        <v>42</v>
      </c>
      <c r="C1" s="329"/>
      <c r="D1" s="329"/>
      <c r="E1" s="329"/>
      <c r="M1" s="268"/>
      <c r="N1" s="268"/>
    </row>
    <row r="2" spans="2:14" ht="12.75">
      <c r="B2" s="269" t="s">
        <v>43</v>
      </c>
      <c r="E2" s="270" t="s">
        <v>121</v>
      </c>
      <c r="F2" s="271" t="s">
        <v>118</v>
      </c>
      <c r="G2" s="272"/>
      <c r="M2" s="268"/>
      <c r="N2" s="268"/>
    </row>
    <row r="3" spans="2:14" ht="12.75">
      <c r="B3" s="328" t="s">
        <v>44</v>
      </c>
      <c r="C3" s="329"/>
      <c r="D3" s="301"/>
      <c r="E3" s="269" t="str">
        <f>'Price R'!E3</f>
        <v>2013-14</v>
      </c>
      <c r="F3" s="269" t="str">
        <f>'Price R'!F3</f>
        <v>Quarter 1</v>
      </c>
      <c r="G3" s="269" t="str">
        <f>'Price R'!G3</f>
        <v>1 April - 30 June 2013</v>
      </c>
      <c r="M3" s="268"/>
      <c r="N3" s="268"/>
    </row>
    <row r="4" spans="13:14" ht="13.5" thickBot="1">
      <c r="M4" s="268"/>
      <c r="N4" s="268"/>
    </row>
    <row r="5" spans="2:14" ht="25.5">
      <c r="B5" s="273" t="s">
        <v>45</v>
      </c>
      <c r="C5" s="25" t="s">
        <v>131</v>
      </c>
      <c r="D5" s="236" t="s">
        <v>132</v>
      </c>
      <c r="E5" s="274" t="s">
        <v>47</v>
      </c>
      <c r="F5" s="330" t="s">
        <v>51</v>
      </c>
      <c r="G5" s="331"/>
      <c r="H5" s="331"/>
      <c r="I5" s="332"/>
      <c r="J5" s="275" t="s">
        <v>50</v>
      </c>
      <c r="K5" s="276" t="s">
        <v>54</v>
      </c>
      <c r="M5" s="268"/>
      <c r="N5" s="268"/>
    </row>
    <row r="6" spans="2:14" s="277" customFormat="1" ht="38.25">
      <c r="B6" s="278"/>
      <c r="C6" s="97"/>
      <c r="D6" s="97"/>
      <c r="E6" s="279"/>
      <c r="F6" s="280" t="s">
        <v>48</v>
      </c>
      <c r="G6" s="281" t="s">
        <v>49</v>
      </c>
      <c r="H6" s="281" t="s">
        <v>94</v>
      </c>
      <c r="I6" s="282" t="s">
        <v>1</v>
      </c>
      <c r="J6" s="283" t="s">
        <v>52</v>
      </c>
      <c r="K6" s="284" t="s">
        <v>55</v>
      </c>
      <c r="M6" s="285"/>
      <c r="N6" s="285"/>
    </row>
    <row r="7" spans="2:14" ht="25.5">
      <c r="B7" s="176">
        <v>41324</v>
      </c>
      <c r="C7" s="212" t="s">
        <v>353</v>
      </c>
      <c r="D7" s="212" t="s">
        <v>137</v>
      </c>
      <c r="E7" s="317" t="s">
        <v>289</v>
      </c>
      <c r="F7" s="117"/>
      <c r="G7" s="117">
        <v>4.4</v>
      </c>
      <c r="H7" s="150"/>
      <c r="I7" s="203"/>
      <c r="J7" s="211"/>
      <c r="K7" s="286">
        <f aca="true" t="shared" si="0" ref="K7:K14">SUM(F7:J7)</f>
        <v>4.4</v>
      </c>
      <c r="M7" s="268"/>
      <c r="N7" s="268"/>
    </row>
    <row r="8" spans="1:14" s="287" customFormat="1" ht="12.75">
      <c r="A8" s="267"/>
      <c r="B8" s="176">
        <v>41325</v>
      </c>
      <c r="C8" s="212" t="s">
        <v>345</v>
      </c>
      <c r="D8" s="212" t="s">
        <v>137</v>
      </c>
      <c r="E8" s="317" t="s">
        <v>289</v>
      </c>
      <c r="F8" s="117"/>
      <c r="G8" s="117">
        <v>4.4</v>
      </c>
      <c r="H8" s="150"/>
      <c r="I8" s="203"/>
      <c r="J8" s="211"/>
      <c r="K8" s="286">
        <f t="shared" si="0"/>
        <v>4.4</v>
      </c>
      <c r="M8" s="288"/>
      <c r="N8" s="289"/>
    </row>
    <row r="9" spans="2:14" ht="12.75">
      <c r="B9" s="176">
        <v>41326</v>
      </c>
      <c r="C9" s="212" t="s">
        <v>345</v>
      </c>
      <c r="D9" s="212" t="s">
        <v>137</v>
      </c>
      <c r="E9" s="317" t="s">
        <v>289</v>
      </c>
      <c r="F9" s="117"/>
      <c r="G9" s="117">
        <v>4.4</v>
      </c>
      <c r="H9" s="150"/>
      <c r="I9" s="203"/>
      <c r="J9" s="211"/>
      <c r="K9" s="286">
        <f t="shared" si="0"/>
        <v>4.4</v>
      </c>
      <c r="M9" s="268"/>
      <c r="N9" s="268"/>
    </row>
    <row r="10" spans="1:14" s="287" customFormat="1" ht="25.5">
      <c r="A10" s="267"/>
      <c r="B10" s="176">
        <v>41333</v>
      </c>
      <c r="C10" s="212" t="s">
        <v>354</v>
      </c>
      <c r="D10" s="212" t="s">
        <v>137</v>
      </c>
      <c r="E10" s="317" t="s">
        <v>242</v>
      </c>
      <c r="F10" s="117"/>
      <c r="G10" s="117">
        <v>4.4</v>
      </c>
      <c r="H10" s="150"/>
      <c r="I10" s="203"/>
      <c r="J10" s="211"/>
      <c r="K10" s="286">
        <f t="shared" si="0"/>
        <v>4.4</v>
      </c>
      <c r="M10" s="288"/>
      <c r="N10" s="289"/>
    </row>
    <row r="11" spans="2:14" ht="12.75">
      <c r="B11" s="176">
        <v>41334</v>
      </c>
      <c r="C11" s="212" t="s">
        <v>355</v>
      </c>
      <c r="D11" s="212" t="s">
        <v>133</v>
      </c>
      <c r="E11" s="317" t="s">
        <v>243</v>
      </c>
      <c r="F11" s="117"/>
      <c r="G11" s="117">
        <v>2.2</v>
      </c>
      <c r="H11" s="150"/>
      <c r="I11" s="203"/>
      <c r="J11" s="211"/>
      <c r="K11" s="286">
        <f t="shared" si="0"/>
        <v>2.2</v>
      </c>
      <c r="M11" s="268"/>
      <c r="N11" s="268"/>
    </row>
    <row r="12" spans="2:14" ht="25.5">
      <c r="B12" s="176">
        <v>41334</v>
      </c>
      <c r="C12" s="212" t="s">
        <v>244</v>
      </c>
      <c r="D12" s="212" t="s">
        <v>133</v>
      </c>
      <c r="E12" s="317" t="s">
        <v>289</v>
      </c>
      <c r="F12" s="117"/>
      <c r="G12" s="117">
        <v>2.2</v>
      </c>
      <c r="H12" s="150"/>
      <c r="I12" s="203"/>
      <c r="J12" s="211"/>
      <c r="K12" s="286">
        <f t="shared" si="0"/>
        <v>2.2</v>
      </c>
      <c r="M12" s="268"/>
      <c r="N12" s="268"/>
    </row>
    <row r="13" spans="2:14" ht="12.75">
      <c r="B13" s="176">
        <v>41334</v>
      </c>
      <c r="C13" s="212" t="s">
        <v>356</v>
      </c>
      <c r="D13" s="212" t="s">
        <v>133</v>
      </c>
      <c r="E13" s="317" t="s">
        <v>290</v>
      </c>
      <c r="F13" s="117"/>
      <c r="G13" s="117">
        <v>2.2</v>
      </c>
      <c r="H13" s="150"/>
      <c r="I13" s="203"/>
      <c r="J13" s="211"/>
      <c r="K13" s="286">
        <f t="shared" si="0"/>
        <v>2.2</v>
      </c>
      <c r="M13" s="268"/>
      <c r="N13" s="268"/>
    </row>
    <row r="14" spans="2:14" ht="12.75">
      <c r="B14" s="176">
        <v>41338</v>
      </c>
      <c r="C14" s="212" t="s">
        <v>345</v>
      </c>
      <c r="D14" s="212" t="s">
        <v>137</v>
      </c>
      <c r="E14" s="317" t="s">
        <v>290</v>
      </c>
      <c r="F14" s="117"/>
      <c r="G14" s="117">
        <v>4.4</v>
      </c>
      <c r="H14" s="150"/>
      <c r="I14" s="203"/>
      <c r="J14" s="211"/>
      <c r="K14" s="286">
        <f t="shared" si="0"/>
        <v>4.4</v>
      </c>
      <c r="M14" s="268"/>
      <c r="N14" s="268"/>
    </row>
    <row r="15" spans="2:14" ht="12.75">
      <c r="B15" s="176">
        <v>41340</v>
      </c>
      <c r="C15" s="212" t="s">
        <v>345</v>
      </c>
      <c r="D15" s="212" t="s">
        <v>137</v>
      </c>
      <c r="E15" s="317" t="s">
        <v>290</v>
      </c>
      <c r="F15" s="117"/>
      <c r="G15" s="117">
        <v>4.4</v>
      </c>
      <c r="H15" s="150"/>
      <c r="I15" s="203"/>
      <c r="J15" s="211"/>
      <c r="K15" s="286">
        <f aca="true" t="shared" si="1" ref="K15:K37">SUM(F15:J15)</f>
        <v>4.4</v>
      </c>
      <c r="M15" s="268"/>
      <c r="N15" s="268"/>
    </row>
    <row r="16" spans="2:14" ht="38.25">
      <c r="B16" s="176">
        <v>41341</v>
      </c>
      <c r="C16" s="212" t="s">
        <v>194</v>
      </c>
      <c r="D16" s="212" t="s">
        <v>137</v>
      </c>
      <c r="E16" s="317" t="s">
        <v>291</v>
      </c>
      <c r="F16" s="117"/>
      <c r="G16" s="117">
        <v>77.35</v>
      </c>
      <c r="H16" s="150"/>
      <c r="I16" s="203"/>
      <c r="J16" s="211"/>
      <c r="K16" s="286">
        <f t="shared" si="1"/>
        <v>77.35</v>
      </c>
      <c r="M16" s="268"/>
      <c r="N16" s="268"/>
    </row>
    <row r="17" spans="2:14" ht="12.75">
      <c r="B17" s="176">
        <v>41346</v>
      </c>
      <c r="C17" s="212" t="s">
        <v>357</v>
      </c>
      <c r="D17" s="212" t="s">
        <v>137</v>
      </c>
      <c r="E17" s="317" t="s">
        <v>239</v>
      </c>
      <c r="F17" s="117"/>
      <c r="G17" s="117">
        <v>4.4</v>
      </c>
      <c r="H17" s="150"/>
      <c r="I17" s="203"/>
      <c r="J17" s="211"/>
      <c r="K17" s="286">
        <f t="shared" si="1"/>
        <v>4.4</v>
      </c>
      <c r="M17" s="268"/>
      <c r="N17" s="268"/>
    </row>
    <row r="18" spans="2:14" ht="25.5">
      <c r="B18" s="176">
        <v>41347</v>
      </c>
      <c r="C18" s="212" t="s">
        <v>358</v>
      </c>
      <c r="D18" s="212" t="s">
        <v>137</v>
      </c>
      <c r="E18" s="317" t="s">
        <v>292</v>
      </c>
      <c r="F18" s="117"/>
      <c r="G18" s="117">
        <v>4.4</v>
      </c>
      <c r="H18" s="150"/>
      <c r="I18" s="203"/>
      <c r="J18" s="211"/>
      <c r="K18" s="286">
        <f t="shared" si="1"/>
        <v>4.4</v>
      </c>
      <c r="M18" s="268"/>
      <c r="N18" s="268"/>
    </row>
    <row r="19" spans="2:14" ht="12.75">
      <c r="B19" s="176">
        <v>41348</v>
      </c>
      <c r="C19" s="212" t="s">
        <v>345</v>
      </c>
      <c r="D19" s="212" t="s">
        <v>137</v>
      </c>
      <c r="E19" s="317" t="s">
        <v>289</v>
      </c>
      <c r="F19" s="117"/>
      <c r="G19" s="117">
        <v>4.4</v>
      </c>
      <c r="H19" s="150"/>
      <c r="I19" s="203"/>
      <c r="J19" s="211"/>
      <c r="K19" s="286">
        <f t="shared" si="1"/>
        <v>4.4</v>
      </c>
      <c r="M19" s="268"/>
      <c r="N19" s="268"/>
    </row>
    <row r="20" spans="2:14" ht="12.75">
      <c r="B20" s="176">
        <v>41354</v>
      </c>
      <c r="C20" s="212" t="s">
        <v>345</v>
      </c>
      <c r="D20" s="212" t="s">
        <v>137</v>
      </c>
      <c r="E20" s="317" t="s">
        <v>290</v>
      </c>
      <c r="F20" s="117"/>
      <c r="G20" s="117">
        <v>4.4</v>
      </c>
      <c r="H20" s="150"/>
      <c r="I20" s="203"/>
      <c r="J20" s="211"/>
      <c r="K20" s="286">
        <f t="shared" si="1"/>
        <v>4.4</v>
      </c>
      <c r="M20" s="268"/>
      <c r="N20" s="268"/>
    </row>
    <row r="21" spans="2:14" ht="25.5">
      <c r="B21" s="176">
        <v>41360</v>
      </c>
      <c r="C21" s="212" t="s">
        <v>177</v>
      </c>
      <c r="D21" s="212" t="s">
        <v>137</v>
      </c>
      <c r="E21" s="317" t="s">
        <v>293</v>
      </c>
      <c r="F21" s="117"/>
      <c r="G21" s="117">
        <v>57.92</v>
      </c>
      <c r="H21" s="150"/>
      <c r="I21" s="203"/>
      <c r="J21" s="211"/>
      <c r="K21" s="286">
        <f t="shared" si="1"/>
        <v>57.92</v>
      </c>
      <c r="M21" s="268"/>
      <c r="N21" s="268"/>
    </row>
    <row r="22" spans="2:14" ht="25.5">
      <c r="B22" s="176">
        <v>41382</v>
      </c>
      <c r="C22" s="212" t="s">
        <v>245</v>
      </c>
      <c r="D22" s="212" t="s">
        <v>137</v>
      </c>
      <c r="E22" s="317" t="s">
        <v>294</v>
      </c>
      <c r="F22" s="117"/>
      <c r="G22" s="117">
        <v>17.21</v>
      </c>
      <c r="H22" s="150"/>
      <c r="I22" s="203"/>
      <c r="J22" s="211"/>
      <c r="K22" s="286">
        <f t="shared" si="1"/>
        <v>17.21</v>
      </c>
      <c r="M22" s="268"/>
      <c r="N22" s="268"/>
    </row>
    <row r="23" spans="2:14" s="307" customFormat="1" ht="25.5">
      <c r="B23" s="176">
        <v>41393</v>
      </c>
      <c r="C23" s="212" t="s">
        <v>129</v>
      </c>
      <c r="D23" s="212" t="s">
        <v>144</v>
      </c>
      <c r="E23" s="317"/>
      <c r="F23" s="117"/>
      <c r="G23" s="117">
        <v>121.56</v>
      </c>
      <c r="H23" s="150"/>
      <c r="I23" s="203"/>
      <c r="J23" s="211"/>
      <c r="K23" s="306">
        <f t="shared" si="1"/>
        <v>121.56</v>
      </c>
      <c r="M23" s="308"/>
      <c r="N23" s="308"/>
    </row>
    <row r="24" spans="2:14" ht="12.75">
      <c r="B24" s="176">
        <v>41402</v>
      </c>
      <c r="C24" s="212" t="s">
        <v>356</v>
      </c>
      <c r="D24" s="212" t="s">
        <v>133</v>
      </c>
      <c r="E24" s="317" t="s">
        <v>290</v>
      </c>
      <c r="F24" s="117"/>
      <c r="G24" s="117">
        <v>2.2</v>
      </c>
      <c r="H24" s="150"/>
      <c r="I24" s="203"/>
      <c r="J24" s="211"/>
      <c r="K24" s="286">
        <f t="shared" si="1"/>
        <v>2.2</v>
      </c>
      <c r="M24" s="268"/>
      <c r="N24" s="268"/>
    </row>
    <row r="25" spans="2:14" ht="25.5">
      <c r="B25" s="176">
        <v>41402</v>
      </c>
      <c r="C25" s="212" t="s">
        <v>238</v>
      </c>
      <c r="D25" s="212" t="s">
        <v>133</v>
      </c>
      <c r="E25" s="317" t="s">
        <v>239</v>
      </c>
      <c r="F25" s="117"/>
      <c r="G25" s="117">
        <v>2.2</v>
      </c>
      <c r="H25" s="150"/>
      <c r="I25" s="203"/>
      <c r="J25" s="211"/>
      <c r="K25" s="286">
        <f t="shared" si="1"/>
        <v>2.2</v>
      </c>
      <c r="M25" s="268"/>
      <c r="N25" s="268"/>
    </row>
    <row r="26" spans="2:14" ht="25.5">
      <c r="B26" s="176">
        <v>41404</v>
      </c>
      <c r="C26" s="212" t="s">
        <v>246</v>
      </c>
      <c r="D26" s="212" t="s">
        <v>137</v>
      </c>
      <c r="E26" s="317" t="s">
        <v>295</v>
      </c>
      <c r="F26" s="117"/>
      <c r="G26" s="117">
        <v>19.83</v>
      </c>
      <c r="H26" s="150"/>
      <c r="I26" s="203"/>
      <c r="J26" s="211"/>
      <c r="K26" s="286">
        <f t="shared" si="1"/>
        <v>19.83</v>
      </c>
      <c r="M26" s="268"/>
      <c r="N26" s="268"/>
    </row>
    <row r="27" spans="2:14" ht="12.75">
      <c r="B27" s="176">
        <v>41407</v>
      </c>
      <c r="C27" s="212" t="s">
        <v>352</v>
      </c>
      <c r="D27" s="212" t="s">
        <v>133</v>
      </c>
      <c r="E27" s="317" t="s">
        <v>296</v>
      </c>
      <c r="F27" s="117"/>
      <c r="G27" s="117">
        <v>2.2</v>
      </c>
      <c r="H27" s="150"/>
      <c r="I27" s="203"/>
      <c r="J27" s="211"/>
      <c r="K27" s="286">
        <f t="shared" si="1"/>
        <v>2.2</v>
      </c>
      <c r="M27" s="268"/>
      <c r="N27" s="268"/>
    </row>
    <row r="28" spans="2:14" ht="12.75">
      <c r="B28" s="176">
        <v>41408</v>
      </c>
      <c r="C28" s="212" t="s">
        <v>352</v>
      </c>
      <c r="D28" s="212" t="s">
        <v>133</v>
      </c>
      <c r="E28" s="317" t="s">
        <v>297</v>
      </c>
      <c r="F28" s="117"/>
      <c r="G28" s="117">
        <v>2.2</v>
      </c>
      <c r="H28" s="150"/>
      <c r="I28" s="203"/>
      <c r="J28" s="211"/>
      <c r="K28" s="286">
        <f t="shared" si="1"/>
        <v>2.2</v>
      </c>
      <c r="M28" s="268"/>
      <c r="N28" s="268"/>
    </row>
    <row r="29" spans="2:14" ht="12.75">
      <c r="B29" s="176">
        <v>41409</v>
      </c>
      <c r="C29" s="212" t="s">
        <v>355</v>
      </c>
      <c r="D29" s="212" t="s">
        <v>133</v>
      </c>
      <c r="E29" s="317" t="s">
        <v>298</v>
      </c>
      <c r="F29" s="117"/>
      <c r="G29" s="117">
        <v>2.2</v>
      </c>
      <c r="H29" s="150"/>
      <c r="I29" s="203"/>
      <c r="J29" s="211"/>
      <c r="K29" s="286">
        <f t="shared" si="1"/>
        <v>2.2</v>
      </c>
      <c r="M29" s="268"/>
      <c r="N29" s="268"/>
    </row>
    <row r="30" spans="2:14" ht="12.75">
      <c r="B30" s="176">
        <v>41410</v>
      </c>
      <c r="C30" s="212" t="s">
        <v>345</v>
      </c>
      <c r="D30" s="212" t="s">
        <v>137</v>
      </c>
      <c r="E30" s="317" t="s">
        <v>289</v>
      </c>
      <c r="F30" s="117"/>
      <c r="G30" s="117">
        <v>4.4</v>
      </c>
      <c r="H30" s="150"/>
      <c r="I30" s="203"/>
      <c r="J30" s="211"/>
      <c r="K30" s="286">
        <f t="shared" si="1"/>
        <v>4.4</v>
      </c>
      <c r="M30" s="268"/>
      <c r="N30" s="268"/>
    </row>
    <row r="31" spans="2:14" ht="25.5">
      <c r="B31" s="176">
        <v>41416</v>
      </c>
      <c r="C31" s="212" t="s">
        <v>354</v>
      </c>
      <c r="D31" s="212" t="s">
        <v>137</v>
      </c>
      <c r="E31" s="317" t="s">
        <v>240</v>
      </c>
      <c r="F31" s="117"/>
      <c r="G31" s="117">
        <v>4.4</v>
      </c>
      <c r="H31" s="150"/>
      <c r="I31" s="203"/>
      <c r="J31" s="211"/>
      <c r="K31" s="286">
        <f t="shared" si="1"/>
        <v>4.4</v>
      </c>
      <c r="M31" s="268"/>
      <c r="N31" s="268"/>
    </row>
    <row r="32" spans="2:14" ht="12.75">
      <c r="B32" s="176">
        <v>41417</v>
      </c>
      <c r="C32" s="212" t="s">
        <v>357</v>
      </c>
      <c r="D32" s="212" t="s">
        <v>133</v>
      </c>
      <c r="E32" s="317" t="s">
        <v>299</v>
      </c>
      <c r="F32" s="117"/>
      <c r="G32" s="117">
        <v>2.2</v>
      </c>
      <c r="H32" s="150"/>
      <c r="I32" s="203"/>
      <c r="J32" s="211"/>
      <c r="K32" s="286">
        <f t="shared" si="1"/>
        <v>2.2</v>
      </c>
      <c r="M32" s="268"/>
      <c r="N32" s="268"/>
    </row>
    <row r="33" spans="2:14" ht="25.5">
      <c r="B33" s="176">
        <v>41417</v>
      </c>
      <c r="C33" s="212" t="s">
        <v>241</v>
      </c>
      <c r="D33" s="212" t="s">
        <v>133</v>
      </c>
      <c r="E33" s="317" t="s">
        <v>284</v>
      </c>
      <c r="F33" s="117"/>
      <c r="G33" s="117">
        <v>2.2</v>
      </c>
      <c r="H33" s="150"/>
      <c r="I33" s="203"/>
      <c r="J33" s="211"/>
      <c r="K33" s="286">
        <f t="shared" si="1"/>
        <v>2.2</v>
      </c>
      <c r="M33" s="268"/>
      <c r="N33" s="268"/>
    </row>
    <row r="34" spans="2:14" ht="12.75">
      <c r="B34" s="176">
        <v>41422</v>
      </c>
      <c r="C34" s="212" t="s">
        <v>345</v>
      </c>
      <c r="D34" s="212" t="s">
        <v>137</v>
      </c>
      <c r="E34" s="317" t="s">
        <v>290</v>
      </c>
      <c r="F34" s="117"/>
      <c r="G34" s="117">
        <v>4.4</v>
      </c>
      <c r="H34" s="150"/>
      <c r="I34" s="203"/>
      <c r="J34" s="211"/>
      <c r="K34" s="286">
        <f t="shared" si="1"/>
        <v>4.4</v>
      </c>
      <c r="M34" s="268"/>
      <c r="N34" s="268"/>
    </row>
    <row r="35" spans="2:14" ht="12.75">
      <c r="B35" s="176">
        <v>41424</v>
      </c>
      <c r="C35" s="212" t="s">
        <v>345</v>
      </c>
      <c r="D35" s="212" t="s">
        <v>137</v>
      </c>
      <c r="E35" s="317" t="s">
        <v>290</v>
      </c>
      <c r="F35" s="117"/>
      <c r="G35" s="117">
        <v>4.4</v>
      </c>
      <c r="H35" s="150"/>
      <c r="I35" s="203"/>
      <c r="J35" s="211"/>
      <c r="K35" s="286">
        <f t="shared" si="1"/>
        <v>4.4</v>
      </c>
      <c r="M35" s="268"/>
      <c r="N35" s="268"/>
    </row>
    <row r="36" spans="2:14" ht="12.75">
      <c r="B36" s="176"/>
      <c r="C36" s="212"/>
      <c r="D36" s="212"/>
      <c r="E36" s="317"/>
      <c r="F36" s="117"/>
      <c r="G36" s="117"/>
      <c r="H36" s="150"/>
      <c r="I36" s="203"/>
      <c r="J36" s="211"/>
      <c r="K36" s="286"/>
      <c r="M36" s="268"/>
      <c r="N36" s="268"/>
    </row>
    <row r="37" spans="2:14" ht="12.75">
      <c r="B37" s="176">
        <v>41425</v>
      </c>
      <c r="C37" s="212" t="s">
        <v>346</v>
      </c>
      <c r="D37" s="212" t="s">
        <v>137</v>
      </c>
      <c r="E37" s="317" t="s">
        <v>300</v>
      </c>
      <c r="F37" s="117"/>
      <c r="G37" s="117">
        <v>4.4</v>
      </c>
      <c r="H37" s="150"/>
      <c r="I37" s="203"/>
      <c r="J37" s="211"/>
      <c r="K37" s="286">
        <f t="shared" si="1"/>
        <v>4.4</v>
      </c>
      <c r="M37" s="268"/>
      <c r="N37" s="268"/>
    </row>
    <row r="38" spans="2:11" ht="12.75">
      <c r="B38" s="290"/>
      <c r="C38" s="291"/>
      <c r="D38" s="291"/>
      <c r="E38" s="292"/>
      <c r="F38" s="293">
        <f aca="true" t="shared" si="2" ref="F38:K38">SUM(F7:F37)</f>
        <v>0</v>
      </c>
      <c r="G38" s="293">
        <f t="shared" si="2"/>
        <v>381.8699999999998</v>
      </c>
      <c r="H38" s="293">
        <f t="shared" si="2"/>
        <v>0</v>
      </c>
      <c r="I38" s="293">
        <f t="shared" si="2"/>
        <v>0</v>
      </c>
      <c r="J38" s="293">
        <f t="shared" si="2"/>
        <v>0</v>
      </c>
      <c r="K38" s="294">
        <f t="shared" si="2"/>
        <v>381.8699999999998</v>
      </c>
    </row>
    <row r="39" spans="2:11" ht="13.5" thickBot="1">
      <c r="B39" s="295"/>
      <c r="C39" s="296"/>
      <c r="D39" s="296"/>
      <c r="E39" s="297"/>
      <c r="F39" s="298"/>
      <c r="G39" s="296"/>
      <c r="H39" s="296"/>
      <c r="I39" s="299"/>
      <c r="J39" s="296"/>
      <c r="K39" s="300"/>
    </row>
    <row r="41" spans="2:11" ht="12.75">
      <c r="B41" s="333" t="s">
        <v>87</v>
      </c>
      <c r="C41" s="334"/>
      <c r="D41" s="334"/>
      <c r="E41" s="334"/>
      <c r="F41" s="334"/>
      <c r="G41" s="334"/>
      <c r="H41" s="334"/>
      <c r="I41" s="334"/>
      <c r="J41" s="334"/>
      <c r="K41" s="334"/>
    </row>
  </sheetData>
  <sheetProtection/>
  <mergeCells count="4">
    <mergeCell ref="B1:E1"/>
    <mergeCell ref="B3:C3"/>
    <mergeCell ref="F5:I5"/>
    <mergeCell ref="B41:K41"/>
  </mergeCells>
  <conditionalFormatting sqref="K7 E35:E37">
    <cfRule type="expression" priority="67" dxfId="0">
      <formula>MOD(ROW(),2)=1</formula>
    </cfRule>
  </conditionalFormatting>
  <conditionalFormatting sqref="K9 K11:K37">
    <cfRule type="expression" priority="32" dxfId="0">
      <formula>MOD(ROW(),2)=1</formula>
    </cfRule>
  </conditionalFormatting>
  <conditionalFormatting sqref="A8 A10">
    <cfRule type="expression" priority="31" dxfId="0">
      <formula>MOD(ROW(),2)=1</formula>
    </cfRule>
  </conditionalFormatting>
  <conditionalFormatting sqref="K8 K10">
    <cfRule type="expression" priority="30" dxfId="0">
      <formula>MOD(ROW(),2)=1</formula>
    </cfRule>
  </conditionalFormatting>
  <conditionalFormatting sqref="G35:G36">
    <cfRule type="expression" priority="15" dxfId="0">
      <formula>MOD(ROW(),2)=1</formula>
    </cfRule>
  </conditionalFormatting>
  <conditionalFormatting sqref="B35:D36 F35:F36 H35:J36">
    <cfRule type="expression" priority="17" dxfId="0">
      <formula>MOD(ROW(),2)=1</formula>
    </cfRule>
  </conditionalFormatting>
  <conditionalFormatting sqref="G37">
    <cfRule type="expression" priority="12" dxfId="0">
      <formula>MOD(ROW(),2)=1</formula>
    </cfRule>
  </conditionalFormatting>
  <conditionalFormatting sqref="B37:D37 F37 H37:J37">
    <cfRule type="expression" priority="14" dxfId="0">
      <formula>MOD(ROW(),2)=1</formula>
    </cfRule>
  </conditionalFormatting>
  <conditionalFormatting sqref="E7:E34">
    <cfRule type="expression" priority="5" dxfId="0">
      <formula>MOD(ROW(),2)=1</formula>
    </cfRule>
  </conditionalFormatting>
  <conditionalFormatting sqref="G7 G9 G11 G13 G15 G17 G19 G21 G23 G25 G27 G29 G31 G33">
    <cfRule type="expression" priority="3" dxfId="0">
      <formula>MOD(ROW(),2)=1</formula>
    </cfRule>
  </conditionalFormatting>
  <conditionalFormatting sqref="B7:D7 B9:D9 B11:D11 B13:D13 B15:D15 B17:D17 B19:D19 B21:D21 B23:D23 B25:D25 B27:D27 B29:D29 B31:D31 B33:D33 F7 F9 F11 F13 F15 F17 F19 F21 F23 F25 F27 F29 F31 F33 H7:J7 H9:J9 H11:J11 H13:J13 H15:J15 H17:J17 H19:J19 H21:J21 H23:J23 H25:J25 H27:J27 H29:J29 H31:J31 H33:J33">
    <cfRule type="expression" priority="4" dxfId="0">
      <formula>MOD(ROW(),2)=1</formula>
    </cfRule>
  </conditionalFormatting>
  <conditionalFormatting sqref="G8 G10 G12 G14 G16 G18 G20 G22 G24 G26 G28 G30 G32 G34">
    <cfRule type="expression" priority="1" dxfId="0">
      <formula>MOD(ROW(),2)=1</formula>
    </cfRule>
  </conditionalFormatting>
  <conditionalFormatting sqref="B8:D8 B10:D10 B12:D12 B14:D14 B16:D16 B18:D18 B20:D20 B22:D22 B24:D24 B26:D26 B28:D28 B30:D30 B32:D32 B34:D34 F8 F10 F12 F14 F16 F18 F20 F22 F24 F26 F28 F30 F32 F34 H8:J8 H10:J10 H12:J12 H14:J14 H16:J16 H18:J18 H20:J20 H22:J22 H24:J24 H26:J26 H28:J28 H30:J30 H32:J32 H34:J34">
    <cfRule type="expression" priority="2" dxfId="0">
      <formula>MOD(ROW(),2)=1</formula>
    </cfRule>
  </conditionalFormatting>
  <dataValidations count="2">
    <dataValidation type="list" allowBlank="1" showInputMessage="1" showErrorMessage="1" sqref="E2">
      <formula1>"Bill Emery, Michael Beswick, Alan Price,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D2" sqref="D2"/>
    </sheetView>
  </sheetViews>
  <sheetFormatPr defaultColWidth="9.140625" defaultRowHeight="12.75"/>
  <cols>
    <col min="1" max="1" width="1.421875" style="1" customWidth="1"/>
    <col min="2" max="2" width="10.57421875" style="1" customWidth="1"/>
    <col min="3" max="4" width="15.00390625" style="1" customWidth="1"/>
    <col min="5" max="5" width="50.140625" style="4" customWidth="1"/>
    <col min="6" max="6" width="11.8515625" style="1" customWidth="1"/>
    <col min="7" max="7" width="11.8515625" style="92" customWidth="1"/>
    <col min="8" max="9" width="11.8515625" style="1" customWidth="1"/>
    <col min="10" max="10" width="14.7109375" style="1" customWidth="1"/>
    <col min="11" max="11" width="9.00390625" style="1" customWidth="1"/>
    <col min="12" max="12" width="9.140625" style="215" customWidth="1"/>
    <col min="13" max="13" width="7.140625" style="215" hidden="1" customWidth="1"/>
    <col min="14" max="14" width="15.140625" style="215" customWidth="1"/>
    <col min="15" max="15" width="12.28125" style="215" customWidth="1"/>
    <col min="16" max="16" width="26.28125" style="215" customWidth="1"/>
    <col min="17" max="17" width="0" style="215" hidden="1" customWidth="1"/>
    <col min="18" max="16384" width="9.140625" style="215" customWidth="1"/>
  </cols>
  <sheetData>
    <row r="1" ht="12.75">
      <c r="B1" s="2" t="s">
        <v>42</v>
      </c>
    </row>
    <row r="2" spans="2:7" ht="12.75">
      <c r="B2" s="3" t="s">
        <v>43</v>
      </c>
      <c r="E2" s="118" t="s">
        <v>60</v>
      </c>
      <c r="F2" s="39" t="s">
        <v>118</v>
      </c>
      <c r="G2" s="93"/>
    </row>
    <row r="3" spans="2:7" ht="12.75">
      <c r="B3" s="2" t="s">
        <v>44</v>
      </c>
      <c r="E3" s="119" t="str">
        <f>'Price R'!E3</f>
        <v>2013-14</v>
      </c>
      <c r="F3" s="3" t="str">
        <f>'Price R'!F3</f>
        <v>Quarter 1</v>
      </c>
      <c r="G3" s="115" t="str">
        <f>'Price R'!G3</f>
        <v>1 April - 30 June 2013</v>
      </c>
    </row>
    <row r="4" ht="13.5" thickBot="1"/>
    <row r="5" spans="2:13" ht="38.25">
      <c r="B5" s="26" t="s">
        <v>45</v>
      </c>
      <c r="C5" s="25" t="s">
        <v>131</v>
      </c>
      <c r="D5" s="236" t="s">
        <v>132</v>
      </c>
      <c r="E5" s="120" t="s">
        <v>47</v>
      </c>
      <c r="F5" s="325" t="s">
        <v>51</v>
      </c>
      <c r="G5" s="326"/>
      <c r="H5" s="326"/>
      <c r="I5" s="327"/>
      <c r="J5" s="11" t="s">
        <v>50</v>
      </c>
      <c r="K5" s="30" t="s">
        <v>54</v>
      </c>
      <c r="M5" s="217" t="s">
        <v>45</v>
      </c>
    </row>
    <row r="6" spans="1:13" s="216" customFormat="1" ht="38.25">
      <c r="A6" s="4"/>
      <c r="B6" s="5"/>
      <c r="C6" s="97"/>
      <c r="D6" s="97"/>
      <c r="E6" s="6"/>
      <c r="F6" s="7" t="s">
        <v>48</v>
      </c>
      <c r="G6" s="9" t="s">
        <v>49</v>
      </c>
      <c r="H6" s="9" t="s">
        <v>94</v>
      </c>
      <c r="I6" s="209" t="s">
        <v>1</v>
      </c>
      <c r="J6" s="12" t="s">
        <v>52</v>
      </c>
      <c r="K6" s="31" t="s">
        <v>55</v>
      </c>
      <c r="M6" s="218"/>
    </row>
    <row r="7" spans="2:13" ht="25.5">
      <c r="B7" s="176">
        <v>41337</v>
      </c>
      <c r="C7" s="212" t="s">
        <v>182</v>
      </c>
      <c r="D7" s="212" t="s">
        <v>137</v>
      </c>
      <c r="E7" s="302" t="s">
        <v>274</v>
      </c>
      <c r="F7" s="117"/>
      <c r="G7" s="117">
        <v>40.2</v>
      </c>
      <c r="H7" s="117"/>
      <c r="I7" s="117"/>
      <c r="J7" s="117"/>
      <c r="K7" s="214">
        <f aca="true" t="shared" si="0" ref="K7:K30">SUM(F7:J7)</f>
        <v>40.2</v>
      </c>
      <c r="M7" s="213"/>
    </row>
    <row r="8" spans="2:13" ht="25.5">
      <c r="B8" s="176">
        <v>41341</v>
      </c>
      <c r="C8" s="212" t="s">
        <v>183</v>
      </c>
      <c r="D8" s="212" t="s">
        <v>137</v>
      </c>
      <c r="E8" s="302" t="s">
        <v>275</v>
      </c>
      <c r="F8" s="117"/>
      <c r="G8" s="117">
        <v>13.24</v>
      </c>
      <c r="H8" s="117"/>
      <c r="I8" s="117"/>
      <c r="J8" s="117"/>
      <c r="K8" s="214">
        <f t="shared" si="0"/>
        <v>13.24</v>
      </c>
      <c r="M8" s="213"/>
    </row>
    <row r="9" spans="2:13" ht="25.5">
      <c r="B9" s="176">
        <v>41348</v>
      </c>
      <c r="C9" s="212" t="s">
        <v>184</v>
      </c>
      <c r="D9" s="212" t="s">
        <v>137</v>
      </c>
      <c r="E9" s="302" t="s">
        <v>276</v>
      </c>
      <c r="F9" s="117"/>
      <c r="G9" s="117">
        <v>103.06</v>
      </c>
      <c r="H9" s="117"/>
      <c r="I9" s="117"/>
      <c r="J9" s="117"/>
      <c r="K9" s="214">
        <f t="shared" si="0"/>
        <v>103.06</v>
      </c>
      <c r="M9" s="213"/>
    </row>
    <row r="10" spans="2:13" ht="38.25">
      <c r="B10" s="176">
        <v>41355</v>
      </c>
      <c r="C10" s="212" t="s">
        <v>185</v>
      </c>
      <c r="D10" s="212" t="s">
        <v>137</v>
      </c>
      <c r="E10" s="302" t="s">
        <v>277</v>
      </c>
      <c r="F10" s="117"/>
      <c r="G10" s="117">
        <v>370.78</v>
      </c>
      <c r="H10" s="117"/>
      <c r="I10" s="117"/>
      <c r="J10" s="117"/>
      <c r="K10" s="214">
        <f t="shared" si="0"/>
        <v>370.78</v>
      </c>
      <c r="M10" s="213"/>
    </row>
    <row r="11" spans="2:13" ht="25.5">
      <c r="B11" s="176">
        <v>41360</v>
      </c>
      <c r="C11" s="212" t="s">
        <v>186</v>
      </c>
      <c r="D11" s="212" t="s">
        <v>137</v>
      </c>
      <c r="E11" s="302" t="s">
        <v>278</v>
      </c>
      <c r="F11" s="117"/>
      <c r="G11" s="117">
        <v>259.23</v>
      </c>
      <c r="H11" s="117"/>
      <c r="I11" s="117"/>
      <c r="J11" s="117"/>
      <c r="K11" s="214">
        <f t="shared" si="0"/>
        <v>259.23</v>
      </c>
      <c r="M11" s="213"/>
    </row>
    <row r="12" spans="2:13" ht="25.5">
      <c r="B12" s="176">
        <v>41360</v>
      </c>
      <c r="C12" s="212" t="s">
        <v>187</v>
      </c>
      <c r="D12" s="212" t="s">
        <v>203</v>
      </c>
      <c r="E12" s="302" t="s">
        <v>278</v>
      </c>
      <c r="F12" s="117"/>
      <c r="G12" s="117">
        <v>90.56</v>
      </c>
      <c r="H12" s="117"/>
      <c r="I12" s="117"/>
      <c r="J12" s="117"/>
      <c r="K12" s="214">
        <f t="shared" si="0"/>
        <v>90.56</v>
      </c>
      <c r="M12" s="213"/>
    </row>
    <row r="13" spans="2:13" ht="25.5">
      <c r="B13" s="176">
        <v>41375</v>
      </c>
      <c r="C13" s="212" t="s">
        <v>188</v>
      </c>
      <c r="D13" s="212" t="s">
        <v>204</v>
      </c>
      <c r="E13" s="302" t="s">
        <v>279</v>
      </c>
      <c r="F13" s="117"/>
      <c r="G13" s="117">
        <v>142.84</v>
      </c>
      <c r="H13" s="117"/>
      <c r="I13" s="117"/>
      <c r="J13" s="117"/>
      <c r="K13" s="214">
        <f t="shared" si="0"/>
        <v>142.84</v>
      </c>
      <c r="M13" s="213"/>
    </row>
    <row r="14" spans="2:13" ht="25.5">
      <c r="B14" s="176">
        <v>41376</v>
      </c>
      <c r="C14" s="212" t="s">
        <v>189</v>
      </c>
      <c r="D14" s="212" t="s">
        <v>204</v>
      </c>
      <c r="E14" s="302" t="s">
        <v>279</v>
      </c>
      <c r="F14" s="117"/>
      <c r="G14" s="117">
        <v>225.28</v>
      </c>
      <c r="H14" s="117"/>
      <c r="I14" s="117"/>
      <c r="J14" s="117"/>
      <c r="K14" s="214">
        <f t="shared" si="0"/>
        <v>225.28</v>
      </c>
      <c r="M14" s="213"/>
    </row>
    <row r="15" spans="2:13" ht="25.5">
      <c r="B15" s="176">
        <v>41381</v>
      </c>
      <c r="C15" s="212" t="s">
        <v>183</v>
      </c>
      <c r="D15" s="212" t="s">
        <v>137</v>
      </c>
      <c r="E15" s="302" t="s">
        <v>280</v>
      </c>
      <c r="F15" s="117"/>
      <c r="G15" s="117">
        <v>13.24</v>
      </c>
      <c r="H15" s="117"/>
      <c r="I15" s="117"/>
      <c r="J15" s="117"/>
      <c r="K15" s="214">
        <f t="shared" si="0"/>
        <v>13.24</v>
      </c>
      <c r="M15" s="213"/>
    </row>
    <row r="16" spans="2:13" ht="38.25">
      <c r="B16" s="176">
        <v>41386</v>
      </c>
      <c r="C16" s="212" t="s">
        <v>190</v>
      </c>
      <c r="D16" s="212" t="s">
        <v>137</v>
      </c>
      <c r="E16" s="302" t="s">
        <v>197</v>
      </c>
      <c r="F16" s="117">
        <v>3294.54</v>
      </c>
      <c r="G16" s="117"/>
      <c r="H16" s="117"/>
      <c r="I16" s="117"/>
      <c r="J16" s="117"/>
      <c r="K16" s="214">
        <f t="shared" si="0"/>
        <v>3294.54</v>
      </c>
      <c r="M16" s="213"/>
    </row>
    <row r="17" spans="2:13" ht="25.5">
      <c r="B17" s="176">
        <v>41387</v>
      </c>
      <c r="C17" s="212" t="s">
        <v>198</v>
      </c>
      <c r="D17" s="212" t="s">
        <v>199</v>
      </c>
      <c r="E17" s="302" t="s">
        <v>197</v>
      </c>
      <c r="F17" s="117"/>
      <c r="G17" s="117"/>
      <c r="H17" s="117"/>
      <c r="I17" s="117">
        <v>476.34</v>
      </c>
      <c r="J17" s="117"/>
      <c r="K17" s="214">
        <f>SUM(F17:J17)</f>
        <v>476.34</v>
      </c>
      <c r="M17" s="213"/>
    </row>
    <row r="18" spans="2:13" ht="17.25" customHeight="1">
      <c r="B18" s="176">
        <v>41387</v>
      </c>
      <c r="C18" s="212" t="s">
        <v>200</v>
      </c>
      <c r="D18" s="212" t="s">
        <v>137</v>
      </c>
      <c r="E18" s="302" t="s">
        <v>201</v>
      </c>
      <c r="F18" s="117"/>
      <c r="G18" s="117">
        <v>36.42</v>
      </c>
      <c r="H18" s="117"/>
      <c r="I18" s="117"/>
      <c r="J18" s="117"/>
      <c r="K18" s="214">
        <f t="shared" si="0"/>
        <v>36.42</v>
      </c>
      <c r="M18" s="213"/>
    </row>
    <row r="19" spans="2:13" ht="17.25" customHeight="1">
      <c r="B19" s="176">
        <v>41387</v>
      </c>
      <c r="C19" s="212" t="s">
        <v>200</v>
      </c>
      <c r="D19" s="212" t="s">
        <v>146</v>
      </c>
      <c r="E19" s="302" t="s">
        <v>202</v>
      </c>
      <c r="F19" s="117"/>
      <c r="G19" s="117"/>
      <c r="H19" s="117"/>
      <c r="I19" s="117"/>
      <c r="J19" s="117">
        <v>10</v>
      </c>
      <c r="K19" s="214">
        <f t="shared" si="0"/>
        <v>10</v>
      </c>
      <c r="M19" s="213"/>
    </row>
    <row r="20" spans="2:13" ht="17.25" customHeight="1">
      <c r="B20" s="176">
        <v>41388</v>
      </c>
      <c r="C20" s="212" t="s">
        <v>200</v>
      </c>
      <c r="D20" s="212" t="s">
        <v>146</v>
      </c>
      <c r="E20" s="302" t="s">
        <v>202</v>
      </c>
      <c r="F20" s="117"/>
      <c r="G20" s="117"/>
      <c r="H20" s="117"/>
      <c r="I20" s="117"/>
      <c r="J20" s="117">
        <v>10</v>
      </c>
      <c r="K20" s="214">
        <f t="shared" si="0"/>
        <v>10</v>
      </c>
      <c r="M20" s="213"/>
    </row>
    <row r="21" spans="2:13" ht="17.25" customHeight="1">
      <c r="B21" s="176">
        <v>41389</v>
      </c>
      <c r="C21" s="212" t="s">
        <v>200</v>
      </c>
      <c r="D21" s="212" t="s">
        <v>146</v>
      </c>
      <c r="E21" s="302" t="s">
        <v>202</v>
      </c>
      <c r="F21" s="117"/>
      <c r="G21" s="117"/>
      <c r="H21" s="117"/>
      <c r="I21" s="117"/>
      <c r="J21" s="117">
        <v>10</v>
      </c>
      <c r="K21" s="214">
        <f t="shared" si="0"/>
        <v>10</v>
      </c>
      <c r="M21" s="213"/>
    </row>
    <row r="22" spans="2:13" ht="17.25" customHeight="1">
      <c r="B22" s="176">
        <v>41390</v>
      </c>
      <c r="C22" s="212" t="s">
        <v>200</v>
      </c>
      <c r="D22" s="212" t="s">
        <v>146</v>
      </c>
      <c r="E22" s="302" t="s">
        <v>202</v>
      </c>
      <c r="F22" s="117"/>
      <c r="G22" s="117"/>
      <c r="H22" s="117"/>
      <c r="I22" s="117"/>
      <c r="J22" s="117">
        <v>10</v>
      </c>
      <c r="K22" s="214">
        <f t="shared" si="0"/>
        <v>10</v>
      </c>
      <c r="M22" s="213"/>
    </row>
    <row r="23" spans="2:13" ht="38.25">
      <c r="B23" s="176">
        <v>41396</v>
      </c>
      <c r="C23" s="212" t="s">
        <v>194</v>
      </c>
      <c r="D23" s="212" t="s">
        <v>137</v>
      </c>
      <c r="E23" s="302" t="s">
        <v>281</v>
      </c>
      <c r="F23" s="117"/>
      <c r="G23" s="117">
        <v>97.61</v>
      </c>
      <c r="H23" s="117"/>
      <c r="I23" s="117"/>
      <c r="J23" s="117"/>
      <c r="K23" s="214">
        <f t="shared" si="0"/>
        <v>97.61</v>
      </c>
      <c r="M23" s="213"/>
    </row>
    <row r="24" spans="2:13" ht="38.25">
      <c r="B24" s="176">
        <v>41396</v>
      </c>
      <c r="C24" s="212" t="s">
        <v>195</v>
      </c>
      <c r="D24" s="212" t="s">
        <v>144</v>
      </c>
      <c r="E24" s="302" t="s">
        <v>281</v>
      </c>
      <c r="F24" s="117"/>
      <c r="G24" s="117">
        <v>83.56</v>
      </c>
      <c r="H24" s="117"/>
      <c r="I24" s="117"/>
      <c r="J24" s="117"/>
      <c r="K24" s="214">
        <f t="shared" si="0"/>
        <v>83.56</v>
      </c>
      <c r="M24" s="213"/>
    </row>
    <row r="25" spans="2:13" ht="25.5">
      <c r="B25" s="176">
        <v>41402</v>
      </c>
      <c r="C25" s="212" t="s">
        <v>283</v>
      </c>
      <c r="D25" s="212" t="s">
        <v>137</v>
      </c>
      <c r="E25" s="302" t="s">
        <v>282</v>
      </c>
      <c r="F25" s="117"/>
      <c r="G25" s="117">
        <v>13.43</v>
      </c>
      <c r="H25" s="117"/>
      <c r="I25" s="117"/>
      <c r="J25" s="117"/>
      <c r="K25" s="214">
        <f t="shared" si="0"/>
        <v>13.43</v>
      </c>
      <c r="M25" s="213"/>
    </row>
    <row r="26" spans="2:13" ht="25.5">
      <c r="B26" s="176">
        <v>41414</v>
      </c>
      <c r="C26" s="212" t="s">
        <v>182</v>
      </c>
      <c r="D26" s="212" t="s">
        <v>137</v>
      </c>
      <c r="E26" s="302" t="s">
        <v>284</v>
      </c>
      <c r="F26" s="117"/>
      <c r="G26" s="117">
        <v>40.2</v>
      </c>
      <c r="H26" s="117"/>
      <c r="I26" s="117"/>
      <c r="J26" s="117"/>
      <c r="K26" s="214">
        <f t="shared" si="0"/>
        <v>40.2</v>
      </c>
      <c r="M26" s="213"/>
    </row>
    <row r="27" spans="2:13" ht="25.5">
      <c r="B27" s="176">
        <v>41417</v>
      </c>
      <c r="C27" s="212" t="s">
        <v>148</v>
      </c>
      <c r="D27" s="212" t="s">
        <v>133</v>
      </c>
      <c r="E27" s="302" t="s">
        <v>285</v>
      </c>
      <c r="F27" s="117"/>
      <c r="G27" s="117">
        <v>50.19</v>
      </c>
      <c r="H27" s="117"/>
      <c r="I27" s="117"/>
      <c r="J27" s="117"/>
      <c r="K27" s="214">
        <f t="shared" si="0"/>
        <v>50.19</v>
      </c>
      <c r="M27" s="213"/>
    </row>
    <row r="28" spans="2:13" ht="38.25">
      <c r="B28" s="176">
        <v>41417</v>
      </c>
      <c r="C28" s="212" t="s">
        <v>205</v>
      </c>
      <c r="D28" s="212" t="s">
        <v>144</v>
      </c>
      <c r="E28" s="302" t="s">
        <v>285</v>
      </c>
      <c r="F28" s="117"/>
      <c r="G28" s="117">
        <v>77.28</v>
      </c>
      <c r="H28" s="117"/>
      <c r="I28" s="117"/>
      <c r="J28" s="117"/>
      <c r="K28" s="116">
        <f t="shared" si="0"/>
        <v>77.28</v>
      </c>
      <c r="M28" s="213"/>
    </row>
    <row r="29" spans="1:13" ht="25.5">
      <c r="A29" s="215"/>
      <c r="B29" s="176">
        <v>41418</v>
      </c>
      <c r="C29" s="212" t="s">
        <v>196</v>
      </c>
      <c r="D29" s="212" t="s">
        <v>133</v>
      </c>
      <c r="E29" s="302" t="s">
        <v>285</v>
      </c>
      <c r="F29" s="117"/>
      <c r="G29" s="117">
        <v>107.42</v>
      </c>
      <c r="H29" s="117"/>
      <c r="I29" s="117"/>
      <c r="J29" s="117"/>
      <c r="K29" s="116">
        <f t="shared" si="0"/>
        <v>107.42</v>
      </c>
      <c r="M29" s="213"/>
    </row>
    <row r="30" spans="2:13" ht="51">
      <c r="B30" s="176" t="s">
        <v>287</v>
      </c>
      <c r="C30" s="212" t="s">
        <v>288</v>
      </c>
      <c r="D30" s="212" t="s">
        <v>137</v>
      </c>
      <c r="E30" s="302" t="s">
        <v>286</v>
      </c>
      <c r="F30" s="117"/>
      <c r="G30" s="117">
        <v>766.4</v>
      </c>
      <c r="H30" s="117"/>
      <c r="I30" s="117"/>
      <c r="J30" s="117"/>
      <c r="K30" s="116">
        <f t="shared" si="0"/>
        <v>766.4</v>
      </c>
      <c r="M30" s="213"/>
    </row>
    <row r="31" spans="2:13" ht="12.75">
      <c r="B31" s="219"/>
      <c r="C31" s="234"/>
      <c r="D31" s="234"/>
      <c r="E31" s="232"/>
      <c r="F31" s="128">
        <f aca="true" t="shared" si="1" ref="F31:K31">SUM(F7:F30)</f>
        <v>3294.54</v>
      </c>
      <c r="G31" s="131">
        <f t="shared" si="1"/>
        <v>2530.94</v>
      </c>
      <c r="H31" s="131">
        <f t="shared" si="1"/>
        <v>0</v>
      </c>
      <c r="I31" s="132">
        <f t="shared" si="1"/>
        <v>476.34</v>
      </c>
      <c r="J31" s="131">
        <f t="shared" si="1"/>
        <v>40</v>
      </c>
      <c r="K31" s="139">
        <f t="shared" si="1"/>
        <v>6341.82</v>
      </c>
      <c r="M31" s="213"/>
    </row>
    <row r="32" spans="1:13" ht="13.5" thickBot="1">
      <c r="A32" s="215"/>
      <c r="B32" s="220"/>
      <c r="C32" s="233"/>
      <c r="D32" s="233"/>
      <c r="E32" s="235"/>
      <c r="F32" s="22"/>
      <c r="G32" s="94"/>
      <c r="H32" s="20"/>
      <c r="I32" s="23"/>
      <c r="J32" s="20"/>
      <c r="K32" s="24"/>
      <c r="M32" s="213"/>
    </row>
    <row r="33" ht="12.75">
      <c r="M33" s="213"/>
    </row>
    <row r="34" spans="1:13" s="216" customFormat="1" ht="12.75">
      <c r="A34" s="4"/>
      <c r="B34" s="1" t="s">
        <v>87</v>
      </c>
      <c r="C34" s="1"/>
      <c r="D34" s="1"/>
      <c r="E34" s="4"/>
      <c r="F34" s="1"/>
      <c r="G34" s="92"/>
      <c r="H34" s="1"/>
      <c r="I34" s="1"/>
      <c r="J34" s="1"/>
      <c r="K34" s="1"/>
      <c r="M34" s="213"/>
    </row>
    <row r="35" spans="1:13" ht="12.75">
      <c r="A35" s="71"/>
      <c r="M35" s="213"/>
    </row>
  </sheetData>
  <sheetProtection/>
  <mergeCells count="1">
    <mergeCell ref="F5:I5"/>
  </mergeCells>
  <conditionalFormatting sqref="K23:K30 A7:A35 K7:K21">
    <cfRule type="expression" priority="17" dxfId="0">
      <formula>MOD(ROW(),2)=1</formula>
    </cfRule>
  </conditionalFormatting>
  <conditionalFormatting sqref="K22">
    <cfRule type="expression" priority="15" dxfId="0">
      <formula>MOD(ROW(),2)=1</formula>
    </cfRule>
  </conditionalFormatting>
  <conditionalFormatting sqref="G7:G30">
    <cfRule type="expression" priority="2" dxfId="0">
      <formula>MOD(ROW(),2)=1</formula>
    </cfRule>
  </conditionalFormatting>
  <conditionalFormatting sqref="B7:D30 F7:F30">
    <cfRule type="expression" priority="4" dxfId="0">
      <formula>MOD(ROW(),2)=1</formula>
    </cfRule>
  </conditionalFormatting>
  <conditionalFormatting sqref="E7:E30">
    <cfRule type="expression" priority="3" dxfId="0">
      <formula>MOD(ROW(),2)=1</formula>
    </cfRule>
  </conditionalFormatting>
  <conditionalFormatting sqref="H7:J30">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61</v>
      </c>
      <c r="E2" s="39" t="s">
        <v>58</v>
      </c>
      <c r="F2" s="40"/>
    </row>
    <row r="3" spans="2:6" ht="12.75">
      <c r="B3" s="2" t="s">
        <v>44</v>
      </c>
      <c r="D3" s="3" t="str">
        <f>'Price R'!E3</f>
        <v>2013-14</v>
      </c>
      <c r="E3" s="3" t="str">
        <f>'Price R'!F3</f>
        <v>Quarter 1</v>
      </c>
      <c r="F3" s="3" t="str">
        <f>'Price R'!G3</f>
        <v>1 April - 30 June 2013</v>
      </c>
    </row>
    <row r="4" ht="13.5" thickBot="1"/>
    <row r="5" spans="2:10" ht="12.75">
      <c r="B5" s="26" t="s">
        <v>45</v>
      </c>
      <c r="C5" s="25" t="s">
        <v>46</v>
      </c>
      <c r="D5" s="10" t="s">
        <v>47</v>
      </c>
      <c r="E5" s="325" t="s">
        <v>51</v>
      </c>
      <c r="F5" s="326"/>
      <c r="G5" s="326"/>
      <c r="H5" s="327"/>
      <c r="I5" s="11" t="s">
        <v>50</v>
      </c>
      <c r="J5" s="30" t="s">
        <v>54</v>
      </c>
    </row>
    <row r="6" spans="2:10" s="4" customFormat="1" ht="27" customHeight="1">
      <c r="B6" s="5"/>
      <c r="C6" s="12"/>
      <c r="D6" s="6"/>
      <c r="E6" s="7" t="s">
        <v>48</v>
      </c>
      <c r="F6" s="9" t="s">
        <v>49</v>
      </c>
      <c r="G6" s="9" t="s">
        <v>94</v>
      </c>
      <c r="H6" s="57" t="s">
        <v>1</v>
      </c>
      <c r="I6" s="12" t="s">
        <v>52</v>
      </c>
      <c r="J6" s="31" t="s">
        <v>55</v>
      </c>
    </row>
    <row r="7" spans="2:10" s="4" customFormat="1" ht="13.5" customHeight="1">
      <c r="B7" s="80"/>
      <c r="C7" s="144"/>
      <c r="D7" s="144"/>
      <c r="E7" s="143"/>
      <c r="F7" s="143"/>
      <c r="G7" s="143"/>
      <c r="H7" s="146"/>
      <c r="I7" s="144"/>
      <c r="J7" s="142"/>
    </row>
    <row r="8" spans="2:10" ht="13.5" customHeight="1">
      <c r="B8" s="105"/>
      <c r="C8" s="170"/>
      <c r="D8" s="170"/>
      <c r="E8" s="151"/>
      <c r="F8" s="155"/>
      <c r="G8" s="123"/>
      <c r="H8" s="172"/>
      <c r="I8" s="172"/>
      <c r="J8" s="136">
        <f aca="true" t="shared" si="0" ref="J8:J16">SUM(E8:I8)</f>
        <v>0</v>
      </c>
    </row>
    <row r="9" spans="2:10" ht="13.5" customHeight="1">
      <c r="B9" s="108"/>
      <c r="C9" s="166"/>
      <c r="D9" s="166"/>
      <c r="E9" s="152"/>
      <c r="F9" s="156"/>
      <c r="G9" s="124"/>
      <c r="H9" s="124"/>
      <c r="I9" s="156"/>
      <c r="J9" s="137">
        <f t="shared" si="0"/>
        <v>0</v>
      </c>
    </row>
    <row r="10" spans="2:10" ht="13.5" customHeight="1">
      <c r="B10" s="105"/>
      <c r="C10" s="170"/>
      <c r="D10" s="170"/>
      <c r="E10" s="151"/>
      <c r="F10" s="172"/>
      <c r="G10" s="123"/>
      <c r="H10" s="123"/>
      <c r="I10" s="172"/>
      <c r="J10" s="136">
        <f t="shared" si="0"/>
        <v>0</v>
      </c>
    </row>
    <row r="11" spans="2:10" ht="13.5" customHeight="1">
      <c r="B11" s="149"/>
      <c r="C11" s="171"/>
      <c r="D11" s="171"/>
      <c r="E11" s="154"/>
      <c r="F11" s="154"/>
      <c r="G11" s="125"/>
      <c r="H11" s="126"/>
      <c r="I11" s="126"/>
      <c r="J11" s="137">
        <f t="shared" si="0"/>
        <v>0</v>
      </c>
    </row>
    <row r="12" spans="2:10" ht="13.5" customHeight="1">
      <c r="B12" s="105"/>
      <c r="C12" s="170"/>
      <c r="D12" s="170"/>
      <c r="E12" s="155"/>
      <c r="F12" s="123"/>
      <c r="G12" s="172"/>
      <c r="H12" s="153"/>
      <c r="I12" s="172"/>
      <c r="J12" s="136">
        <f t="shared" si="0"/>
        <v>0</v>
      </c>
    </row>
    <row r="13" spans="2:10" ht="13.5" customHeight="1">
      <c r="B13" s="108"/>
      <c r="C13" s="166"/>
      <c r="D13" s="166"/>
      <c r="E13" s="156"/>
      <c r="F13" s="156"/>
      <c r="G13" s="125"/>
      <c r="H13" s="156"/>
      <c r="I13" s="156"/>
      <c r="J13" s="137">
        <f t="shared" si="0"/>
        <v>0</v>
      </c>
    </row>
    <row r="14" spans="2:10" ht="13.5" customHeight="1">
      <c r="B14" s="105"/>
      <c r="C14" s="170"/>
      <c r="D14" s="170"/>
      <c r="E14" s="155"/>
      <c r="F14" s="123"/>
      <c r="G14" s="173"/>
      <c r="H14" s="153"/>
      <c r="I14" s="172"/>
      <c r="J14" s="136">
        <f t="shared" si="0"/>
        <v>0</v>
      </c>
    </row>
    <row r="15" spans="2:10" ht="13.5" customHeight="1">
      <c r="B15" s="108"/>
      <c r="C15" s="166"/>
      <c r="D15" s="166"/>
      <c r="E15" s="156"/>
      <c r="F15" s="124"/>
      <c r="G15" s="174"/>
      <c r="H15" s="126"/>
      <c r="I15" s="156"/>
      <c r="J15" s="137">
        <f t="shared" si="0"/>
        <v>0</v>
      </c>
    </row>
    <row r="16" spans="2:10" ht="13.5" customHeight="1">
      <c r="B16" s="105"/>
      <c r="C16" s="148"/>
      <c r="D16" s="182"/>
      <c r="E16" s="162"/>
      <c r="F16" s="163"/>
      <c r="G16" s="164"/>
      <c r="H16" s="162"/>
      <c r="I16" s="183"/>
      <c r="J16" s="136">
        <f t="shared" si="0"/>
        <v>0</v>
      </c>
    </row>
    <row r="17" spans="2:10" ht="12.75" customHeight="1">
      <c r="B17" s="147"/>
      <c r="C17" s="157"/>
      <c r="D17" s="157"/>
      <c r="E17" s="158"/>
      <c r="F17" s="175"/>
      <c r="G17" s="159"/>
      <c r="H17" s="160"/>
      <c r="I17" s="160"/>
      <c r="J17" s="91"/>
    </row>
    <row r="18" spans="2:10" ht="12.75">
      <c r="B18" s="109"/>
      <c r="C18" s="121"/>
      <c r="D18" s="110"/>
      <c r="E18" s="128">
        <f aca="true" t="shared" si="1" ref="E18:J18">SUM(E8:E16)</f>
        <v>0</v>
      </c>
      <c r="F18" s="128">
        <f t="shared" si="1"/>
        <v>0</v>
      </c>
      <c r="G18" s="128">
        <f t="shared" si="1"/>
        <v>0</v>
      </c>
      <c r="H18" s="128">
        <f t="shared" si="1"/>
        <v>0</v>
      </c>
      <c r="I18" s="128">
        <f t="shared" si="1"/>
        <v>0</v>
      </c>
      <c r="J18" s="129">
        <f t="shared" si="1"/>
        <v>0</v>
      </c>
    </row>
    <row r="19" spans="2:10" ht="13.5" thickBot="1">
      <c r="B19" s="19"/>
      <c r="C19" s="20"/>
      <c r="D19" s="21"/>
      <c r="E19" s="111"/>
      <c r="F19" s="112"/>
      <c r="G19" s="112"/>
      <c r="H19" s="113"/>
      <c r="I19" s="112"/>
      <c r="J19" s="114"/>
    </row>
    <row r="21" ht="12.75">
      <c r="B21"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99</v>
      </c>
      <c r="F2" s="39" t="s">
        <v>118</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0" t="s">
        <v>47</v>
      </c>
      <c r="F5" s="325" t="s">
        <v>51</v>
      </c>
      <c r="G5" s="326"/>
      <c r="H5" s="326"/>
      <c r="I5" s="327"/>
      <c r="J5" s="11" t="s">
        <v>50</v>
      </c>
      <c r="K5" s="30" t="s">
        <v>54</v>
      </c>
    </row>
    <row r="6" spans="2:11" s="4" customFormat="1" ht="38.25">
      <c r="B6" s="5"/>
      <c r="C6" s="97"/>
      <c r="D6" s="97"/>
      <c r="E6" s="6"/>
      <c r="F6" s="7" t="s">
        <v>48</v>
      </c>
      <c r="G6" s="9" t="s">
        <v>49</v>
      </c>
      <c r="H6" s="9" t="s">
        <v>94</v>
      </c>
      <c r="I6" s="209" t="s">
        <v>1</v>
      </c>
      <c r="J6" s="12" t="s">
        <v>52</v>
      </c>
      <c r="K6" s="31" t="s">
        <v>55</v>
      </c>
    </row>
    <row r="7" spans="1:13" s="215" customFormat="1" ht="25.5">
      <c r="A7" s="1"/>
      <c r="B7" s="176">
        <v>41408</v>
      </c>
      <c r="C7" s="212" t="s">
        <v>206</v>
      </c>
      <c r="D7" s="212" t="s">
        <v>204</v>
      </c>
      <c r="E7" s="302" t="s">
        <v>301</v>
      </c>
      <c r="F7" s="117"/>
      <c r="G7" s="117">
        <v>142.53</v>
      </c>
      <c r="H7" s="117"/>
      <c r="I7" s="117"/>
      <c r="J7" s="117"/>
      <c r="K7" s="116">
        <f aca="true" t="shared" si="0" ref="K7:K15">SUM(F7:J7)</f>
        <v>142.53</v>
      </c>
      <c r="M7" s="265"/>
    </row>
    <row r="8" spans="1:13" s="215" customFormat="1" ht="12.75">
      <c r="A8" s="1"/>
      <c r="B8" s="176">
        <v>41409</v>
      </c>
      <c r="C8" s="212" t="s">
        <v>359</v>
      </c>
      <c r="D8" s="212" t="s">
        <v>133</v>
      </c>
      <c r="E8" s="302" t="s">
        <v>308</v>
      </c>
      <c r="F8" s="117"/>
      <c r="G8" s="117"/>
      <c r="H8" s="117">
        <v>21.68</v>
      </c>
      <c r="I8" s="117"/>
      <c r="J8" s="117"/>
      <c r="K8" s="116">
        <f>SUM(F8:J8)</f>
        <v>21.68</v>
      </c>
      <c r="M8" s="265"/>
    </row>
    <row r="9" spans="1:13" s="215" customFormat="1" ht="25.5">
      <c r="A9" s="1"/>
      <c r="B9" s="176">
        <v>41417</v>
      </c>
      <c r="C9" s="212" t="s">
        <v>207</v>
      </c>
      <c r="D9" s="212" t="s">
        <v>133</v>
      </c>
      <c r="E9" s="302" t="s">
        <v>302</v>
      </c>
      <c r="F9" s="117"/>
      <c r="G9" s="117">
        <v>12.85</v>
      </c>
      <c r="H9" s="117"/>
      <c r="I9" s="117"/>
      <c r="J9" s="117"/>
      <c r="K9" s="116">
        <f t="shared" si="0"/>
        <v>12.85</v>
      </c>
      <c r="M9" s="265"/>
    </row>
    <row r="10" spans="1:13" s="215" customFormat="1" ht="38.25">
      <c r="A10" s="1"/>
      <c r="B10" s="176">
        <v>41417</v>
      </c>
      <c r="C10" s="212" t="s">
        <v>208</v>
      </c>
      <c r="D10" s="212" t="s">
        <v>133</v>
      </c>
      <c r="E10" s="302" t="s">
        <v>302</v>
      </c>
      <c r="F10" s="117">
        <v>117.2</v>
      </c>
      <c r="G10" s="117"/>
      <c r="H10" s="117"/>
      <c r="I10" s="117"/>
      <c r="J10" s="117"/>
      <c r="K10" s="116">
        <f>SUM(F10:J10)</f>
        <v>117.2</v>
      </c>
      <c r="M10" s="265"/>
    </row>
    <row r="11" spans="1:13" s="215" customFormat="1" ht="25.5">
      <c r="A11" s="1"/>
      <c r="B11" s="176">
        <v>41417</v>
      </c>
      <c r="C11" s="212" t="s">
        <v>210</v>
      </c>
      <c r="D11" s="212" t="s">
        <v>133</v>
      </c>
      <c r="E11" s="302" t="s">
        <v>302</v>
      </c>
      <c r="F11" s="117">
        <v>63.7</v>
      </c>
      <c r="G11" s="117"/>
      <c r="H11" s="117"/>
      <c r="I11" s="117"/>
      <c r="J11" s="117"/>
      <c r="K11" s="116">
        <f t="shared" si="0"/>
        <v>63.7</v>
      </c>
      <c r="M11" s="265"/>
    </row>
    <row r="12" spans="1:13" s="215" customFormat="1" ht="25.5">
      <c r="A12" s="1"/>
      <c r="B12" s="176">
        <v>41417</v>
      </c>
      <c r="C12" s="212" t="s">
        <v>210</v>
      </c>
      <c r="D12" s="212" t="s">
        <v>146</v>
      </c>
      <c r="E12" s="302" t="s">
        <v>303</v>
      </c>
      <c r="F12" s="117"/>
      <c r="G12" s="117"/>
      <c r="H12" s="117"/>
      <c r="I12" s="117"/>
      <c r="J12" s="117">
        <v>3</v>
      </c>
      <c r="K12" s="116">
        <f>SUM(F12:J12)</f>
        <v>3</v>
      </c>
      <c r="M12" s="265"/>
    </row>
    <row r="13" spans="1:13" s="215" customFormat="1" ht="38.25">
      <c r="A13" s="1"/>
      <c r="B13" s="176">
        <v>41449</v>
      </c>
      <c r="C13" s="212" t="s">
        <v>211</v>
      </c>
      <c r="D13" s="212" t="s">
        <v>137</v>
      </c>
      <c r="E13" s="302" t="s">
        <v>304</v>
      </c>
      <c r="F13" s="117">
        <v>297.69</v>
      </c>
      <c r="G13" s="117"/>
      <c r="H13" s="117"/>
      <c r="I13" s="117"/>
      <c r="J13" s="117"/>
      <c r="K13" s="116">
        <f t="shared" si="0"/>
        <v>297.69</v>
      </c>
      <c r="M13" s="265"/>
    </row>
    <row r="14" spans="1:13" s="215" customFormat="1" ht="38.25">
      <c r="A14" s="1"/>
      <c r="B14" s="176">
        <v>41408</v>
      </c>
      <c r="C14" s="212" t="s">
        <v>212</v>
      </c>
      <c r="D14" s="212" t="s">
        <v>133</v>
      </c>
      <c r="E14" s="302" t="s">
        <v>305</v>
      </c>
      <c r="F14" s="117">
        <v>161.89</v>
      </c>
      <c r="G14" s="117"/>
      <c r="H14" s="117"/>
      <c r="I14" s="117"/>
      <c r="J14" s="117"/>
      <c r="K14" s="116">
        <f t="shared" si="0"/>
        <v>161.89</v>
      </c>
      <c r="M14" s="265"/>
    </row>
    <row r="15" spans="1:13" s="215" customFormat="1" ht="25.5">
      <c r="A15" s="1"/>
      <c r="B15" s="176">
        <v>41414</v>
      </c>
      <c r="C15" s="212" t="s">
        <v>209</v>
      </c>
      <c r="D15" s="212" t="s">
        <v>144</v>
      </c>
      <c r="E15" s="302" t="s">
        <v>306</v>
      </c>
      <c r="F15" s="117"/>
      <c r="G15" s="117"/>
      <c r="H15" s="117"/>
      <c r="I15" s="117"/>
      <c r="J15" s="117">
        <v>95.21</v>
      </c>
      <c r="K15" s="116">
        <f t="shared" si="0"/>
        <v>95.21</v>
      </c>
      <c r="M15" s="265"/>
    </row>
    <row r="16" spans="2:11" s="4" customFormat="1" ht="12.75">
      <c r="B16" s="219"/>
      <c r="C16" s="234"/>
      <c r="D16" s="234"/>
      <c r="E16" s="232"/>
      <c r="F16" s="127">
        <f aca="true" t="shared" si="1" ref="F16:K16">SUM(F7:F15)</f>
        <v>640.48</v>
      </c>
      <c r="G16" s="127">
        <f t="shared" si="1"/>
        <v>155.38</v>
      </c>
      <c r="H16" s="127">
        <f t="shared" si="1"/>
        <v>21.68</v>
      </c>
      <c r="I16" s="127">
        <f t="shared" si="1"/>
        <v>0</v>
      </c>
      <c r="J16" s="127">
        <f t="shared" si="1"/>
        <v>98.21</v>
      </c>
      <c r="K16" s="206">
        <f t="shared" si="1"/>
        <v>915.75</v>
      </c>
    </row>
    <row r="17" spans="2:11" s="4" customFormat="1" ht="13.5" thickBot="1">
      <c r="B17" s="220"/>
      <c r="C17" s="233"/>
      <c r="D17" s="233"/>
      <c r="E17" s="231"/>
      <c r="F17" s="167"/>
      <c r="G17" s="168"/>
      <c r="H17" s="168"/>
      <c r="I17" s="169"/>
      <c r="J17" s="168"/>
      <c r="K17" s="177"/>
    </row>
    <row r="18" spans="2:11" s="257" customFormat="1" ht="12.75">
      <c r="B18" s="258"/>
      <c r="C18" s="258"/>
      <c r="D18" s="258"/>
      <c r="E18" s="258"/>
      <c r="F18" s="259"/>
      <c r="G18" s="259"/>
      <c r="H18" s="259"/>
      <c r="I18" s="259"/>
      <c r="J18" s="259"/>
      <c r="K18" s="259"/>
    </row>
    <row r="19" spans="2:11" s="4" customFormat="1" ht="12.75">
      <c r="B19" s="1" t="s">
        <v>87</v>
      </c>
      <c r="C19" s="1"/>
      <c r="D19" s="1"/>
      <c r="E19" s="1"/>
      <c r="F19" s="1"/>
      <c r="G19" s="1"/>
      <c r="H19" s="1"/>
      <c r="I19" s="1"/>
      <c r="J19" s="1"/>
      <c r="K19" s="1"/>
    </row>
  </sheetData>
  <sheetProtection/>
  <mergeCells count="1">
    <mergeCell ref="F5:I5"/>
  </mergeCells>
  <conditionalFormatting sqref="A7:A17 K7:K15">
    <cfRule type="expression" priority="32" dxfId="0">
      <formula>MOD(ROW(),2)=1</formula>
    </cfRule>
  </conditionalFormatting>
  <conditionalFormatting sqref="G7:G15">
    <cfRule type="expression" priority="2" dxfId="0">
      <formula>MOD(ROW(),2)=1</formula>
    </cfRule>
  </conditionalFormatting>
  <conditionalFormatting sqref="B7:D15 F7:F15">
    <cfRule type="expression" priority="4" dxfId="0">
      <formula>MOD(ROW(),2)=1</formula>
    </cfRule>
  </conditionalFormatting>
  <conditionalFormatting sqref="E7:E15">
    <cfRule type="expression" priority="3" dxfId="0">
      <formula>MOD(ROW(),2)=1</formula>
    </cfRule>
  </conditionalFormatting>
  <conditionalFormatting sqref="H7:J15">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I3" sqref="I3"/>
    </sheetView>
  </sheetViews>
  <sheetFormatPr defaultColWidth="9.140625" defaultRowHeight="12.75"/>
  <cols>
    <col min="1" max="1" width="1.421875" style="1" customWidth="1"/>
    <col min="2" max="2" width="10.57421875" style="1" customWidth="1"/>
    <col min="3" max="4" width="13.421875" style="1" customWidth="1"/>
    <col min="5" max="5" width="47.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64</v>
      </c>
      <c r="F2" s="39" t="s">
        <v>361</v>
      </c>
      <c r="G2" s="40"/>
    </row>
    <row r="3" spans="2:7" ht="12.75">
      <c r="B3" s="2" t="s">
        <v>44</v>
      </c>
      <c r="E3" s="3" t="str">
        <f>'Price R'!E3</f>
        <v>2013-14</v>
      </c>
      <c r="F3" s="3" t="str">
        <f>'Price R'!F3</f>
        <v>Quarter 1</v>
      </c>
      <c r="G3" s="3" t="str">
        <f>'Price R'!G3</f>
        <v>1 April - 30 June 2013</v>
      </c>
    </row>
    <row r="4" ht="13.5" thickBot="1"/>
    <row r="5" spans="2:11" ht="38.25">
      <c r="B5" s="26" t="s">
        <v>45</v>
      </c>
      <c r="C5" s="25" t="s">
        <v>131</v>
      </c>
      <c r="D5" s="236" t="s">
        <v>132</v>
      </c>
      <c r="E5" s="10" t="s">
        <v>47</v>
      </c>
      <c r="F5" s="325" t="s">
        <v>51</v>
      </c>
      <c r="G5" s="326"/>
      <c r="H5" s="326"/>
      <c r="I5" s="327"/>
      <c r="J5" s="11" t="s">
        <v>50</v>
      </c>
      <c r="K5" s="30" t="s">
        <v>54</v>
      </c>
    </row>
    <row r="6" spans="2:11" s="4" customFormat="1" ht="38.25" customHeight="1">
      <c r="B6" s="5"/>
      <c r="C6" s="97"/>
      <c r="D6" s="97"/>
      <c r="E6" s="6"/>
      <c r="F6" s="7" t="s">
        <v>48</v>
      </c>
      <c r="G6" s="9" t="s">
        <v>49</v>
      </c>
      <c r="H6" s="9" t="s">
        <v>94</v>
      </c>
      <c r="I6" s="209" t="s">
        <v>1</v>
      </c>
      <c r="J6" s="12" t="s">
        <v>52</v>
      </c>
      <c r="K6" s="31" t="s">
        <v>55</v>
      </c>
    </row>
    <row r="7" spans="1:13" s="215" customFormat="1" ht="25.5">
      <c r="A7" s="1"/>
      <c r="B7" s="176">
        <v>41360</v>
      </c>
      <c r="C7" s="212" t="s">
        <v>177</v>
      </c>
      <c r="D7" s="212" t="s">
        <v>137</v>
      </c>
      <c r="E7" s="302" t="s">
        <v>257</v>
      </c>
      <c r="F7" s="117"/>
      <c r="G7" s="117">
        <v>57.91</v>
      </c>
      <c r="H7" s="150"/>
      <c r="I7" s="203"/>
      <c r="J7" s="211"/>
      <c r="K7" s="116">
        <f>SUM(F7:J7)</f>
        <v>57.91</v>
      </c>
      <c r="M7" s="265"/>
    </row>
    <row r="8" spans="1:13" s="215" customFormat="1" ht="25.5">
      <c r="A8" s="1"/>
      <c r="B8" s="176">
        <v>41395</v>
      </c>
      <c r="C8" s="212" t="s">
        <v>178</v>
      </c>
      <c r="D8" s="212" t="s">
        <v>137</v>
      </c>
      <c r="E8" s="302" t="s">
        <v>258</v>
      </c>
      <c r="F8" s="117"/>
      <c r="G8" s="117">
        <v>34.34</v>
      </c>
      <c r="H8" s="150"/>
      <c r="I8" s="203"/>
      <c r="J8" s="211"/>
      <c r="K8" s="116">
        <f>SUM(F8:J8)</f>
        <v>34.34</v>
      </c>
      <c r="M8" s="265"/>
    </row>
    <row r="9" spans="1:13" s="215" customFormat="1" ht="25.5">
      <c r="A9" s="1"/>
      <c r="B9" s="176">
        <v>41380</v>
      </c>
      <c r="C9" s="212" t="s">
        <v>180</v>
      </c>
      <c r="D9" s="212" t="s">
        <v>137</v>
      </c>
      <c r="E9" s="302" t="s">
        <v>251</v>
      </c>
      <c r="F9" s="117"/>
      <c r="G9" s="117">
        <v>111.8</v>
      </c>
      <c r="H9" s="150"/>
      <c r="I9" s="203"/>
      <c r="J9" s="211"/>
      <c r="K9" s="116">
        <f>SUM(F9:J9)</f>
        <v>111.8</v>
      </c>
      <c r="M9" s="265"/>
    </row>
    <row r="10" spans="1:13" s="215" customFormat="1" ht="25.5">
      <c r="A10" s="1"/>
      <c r="B10" s="176">
        <v>41373</v>
      </c>
      <c r="C10" s="212" t="s">
        <v>179</v>
      </c>
      <c r="D10" s="212" t="s">
        <v>137</v>
      </c>
      <c r="E10" s="302" t="s">
        <v>259</v>
      </c>
      <c r="F10" s="117"/>
      <c r="G10" s="117">
        <v>159.95</v>
      </c>
      <c r="H10" s="150"/>
      <c r="I10" s="203"/>
      <c r="J10" s="211"/>
      <c r="K10" s="116">
        <f>SUM(F10:J10)</f>
        <v>159.95</v>
      </c>
      <c r="M10" s="265"/>
    </row>
    <row r="11" spans="1:13" s="215" customFormat="1" ht="25.5">
      <c r="A11" s="1"/>
      <c r="B11" s="176">
        <v>41410</v>
      </c>
      <c r="C11" s="212" t="s">
        <v>179</v>
      </c>
      <c r="D11" s="212" t="s">
        <v>137</v>
      </c>
      <c r="E11" s="302" t="s">
        <v>260</v>
      </c>
      <c r="F11" s="117"/>
      <c r="G11" s="117">
        <v>144.95</v>
      </c>
      <c r="H11" s="150"/>
      <c r="I11" s="203"/>
      <c r="J11" s="211"/>
      <c r="K11" s="116">
        <f>SUM(F11:J11)</f>
        <v>144.95</v>
      </c>
      <c r="M11" s="265"/>
    </row>
    <row r="12" spans="2:11" s="4" customFormat="1" ht="12.75">
      <c r="B12" s="219"/>
      <c r="C12" s="234"/>
      <c r="D12" s="234"/>
      <c r="E12" s="232"/>
      <c r="F12" s="130">
        <f aca="true" t="shared" si="0" ref="F12:K12">SUM(F7:F11)</f>
        <v>0</v>
      </c>
      <c r="G12" s="130">
        <f t="shared" si="0"/>
        <v>508.95</v>
      </c>
      <c r="H12" s="130">
        <f t="shared" si="0"/>
        <v>0</v>
      </c>
      <c r="I12" s="130">
        <f t="shared" si="0"/>
        <v>0</v>
      </c>
      <c r="J12" s="130">
        <f t="shared" si="0"/>
        <v>0</v>
      </c>
      <c r="K12" s="206">
        <f t="shared" si="0"/>
        <v>508.95</v>
      </c>
    </row>
    <row r="13" spans="2:11" s="4" customFormat="1" ht="13.5" thickBot="1">
      <c r="B13" s="220"/>
      <c r="C13" s="233"/>
      <c r="D13" s="233"/>
      <c r="E13" s="231"/>
      <c r="F13" s="167"/>
      <c r="G13" s="168"/>
      <c r="H13" s="168"/>
      <c r="I13" s="169"/>
      <c r="J13" s="168"/>
      <c r="K13" s="177"/>
    </row>
    <row r="14" spans="2:11" s="4" customFormat="1" ht="12.75">
      <c r="B14" s="1"/>
      <c r="C14" s="1"/>
      <c r="D14" s="1"/>
      <c r="E14" s="1"/>
      <c r="F14" s="1"/>
      <c r="G14" s="1"/>
      <c r="H14" s="1"/>
      <c r="I14" s="1"/>
      <c r="J14" s="1"/>
      <c r="K14" s="1"/>
    </row>
    <row r="15" spans="2:11" s="4" customFormat="1" ht="22.5" customHeight="1">
      <c r="B15" s="1" t="s">
        <v>87</v>
      </c>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18" spans="2:11" s="4" customFormat="1" ht="12.75">
      <c r="B18" s="1"/>
      <c r="C18" s="1"/>
      <c r="D18" s="1"/>
      <c r="E18" s="1"/>
      <c r="F18" s="1"/>
      <c r="G18" s="1"/>
      <c r="H18" s="1"/>
      <c r="I18" s="1"/>
      <c r="J18" s="1"/>
      <c r="K18" s="1"/>
    </row>
    <row r="19" spans="2:11" s="4" customFormat="1" ht="12.75">
      <c r="B19" s="1"/>
      <c r="C19" s="1"/>
      <c r="D19" s="1"/>
      <c r="E19" s="1"/>
      <c r="F19" s="1"/>
      <c r="G19" s="1"/>
      <c r="H19" s="1"/>
      <c r="I19" s="1"/>
      <c r="J19" s="1"/>
      <c r="K19" s="1"/>
    </row>
    <row r="27" ht="12.75">
      <c r="E27" s="1" t="s">
        <v>104</v>
      </c>
    </row>
  </sheetData>
  <sheetProtection/>
  <mergeCells count="1">
    <mergeCell ref="F5:I5"/>
  </mergeCells>
  <conditionalFormatting sqref="A7:A11">
    <cfRule type="expression" priority="45" dxfId="0">
      <formula>MOD(ROW(),2)=1</formula>
    </cfRule>
  </conditionalFormatting>
  <conditionalFormatting sqref="G8 G11">
    <cfRule type="expression" priority="6" dxfId="0">
      <formula>MOD(ROW(),2)=1</formula>
    </cfRule>
  </conditionalFormatting>
  <conditionalFormatting sqref="B8:D8 B11:D11 F8 F11 H8:J8 H11:J11">
    <cfRule type="expression" priority="8" dxfId="0">
      <formula>MOD(ROW(),2)=1</formula>
    </cfRule>
  </conditionalFormatting>
  <conditionalFormatting sqref="G7 G9:G10">
    <cfRule type="expression" priority="3" dxfId="0">
      <formula>MOD(ROW(),2)=1</formula>
    </cfRule>
  </conditionalFormatting>
  <conditionalFormatting sqref="B7:D7 B9:D10 F7 F9:F10 H7:K7 H9:J10 K8:K11">
    <cfRule type="expression" priority="5" dxfId="0">
      <formula>MOD(ROW(),2)=1</formula>
    </cfRule>
  </conditionalFormatting>
  <conditionalFormatting sqref="E8 E11">
    <cfRule type="expression" priority="2" dxfId="0">
      <formula>MOD(ROW(),2)=1</formula>
    </cfRule>
  </conditionalFormatting>
  <conditionalFormatting sqref="E7 E9:E10">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F2:G2">
      <formula1>"Chairwoman, Executive director, Non Executive Director, Chief Executive, Chair"</formula1>
    </dataValidation>
  </dataValidations>
  <printOptions/>
  <pageMargins left="0.75" right="0.75" top="0.58" bottom="0.58" header="0.5" footer="0.5"/>
  <pageSetup fitToHeight="2"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
  <dc:description/>
  <cp:lastModifiedBy>Leitch, Marlon</cp:lastModifiedBy>
  <cp:lastPrinted>2010-09-24T11:27:34Z</cp:lastPrinted>
  <dcterms:created xsi:type="dcterms:W3CDTF">2009-08-06T14:53:42Z</dcterms:created>
  <dcterms:modified xsi:type="dcterms:W3CDTF">2014-07-17T12:53:23Z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