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055" windowWidth="21615" windowHeight="4515" tabRatio="892" firstSheet="1" activeTab="1"/>
  </bookViews>
  <sheets>
    <sheet name="Sheet1" sheetId="1" state="hidden" r:id="rId1"/>
    <sheet name="Index" sheetId="2" r:id="rId2"/>
    <sheet name="R Price" sheetId="3" r:id="rId3"/>
    <sheet name="M Beswick" sheetId="4" r:id="rId4"/>
    <sheet name="I Prosser" sheetId="5" r:id="rId5"/>
    <sheet name="J Thomas" sheetId="6" state="hidden" r:id="rId6"/>
    <sheet name="C Ross update" sheetId="7" state="hidden" r:id="rId7"/>
    <sheet name="C Ross" sheetId="8" r:id="rId8"/>
    <sheet name="A Walker" sheetId="9" r:id="rId9"/>
    <sheet name="C Bolt" sheetId="10" state="hidden" r:id="rId10"/>
    <sheet name="J O'Sullivan" sheetId="11" state="hidden" r:id="rId11"/>
    <sheet name="T Barlow" sheetId="12" r:id="rId12"/>
    <sheet name="P Bucks" sheetId="13" r:id="rId13"/>
    <sheet name="C Elliott" sheetId="14" state="hidden" r:id="rId14"/>
    <sheet name="R Goldson" sheetId="15" state="hidden" r:id="rId15"/>
    <sheet name="M Lloyd" sheetId="16" r:id="rId16"/>
    <sheet name="J May" sheetId="17" state="hidden" r:id="rId17"/>
    <sheet name="M Fairbairn" sheetId="18" r:id="rId18"/>
    <sheet name="S Nelson" sheetId="19" r:id="rId19"/>
    <sheet name="R O'Toole" sheetId="20" r:id="rId20"/>
    <sheet name="S Walker" sheetId="21" r:id="rId21"/>
    <sheet name="J Chittleburgh" sheetId="22" state="hidden" r:id="rId22"/>
    <sheet name="Hospitality received" sheetId="23" r:id="rId23"/>
    <sheet name="Codes" sheetId="24" state="hidden" r:id="rId24"/>
  </sheets>
  <externalReferences>
    <externalReference r:id="rId27"/>
    <externalReference r:id="rId28"/>
    <externalReference r:id="rId29"/>
  </externalReferences>
  <definedNames>
    <definedName name="Lynda_Rollason">#REF!</definedName>
  </definedNames>
  <calcPr fullCalcOnLoad="1"/>
</workbook>
</file>

<file path=xl/sharedStrings.xml><?xml version="1.0" encoding="utf-8"?>
<sst xmlns="http://schemas.openxmlformats.org/spreadsheetml/2006/main" count="904" uniqueCount="368">
  <si>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</si>
  <si>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</si>
  <si>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</si>
  <si>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</si>
  <si>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</si>
  <si>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</si>
  <si>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</si>
  <si>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</si>
  <si>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</si>
  <si>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</si>
  <si>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</si>
  <si>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</si>
  <si>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</si>
  <si>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</si>
  <si>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</si>
  <si>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</si>
  <si>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</si>
  <si>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</si>
  <si>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</si>
  <si>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</si>
  <si>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</si>
  <si>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</si>
  <si>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</si>
  <si>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</si>
  <si>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</si>
  <si>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</si>
  <si>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</si>
  <si>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</si>
  <si>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</si>
  <si>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</si>
  <si>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</si>
  <si>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</si>
  <si>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</si>
  <si>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</si>
  <si>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</si>
  <si>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</si>
  <si>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</si>
  <si>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</si>
  <si>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</si>
  <si>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</si>
  <si>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</si>
  <si>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</si>
  <si>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</si>
  <si>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</si>
  <si>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</si>
  <si>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</si>
  <si>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</si>
  <si>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</si>
  <si>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</si>
  <si>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</si>
  <si>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</si>
  <si>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</si>
  <si>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</si>
  <si>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</si>
  <si>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</si>
  <si>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Michael Beswick</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</si>
  <si>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</si>
  <si>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</si>
  <si>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</si>
  <si>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</si>
  <si>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</si>
  <si>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</si>
  <si>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</si>
  <si>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</si>
  <si>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</si>
  <si>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</si>
  <si>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</si>
  <si>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</si>
  <si>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</si>
  <si>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</si>
  <si>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</si>
  <si>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</si>
  <si>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</si>
  <si>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</si>
  <si>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</si>
  <si>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</si>
  <si>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</si>
  <si>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</si>
  <si>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</si>
  <si>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</si>
  <si>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</si>
  <si>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</si>
  <si>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</si>
  <si>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</si>
  <si>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</si>
  <si>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</si>
  <si>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</si>
  <si>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</si>
  <si>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</si>
  <si>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</si>
  <si>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</si>
  <si>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</si>
  <si>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</si>
  <si>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</si>
  <si>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</si>
  <si>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</si>
  <si>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</si>
  <si>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</si>
  <si>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</si>
  <si>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Mike Fairbairn</t>
  </si>
  <si>
    <t>Stephen Nelson</t>
  </si>
  <si>
    <t>Ray O'Toole</t>
  </si>
  <si>
    <t xml:space="preserve"> </t>
  </si>
  <si>
    <t>,</t>
  </si>
  <si>
    <t>Mark Fairbairn</t>
  </si>
  <si>
    <t>2012-13</t>
  </si>
  <si>
    <t>Quarter 3</t>
  </si>
  <si>
    <t>1 October 2012 - 31st December 2012</t>
  </si>
  <si>
    <t>Return standard train journey for a meeting with coach on 23 November in Manchester</t>
  </si>
  <si>
    <t>London Euston to Stockport</t>
  </si>
  <si>
    <t>Taxi from ORR office to PWC office for a roundtable with senior regulators (taxi taken due to limited time between meetings)</t>
  </si>
  <si>
    <t xml:space="preserve">One Kemble Street to 7 More London, SE1 2RT </t>
  </si>
  <si>
    <t>One night's accommodation following late night Board session with Network Rail</t>
  </si>
  <si>
    <t>Travelodge Covent Garden</t>
  </si>
  <si>
    <t>Bus ride from Heathrow Airport to Oxford following trilateral meeting with Network Rail and Transport Scotland</t>
  </si>
  <si>
    <t>Heathrow airport to Oxford</t>
  </si>
  <si>
    <t>Taxi from Transport Scotland office to Glasgow Airport following Trilateral meeting with Network Rail and Transport Scotland (taxi taken as limited time)</t>
  </si>
  <si>
    <t>Buchanan House, Port Dundas Road, Glasgow to Glasgow Airport</t>
  </si>
  <si>
    <t>Taxi from Glasgow Airport to Transport Scotland office for Trilateral meeting with Network Rail and Transport Scotland (taxi taken as limited time)</t>
  </si>
  <si>
    <t>Glasgow Airport to Buchanan House, Port Dundas Road, Glasgow</t>
  </si>
  <si>
    <t>Return flight from London to Glasgow to attend the trilateral meeting with Network Rail and Transport Scotland</t>
  </si>
  <si>
    <t>London Heathrow to Glasgow airport</t>
  </si>
  <si>
    <t>One way standard train journey to catch a flight to Glasgow for NR/TS/ORR Trilateral meeting at Transport Scotland's office</t>
  </si>
  <si>
    <t>London Paddington to Heathrow Airport</t>
  </si>
  <si>
    <t>One night's accommodation following late night Beesley lecture and to catch an early flight to Glasgow to attend trilateral meeting</t>
  </si>
  <si>
    <t>Royal Eagle Hotel, London</t>
  </si>
  <si>
    <t>Return Eurostar standard journey from St Pancras to Brussels for a meeting with the European Commission</t>
  </si>
  <si>
    <t>London St Pancras to Brussels Midi</t>
  </si>
  <si>
    <t>One night's accommodation to catch an early morning Eurostar to Brussels Midi for meeting with European Commission</t>
  </si>
  <si>
    <t>One night's accommodation following late night Eurostar from Brussels Midi after CERRE executive seminar</t>
  </si>
  <si>
    <t>Travelodge Kings Cross</t>
  </si>
  <si>
    <t>Taxi from Fondation Universitaire, Brussels to Brussels station following CERRE seminar (taxi taken as limited time)</t>
  </si>
  <si>
    <t>Fondation Universitaire, Brussels to Brussels Midi station</t>
  </si>
  <si>
    <t>Taxi from Brussels station to Fondation Universitaire, Brussels, to speak at a CERRE executive seminar (taxi taken as limited time)</t>
  </si>
  <si>
    <t>Brussels Midi station to Fondation Universitaire, Brussels</t>
  </si>
  <si>
    <t>Return Eurostar standard journey from St Pancras to Brussels to attend and speak at the CERRE executive seminar</t>
  </si>
  <si>
    <t>One night's accommodation following late night Board dinner</t>
  </si>
  <si>
    <t>Taxi from ORR to Network offices for a meeting on the Rail Delivery Group (taxi taken as limited time between meetings)</t>
  </si>
  <si>
    <t>One Kemble Street to Kings Place</t>
  </si>
  <si>
    <t>One way bus journey from Gatwick Airport to Oxford following conference in Florence</t>
  </si>
  <si>
    <t>Gatwick Airport to Oxford</t>
  </si>
  <si>
    <t>Two night's accommodation at hotel in Florence to attend and speak at the EUI rail market opening conference</t>
  </si>
  <si>
    <t>Hotel Guelfo Bianco, Florence</t>
  </si>
  <si>
    <t>4&amp;5/10/12</t>
  </si>
  <si>
    <t>Meals during stay in Florence for EUI rail market opening conference</t>
  </si>
  <si>
    <t>Return taxi from Pisa airport to the hotel in Florence for EUI rail market opening conference (taxi taken as alternative travel not available due to times of flight)</t>
  </si>
  <si>
    <t>Pisa Airport to Hotel Guelfo Bianco, Florence</t>
  </si>
  <si>
    <t>Return flight from London to Pisa, Italy, for EUI rail market opening conference</t>
  </si>
  <si>
    <t>London Gatwick to Pisa, Italy</t>
  </si>
  <si>
    <t>One way train to catch a flight to Pisa, Italy, to speak at the EUI rail market opening conference</t>
  </si>
  <si>
    <t>London Blackfriars to Gatwick Airport</t>
  </si>
  <si>
    <t>04-05/10/12</t>
  </si>
  <si>
    <t>FROM - TO</t>
  </si>
  <si>
    <t>SINGLE/</t>
  </si>
  <si>
    <t>RETURN/ NIGHT(S)</t>
  </si>
  <si>
    <t>London Gatwick - Pisa Airport</t>
  </si>
  <si>
    <t>Return</t>
  </si>
  <si>
    <t>2 nights</t>
  </si>
  <si>
    <t>EUI rail market opening conference</t>
  </si>
  <si>
    <t>Single</t>
  </si>
  <si>
    <t>N/A</t>
  </si>
  <si>
    <t>Pisa Airport - Hotel Guelfo Bianco, Florence</t>
  </si>
  <si>
    <t>Florence</t>
  </si>
  <si>
    <t>Gatwick Airport - Oxford</t>
  </si>
  <si>
    <t>Kemble Street - Kings Place</t>
  </si>
  <si>
    <t>Rail Delivery Group meeting, taxi taken due to limited time between meetings</t>
  </si>
  <si>
    <t>1 night</t>
  </si>
  <si>
    <t>Following late night board meeting</t>
  </si>
  <si>
    <t>Brussels Midi station - Fondation Universitaire, Brussels</t>
  </si>
  <si>
    <t>CERRE conference</t>
  </si>
  <si>
    <t>Following late night Eurostar from Brussels Midi, CERRE conference</t>
  </si>
  <si>
    <t>London St Pancras - Brussels Midi</t>
  </si>
  <si>
    <t>European Commission</t>
  </si>
  <si>
    <t>Following late night Beesley lecture and to catch an early flight to Glasgow to attend trilateral meeting</t>
  </si>
  <si>
    <t>NR/TS/ORR Trilateral meeting at Transport Scotland's office</t>
  </si>
  <si>
    <t>Glasgow Airport - Transport Scotland's office</t>
  </si>
  <si>
    <t>NR/TS/ORR Trilateral meeting</t>
  </si>
  <si>
    <t>Transport Scotland's office - Glasgow Aiport</t>
  </si>
  <si>
    <t>Heathrow Airport - Oxford</t>
  </si>
  <si>
    <t>Following late night Board session with Network Rail</t>
  </si>
  <si>
    <t>Roundtable with senior regulators at PWC</t>
  </si>
  <si>
    <t>Meeting with coach</t>
  </si>
  <si>
    <t>Overnight stay to attend National Rail Awards</t>
  </si>
  <si>
    <t>ERA Cross-Audit Meeting</t>
  </si>
  <si>
    <t>All Divisional Managers Meeting</t>
  </si>
  <si>
    <t>Travelodge, London</t>
  </si>
  <si>
    <t>SIGNLE/ RETURN/ NIGHT(S)</t>
  </si>
  <si>
    <t>Blackfriars - Gatwick Airport</t>
  </si>
  <si>
    <t>EUI rail market opening conference, Return taxi taken as alternative travel not available due to times of flight</t>
  </si>
  <si>
    <t>EUI rail market conference, Meal</t>
  </si>
  <si>
    <t>European Commission, Early morning Eurostar to Brussels Midi</t>
  </si>
  <si>
    <t>Kemble Street - SE1 2RT</t>
  </si>
  <si>
    <t>Euston - Stockport</t>
  </si>
  <si>
    <t>Heathrow - Glasgow Airport</t>
  </si>
  <si>
    <t>Paddington - Heathrow Airport</t>
  </si>
  <si>
    <t xml:space="preserve">Cambridge - Manchester Piccadilly </t>
  </si>
  <si>
    <t>Kings Cross - York</t>
  </si>
  <si>
    <t>Paddington - Bristol Temple Meade</t>
  </si>
  <si>
    <t>St Pancras - Lille</t>
  </si>
  <si>
    <t>Raddison Blue, Glasgow</t>
  </si>
  <si>
    <t>Thistle, Euston</t>
  </si>
  <si>
    <t>Euston - Glasgow Central</t>
  </si>
  <si>
    <t>Best Western Delmer, London</t>
  </si>
  <si>
    <t>ERA Cross-Audit Meeting, Prior to early start to Lille</t>
  </si>
  <si>
    <t>Bristol office visit</t>
  </si>
  <si>
    <t>Birmingham office visit</t>
  </si>
  <si>
    <t>Manchester office visit</t>
  </si>
  <si>
    <t>Glasgow office visit</t>
  </si>
  <si>
    <t>Cambridge - Birmingham New St</t>
  </si>
  <si>
    <t>Kemble St - NR</t>
  </si>
  <si>
    <t>Kemble St - Kings Cross</t>
  </si>
  <si>
    <t>Sinle</t>
  </si>
  <si>
    <t>Meeting</t>
  </si>
  <si>
    <t>Kemble St - NR/RSSB</t>
  </si>
  <si>
    <t>Luton airport</t>
  </si>
  <si>
    <t>Quarterly Review meeting</t>
  </si>
  <si>
    <t>Quarterly Review meeting, Car parking</t>
  </si>
  <si>
    <t>Glasgow airport - city</t>
  </si>
  <si>
    <t>Quarterly Review meeting, Shuttle bus</t>
  </si>
  <si>
    <t>London - Glasgow</t>
  </si>
  <si>
    <t>Kemble St - DfT</t>
  </si>
  <si>
    <t>Kemble St - RSSB</t>
  </si>
  <si>
    <t>RSSM - Kemble St</t>
  </si>
  <si>
    <t>Kemble St - Association of Railway Executives</t>
  </si>
  <si>
    <t>Kemble St - Liverpool St</t>
  </si>
  <si>
    <t>Meeting at Liverpool St</t>
  </si>
  <si>
    <t>ORR - RSSSB</t>
  </si>
  <si>
    <t>Kings Cross - Paddington</t>
  </si>
  <si>
    <t>Meeting at Paddington</t>
  </si>
  <si>
    <t>London - Cardiff</t>
  </si>
  <si>
    <t>Conference in Wales</t>
  </si>
  <si>
    <t>NR - Kemble St</t>
  </si>
  <si>
    <t>Kemble St - various offices</t>
  </si>
  <si>
    <t>DfT - Kemble St</t>
  </si>
  <si>
    <t>Kemble St - Paddington</t>
  </si>
  <si>
    <t>Welsh Government office meeting</t>
  </si>
  <si>
    <t>Paddington - Cardiff</t>
  </si>
  <si>
    <t>Kemble St - SWT</t>
  </si>
  <si>
    <t>NR meeting</t>
  </si>
  <si>
    <t>DfT meeting</t>
  </si>
  <si>
    <t>RSSB meeting</t>
  </si>
  <si>
    <t>Association of Railway Executives meeting</t>
  </si>
  <si>
    <t>DfT, KX and NR meetings</t>
  </si>
  <si>
    <t>NR and RSSB meetings</t>
  </si>
  <si>
    <t>South West Trains meeting</t>
  </si>
  <si>
    <t xml:space="preserve">Meeting in Glasgow </t>
  </si>
  <si>
    <t>Luton - Glasgow</t>
  </si>
  <si>
    <t xml:space="preserve">Meeting in Glasgow, Shuttle bus </t>
  </si>
  <si>
    <t>Stansted airport</t>
  </si>
  <si>
    <t xml:space="preserve">Meeting in Glasgow, Car parking </t>
  </si>
  <si>
    <t>Stansted - Glasgow</t>
  </si>
  <si>
    <t>Meeting in Glasgow</t>
  </si>
  <si>
    <t>Meeting in Glasgow, Taxi taken for speed</t>
  </si>
  <si>
    <t>TO - FROM</t>
  </si>
  <si>
    <t xml:space="preserve">London St Pancras - Derby </t>
  </si>
  <si>
    <t>The Railway Industry Dinner</t>
  </si>
  <si>
    <t>London Paddington - Cardiff Central</t>
  </si>
  <si>
    <t>Meeting with Design Commission for Wales</t>
  </si>
  <si>
    <t>Clapham Junction - Windsory &amp; Eton Riverside</t>
  </si>
  <si>
    <t>Windsor Leadership Trust</t>
  </si>
  <si>
    <t>London Euston - Manchestesr Piccadilly</t>
  </si>
  <si>
    <t xml:space="preserve">Meeting with John Oates, Chairman, Mid Cheshire Rail Users Association </t>
  </si>
  <si>
    <t xml:space="preserve">IRG Rail Plenary </t>
  </si>
  <si>
    <t>Luxemburg - London Heathrow</t>
  </si>
  <si>
    <t>Hallmark Hotel Derb - East Midlands</t>
  </si>
  <si>
    <t xml:space="preserve">The Railway Industry Dinner </t>
  </si>
  <si>
    <t>Heathrow - Edinburgh</t>
  </si>
  <si>
    <t>Board/Freight meeting/ATOC workshop</t>
  </si>
  <si>
    <t>London Travelcard</t>
  </si>
  <si>
    <t>London</t>
  </si>
  <si>
    <t>Board/Freight mtng/ATOC workshop</t>
  </si>
  <si>
    <t>Edinburgh - Heathrow</t>
  </si>
  <si>
    <t>Staff briefing &amp; Audit premeeting</t>
  </si>
  <si>
    <t>Club Quarters, London</t>
  </si>
  <si>
    <t>Board Secretary/shortlisting</t>
  </si>
  <si>
    <t>Edinburgh - London</t>
  </si>
  <si>
    <t>Board Secretary Interviews</t>
  </si>
  <si>
    <t>RIAC meeting</t>
  </si>
  <si>
    <t>Edinburgh - London City</t>
  </si>
  <si>
    <t>Board Session</t>
  </si>
  <si>
    <t>Board meeting</t>
  </si>
  <si>
    <t>PRC meeting</t>
  </si>
  <si>
    <t>SINGLE/ RETURN/ NIGHT(S)</t>
  </si>
  <si>
    <t>Crewe - London</t>
  </si>
  <si>
    <t>ORR/ ATOC board awayday</t>
  </si>
  <si>
    <t>Crewe</t>
  </si>
  <si>
    <t>Transparency meeting, Car parking</t>
  </si>
  <si>
    <t>Board Meeting, Car parking</t>
  </si>
  <si>
    <t>Board Meeting</t>
  </si>
  <si>
    <t>Meeting with Anna Walker, Car parking</t>
  </si>
  <si>
    <t>Meeting with Anna Walker</t>
  </si>
  <si>
    <t>Annual efficiency meeting, Car parking</t>
  </si>
  <si>
    <t>Annual efficiency meeting</t>
  </si>
  <si>
    <t>Board Meeting strategy away day &amp; meeting</t>
  </si>
  <si>
    <t>Board, strategy away day &amp; meeting</t>
  </si>
  <si>
    <t>Warwick Parkway</t>
  </si>
  <si>
    <t>Board &amp; Committee meeting, Car parking</t>
  </si>
  <si>
    <t>Warwick Parkway - London</t>
  </si>
  <si>
    <t xml:space="preserve">Board &amp; Committee meeting </t>
  </si>
  <si>
    <t>Board &amp; Committee meetings</t>
  </si>
  <si>
    <t>1:1 with Anna Walker, Car parking</t>
  </si>
  <si>
    <t>1:1 with Anna Walker</t>
  </si>
  <si>
    <t xml:space="preserve">Warwick Parkway </t>
  </si>
  <si>
    <t>Interview panel, Car parking</t>
  </si>
  <si>
    <t>Interview panel</t>
  </si>
  <si>
    <t xml:space="preserve">Coventry - London </t>
  </si>
  <si>
    <t>Interview Panel</t>
  </si>
  <si>
    <t>Leamington Spa - London</t>
  </si>
  <si>
    <t>Board pre meeting, Car parking</t>
  </si>
  <si>
    <t>Board pre meeting</t>
  </si>
  <si>
    <t>Network Rail members meetings, Car parking</t>
  </si>
  <si>
    <t>Warwick Parway - London</t>
  </si>
  <si>
    <t>NR members meeting</t>
  </si>
  <si>
    <t>Wimbledon - London</t>
  </si>
  <si>
    <t xml:space="preserve">REMCO meeting </t>
  </si>
  <si>
    <t>Board Strategy session and PRC</t>
  </si>
  <si>
    <t>REMCO and PRC meeting</t>
  </si>
  <si>
    <t>REMCO meeting at OKS</t>
  </si>
  <si>
    <t>Full board meeting at OKS</t>
  </si>
  <si>
    <t>Approved by Stephen Nelson</t>
  </si>
  <si>
    <t>Board related meeting</t>
  </si>
  <si>
    <t xml:space="preserve">Full Board pre meeting </t>
  </si>
  <si>
    <t>February Board meeting</t>
  </si>
  <si>
    <t>Full Board meeting</t>
  </si>
  <si>
    <t>Board Meeting and meeting with Richard Price</t>
  </si>
  <si>
    <t>Railway Industry Dinner</t>
  </si>
  <si>
    <t>Anna Walker - Key note speaker</t>
  </si>
  <si>
    <t>All Parliamentary Rail Group</t>
  </si>
  <si>
    <t>Anna Walker - All Party Parliamentary Rail in the North Group Annual Reception</t>
  </si>
  <si>
    <t>Railway Civil Engineers' Association</t>
  </si>
  <si>
    <t>Richard Price - Railway Civil Engineers' Association Parliamentary Reception</t>
  </si>
  <si>
    <t>Glossary</t>
  </si>
  <si>
    <t>OKS</t>
  </si>
  <si>
    <t>One Kemble Street</t>
  </si>
  <si>
    <t>NR</t>
  </si>
  <si>
    <t>Network Rail</t>
  </si>
  <si>
    <t>RAIB</t>
  </si>
  <si>
    <t xml:space="preserve">Rail accident Investigation Bureau </t>
  </si>
  <si>
    <t>RDG</t>
  </si>
  <si>
    <t>Railway Delivery Group</t>
  </si>
  <si>
    <t>IRG</t>
  </si>
  <si>
    <t>Industry Review Group</t>
  </si>
  <si>
    <t>SRC</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</si>
  <si>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</si>
  <si>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</si>
  <si>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</si>
  <si>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</si>
  <si>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</si>
  <si>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</si>
  <si>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</si>
  <si>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</si>
  <si>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</si>
  <si>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</si>
  <si>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</si>
  <si>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</si>
  <si>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London North Eas</t>
  </si>
  <si>
    <t>RemCO</t>
  </si>
  <si>
    <t xml:space="preserve">Remuneration  Committee </t>
  </si>
  <si>
    <t>RIHSAC</t>
  </si>
  <si>
    <t>Railway Industry Health And Safety Advisory Committee</t>
  </si>
  <si>
    <t>RSSB</t>
  </si>
  <si>
    <t>Rail Safety Standards Board</t>
  </si>
  <si>
    <t>TOCN</t>
  </si>
  <si>
    <t>Train Operating Company North</t>
  </si>
  <si>
    <t>Chief Executive</t>
  </si>
  <si>
    <t>Accom / Meals</t>
  </si>
  <si>
    <t>ORR/Transport Scotland/Network Rail Tri-lateral &amp; ORR/Transport Scotland Bi-lateral</t>
  </si>
  <si>
    <t>Chairwoman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</si>
</sst>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7">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b/>
      <sz val="10"/>
      <color indexed="8"/>
      <name val="Arial"/>
      <family val="2"/>
    </font>
    <font>
      <sz val="10"/>
      <color indexed="9"/>
      <name val="Arial"/>
      <family val="2"/>
    </font>
    <font>
      <b/>
      <sz val="11"/>
      <color indexed="62"/>
      <name val="Calibri"/>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
      <sz val="10"/>
      <color rgb="FFFF000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thin"/>
      <bottom/>
    </border>
    <border>
      <left/>
      <right/>
      <top style="thin"/>
      <bottom/>
    </border>
    <border>
      <left style="thin"/>
      <right style="thin"/>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thin"/>
      <right style="medium"/>
      <top style="thin"/>
      <bottom style="medium"/>
    </border>
    <border>
      <left style="thin"/>
      <right/>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58">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0" applyFont="1" applyFill="1">
      <alignment/>
      <protection/>
    </xf>
    <xf numFmtId="0" fontId="10" fillId="33" borderId="0" xfId="60" applyFont="1" applyFill="1">
      <alignment/>
      <protection/>
    </xf>
    <xf numFmtId="0" fontId="0" fillId="33" borderId="0" xfId="60" applyFill="1">
      <alignment/>
      <protection/>
    </xf>
    <xf numFmtId="0" fontId="11" fillId="33" borderId="29" xfId="60" applyFont="1" applyFill="1" applyBorder="1">
      <alignment/>
      <protection/>
    </xf>
    <xf numFmtId="0" fontId="11" fillId="33" borderId="33" xfId="60" applyFont="1" applyFill="1" applyBorder="1">
      <alignment/>
      <protection/>
    </xf>
    <xf numFmtId="0" fontId="11" fillId="33" borderId="18" xfId="60" applyFont="1" applyFill="1" applyBorder="1">
      <alignment/>
      <protection/>
    </xf>
    <xf numFmtId="0" fontId="11" fillId="33" borderId="21" xfId="60" applyFont="1" applyFill="1" applyBorder="1">
      <alignment/>
      <protection/>
    </xf>
    <xf numFmtId="0" fontId="11" fillId="33" borderId="23" xfId="60" applyFont="1" applyFill="1" applyBorder="1">
      <alignment/>
      <protection/>
    </xf>
    <xf numFmtId="0" fontId="11" fillId="33" borderId="27" xfId="60"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6"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6" applyFont="1" applyFill="1" applyBorder="1" applyAlignment="1">
      <alignment vertical="top" wrapText="1"/>
      <protection/>
    </xf>
    <xf numFmtId="164" fontId="12" fillId="36" borderId="19" xfId="56" applyNumberFormat="1" applyFont="1" applyFill="1" applyBorder="1" applyAlignment="1">
      <alignment vertical="top"/>
      <protection/>
    </xf>
    <xf numFmtId="0" fontId="13" fillId="36" borderId="0" xfId="57"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6" applyFont="1" applyFill="1" applyBorder="1" applyAlignment="1">
      <alignment vertical="top" wrapText="1"/>
      <protection/>
    </xf>
    <xf numFmtId="0" fontId="7" fillId="33" borderId="0" xfId="52"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2" fillId="34" borderId="16" xfId="0" applyFont="1" applyFill="1" applyBorder="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3" applyNumberFormat="1" applyFont="1" applyFill="1" applyBorder="1" applyAlignment="1">
      <alignment horizontal="right" vertical="center"/>
      <protection/>
    </xf>
    <xf numFmtId="164" fontId="12" fillId="36" borderId="19" xfId="66"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3" applyFont="1" applyFill="1" applyBorder="1" applyAlignment="1">
      <alignment vertical="center" wrapText="1"/>
      <protection/>
    </xf>
    <xf numFmtId="0" fontId="0" fillId="36" borderId="19" xfId="63"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0" borderId="19" xfId="64"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6"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4"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5"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12" fillId="36" borderId="19" xfId="64"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164" fontId="13" fillId="36" borderId="19" xfId="64" applyNumberFormat="1" applyFont="1" applyFill="1" applyBorder="1" applyAlignment="1">
      <alignment horizontal="center" vertical="center" wrapText="1"/>
      <protection/>
    </xf>
    <xf numFmtId="164" fontId="13" fillId="0" borderId="19" xfId="64" applyNumberFormat="1" applyFont="1" applyFill="1" applyBorder="1" applyAlignment="1">
      <alignment horizontal="center" vertical="center" wrapText="1"/>
      <protection/>
    </xf>
    <xf numFmtId="0" fontId="13" fillId="0" borderId="17" xfId="66" applyFont="1" applyFill="1" applyBorder="1" applyAlignment="1">
      <alignment/>
      <protection/>
    </xf>
    <xf numFmtId="164" fontId="13" fillId="0" borderId="17" xfId="66" applyNumberFormat="1" applyFont="1" applyFill="1" applyBorder="1" applyAlignment="1">
      <alignment horizontal="center" vertical="center"/>
      <protection/>
    </xf>
    <xf numFmtId="164" fontId="12" fillId="0" borderId="17" xfId="66" applyNumberFormat="1" applyFont="1" applyFill="1" applyBorder="1" applyAlignment="1">
      <alignment horizontal="right" vertical="center" wrapText="1"/>
      <protection/>
    </xf>
    <xf numFmtId="164" fontId="12" fillId="0" borderId="17" xfId="64" applyNumberFormat="1" applyFont="1" applyFill="1" applyBorder="1" applyAlignment="1">
      <alignment horizontal="right" vertical="center" wrapText="1"/>
      <protection/>
    </xf>
    <xf numFmtId="164" fontId="0" fillId="0" borderId="19" xfId="68" applyNumberFormat="1" applyFont="1" applyFill="1" applyBorder="1" applyAlignment="1">
      <alignment horizontal="center" vertical="center" wrapText="1"/>
      <protection/>
    </xf>
    <xf numFmtId="164" fontId="5" fillId="36" borderId="19" xfId="64"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6" applyNumberFormat="1" applyFont="1" applyFill="1" applyBorder="1" applyAlignment="1">
      <alignment horizontal="center" vertical="center" wrapText="1"/>
      <protection/>
    </xf>
    <xf numFmtId="0" fontId="13" fillId="0" borderId="19" xfId="64"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4" applyFont="1" applyFill="1" applyBorder="1" applyAlignment="1">
      <alignment horizontal="left" vertical="center" wrapText="1"/>
      <protection/>
    </xf>
    <xf numFmtId="0" fontId="13" fillId="0" borderId="19" xfId="66" applyFont="1" applyFill="1" applyBorder="1" applyAlignment="1">
      <alignment horizontal="left" vertical="center" wrapText="1"/>
      <protection/>
    </xf>
    <xf numFmtId="164" fontId="13" fillId="37" borderId="19" xfId="64" applyNumberFormat="1" applyFont="1" applyFill="1" applyBorder="1" applyAlignment="1">
      <alignment horizontal="center" vertical="center" wrapText="1"/>
      <protection/>
    </xf>
    <xf numFmtId="164" fontId="0" fillId="36" borderId="19" xfId="66" applyNumberFormat="1" applyFont="1" applyFill="1" applyBorder="1" applyAlignment="1">
      <alignment horizontal="center" vertical="center" wrapText="1"/>
      <protection/>
    </xf>
    <xf numFmtId="164" fontId="0" fillId="0" borderId="19" xfId="66" applyNumberFormat="1" applyFont="1" applyFill="1" applyBorder="1" applyAlignment="1">
      <alignment horizontal="center" vertical="center" wrapText="1"/>
      <protection/>
    </xf>
    <xf numFmtId="164" fontId="13" fillId="0" borderId="17" xfId="66"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58" applyNumberFormat="1" applyFont="1" applyFill="1" applyBorder="1" applyAlignment="1">
      <alignment horizontal="center" vertical="center" wrapText="1"/>
      <protection/>
    </xf>
    <xf numFmtId="0" fontId="13" fillId="0" borderId="19" xfId="58"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0" borderId="19" xfId="68" applyNumberFormat="1" applyFont="1" applyFill="1" applyBorder="1" applyAlignment="1">
      <alignment horizontal="center" vertical="center" wrapText="1"/>
      <protection/>
    </xf>
    <xf numFmtId="0" fontId="0" fillId="37" borderId="19" xfId="64" applyFont="1" applyFill="1" applyBorder="1" applyAlignment="1">
      <alignment horizontal="center" vertical="center" wrapText="1"/>
      <protection/>
    </xf>
    <xf numFmtId="164" fontId="0" fillId="37" borderId="19" xfId="64"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58"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58" applyFont="1" applyFill="1" applyBorder="1" applyAlignment="1">
      <alignment/>
      <protection/>
    </xf>
    <xf numFmtId="0" fontId="13" fillId="38" borderId="17" xfId="58" applyFont="1" applyFill="1" applyBorder="1" applyAlignment="1">
      <alignment horizontal="left" vertical="center" wrapText="1"/>
      <protection/>
    </xf>
    <xf numFmtId="164" fontId="13" fillId="38" borderId="19" xfId="56" applyNumberFormat="1" applyFont="1" applyFill="1" applyBorder="1" applyAlignment="1">
      <alignment horizontal="center" vertical="center" wrapText="1"/>
      <protection/>
    </xf>
    <xf numFmtId="164" fontId="13" fillId="38" borderId="19" xfId="58" applyNumberFormat="1" applyFont="1" applyFill="1" applyBorder="1" applyAlignment="1">
      <alignment horizontal="center" vertical="center" wrapText="1"/>
      <protection/>
    </xf>
    <xf numFmtId="0" fontId="13" fillId="38" borderId="19" xfId="68" applyFont="1" applyFill="1" applyBorder="1" applyAlignment="1">
      <alignment/>
      <protection/>
    </xf>
    <xf numFmtId="0" fontId="13" fillId="38" borderId="19" xfId="68" applyFont="1" applyFill="1" applyBorder="1" applyAlignment="1">
      <alignment wrapText="1"/>
      <protection/>
    </xf>
    <xf numFmtId="164" fontId="13" fillId="38" borderId="19" xfId="68" applyNumberFormat="1" applyFont="1" applyFill="1" applyBorder="1" applyAlignment="1">
      <alignment horizontal="center" vertical="center" wrapText="1"/>
      <protection/>
    </xf>
    <xf numFmtId="164" fontId="0" fillId="38" borderId="19" xfId="68" applyNumberFormat="1" applyFont="1" applyFill="1" applyBorder="1" applyAlignment="1">
      <alignment horizontal="center" vertical="center" wrapText="1"/>
      <protection/>
    </xf>
    <xf numFmtId="165" fontId="13" fillId="38" borderId="19" xfId="68" applyNumberFormat="1" applyFont="1" applyFill="1" applyBorder="1" applyAlignment="1">
      <alignment/>
      <protection/>
    </xf>
    <xf numFmtId="164" fontId="13" fillId="0" borderId="19" xfId="0" applyNumberFormat="1" applyFont="1" applyFill="1" applyBorder="1" applyAlignment="1">
      <alignment horizontal="center" vertical="center"/>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19" xfId="67" applyNumberFormat="1" applyFont="1" applyFill="1" applyBorder="1" applyAlignment="1">
      <alignment horizontal="center" vertical="center" wrapText="1"/>
      <protection/>
    </xf>
    <xf numFmtId="0" fontId="0" fillId="34" borderId="13"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19" xfId="0" applyFont="1" applyFill="1" applyBorder="1" applyAlignment="1">
      <alignment wrapText="1"/>
    </xf>
    <xf numFmtId="165" fontId="13" fillId="0" borderId="0" xfId="0" applyNumberFormat="1" applyFont="1" applyFill="1" applyBorder="1" applyAlignment="1">
      <alignment horizontal="center" vertical="center"/>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12" fillId="40" borderId="19" xfId="65" applyNumberFormat="1" applyFont="1" applyFill="1" applyBorder="1" applyAlignment="1">
      <alignment horizontal="center" vertical="center" wrapText="1"/>
      <protection/>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14" fontId="0" fillId="40" borderId="18" xfId="0" applyNumberFormat="1" applyFill="1" applyBorder="1" applyAlignment="1">
      <alignment horizontal="center" vertical="center" wrapText="1"/>
    </xf>
    <xf numFmtId="0" fontId="13" fillId="40" borderId="19" xfId="0" applyFont="1" applyFill="1" applyBorder="1" applyAlignment="1">
      <alignment horizontal="left" vertical="center" wrapText="1"/>
    </xf>
    <xf numFmtId="0" fontId="13" fillId="40" borderId="19" xfId="0" applyFont="1" applyFill="1" applyBorder="1" applyAlignment="1">
      <alignment vertical="center" wrapText="1"/>
    </xf>
    <xf numFmtId="164" fontId="0" fillId="40" borderId="19" xfId="0" applyNumberFormat="1" applyFill="1" applyBorder="1" applyAlignment="1">
      <alignment horizontal="center" vertical="center" wrapText="1"/>
    </xf>
    <xf numFmtId="164" fontId="0" fillId="40" borderId="19" xfId="0" applyNumberFormat="1" applyFont="1" applyFill="1" applyBorder="1" applyAlignment="1">
      <alignment horizontal="center" vertical="center" wrapText="1"/>
    </xf>
    <xf numFmtId="164" fontId="13" fillId="40" borderId="19" xfId="56" applyNumberFormat="1" applyFont="1" applyFill="1" applyBorder="1" applyAlignment="1">
      <alignment horizontal="center" vertical="center"/>
      <protection/>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64" fontId="0" fillId="40" borderId="0" xfId="0" applyNumberFormat="1" applyFill="1" applyBorder="1" applyAlignment="1">
      <alignment horizontal="center" vertical="center" wrapText="1"/>
    </xf>
    <xf numFmtId="0" fontId="0" fillId="40" borderId="19" xfId="0" applyFill="1" applyBorder="1" applyAlignment="1">
      <alignment wrapText="1"/>
    </xf>
    <xf numFmtId="14" fontId="0" fillId="0" borderId="39"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14" fontId="0" fillId="40" borderId="39" xfId="0" applyNumberForma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14" fontId="0" fillId="40" borderId="39" xfId="0" applyNumberFormat="1" applyFont="1" applyFill="1" applyBorder="1" applyAlignment="1">
      <alignment horizontal="center" vertical="center" wrapText="1"/>
    </xf>
    <xf numFmtId="164" fontId="16" fillId="0" borderId="40" xfId="0" applyNumberFormat="1" applyFont="1" applyFill="1" applyBorder="1" applyAlignment="1">
      <alignment horizontal="center" vertical="center"/>
    </xf>
    <xf numFmtId="164" fontId="16" fillId="0" borderId="34" xfId="0" applyNumberFormat="1" applyFont="1" applyFill="1" applyBorder="1" applyAlignment="1">
      <alignment horizontal="center" vertical="center"/>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2" applyNumberFormat="1" applyFont="1" applyFill="1" applyBorder="1" applyAlignment="1">
      <alignment horizontal="center" vertical="center"/>
      <protection/>
    </xf>
    <xf numFmtId="164" fontId="12" fillId="0" borderId="19" xfId="62"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2" applyNumberFormat="1" applyFont="1" applyFill="1" applyBorder="1" applyAlignment="1">
      <alignment horizontal="right" vertical="center"/>
      <protection/>
    </xf>
    <xf numFmtId="164" fontId="0" fillId="38" borderId="38" xfId="62"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2" applyNumberFormat="1" applyFont="1" applyFill="1" applyBorder="1" applyAlignment="1">
      <alignment horizontal="center" vertical="center"/>
      <protection/>
    </xf>
    <xf numFmtId="164" fontId="12" fillId="40" borderId="19" xfId="62"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14" fontId="0" fillId="0" borderId="39" xfId="0" applyNumberFormat="1" applyFill="1" applyBorder="1" applyAlignment="1">
      <alignment horizontal="left" vertical="center" wrapText="1"/>
    </xf>
    <xf numFmtId="14" fontId="0" fillId="0" borderId="39" xfId="0" applyNumberFormat="1" applyFont="1" applyFill="1" applyBorder="1" applyAlignment="1">
      <alignment horizontal="left" vertical="center" wrapText="1"/>
    </xf>
    <xf numFmtId="0" fontId="0" fillId="40" borderId="41" xfId="0" applyFill="1" applyBorder="1" applyAlignment="1">
      <alignment vertical="top" wrapText="1"/>
    </xf>
    <xf numFmtId="0" fontId="0" fillId="40" borderId="25" xfId="0" applyFill="1" applyBorder="1" applyAlignment="1">
      <alignment wrapText="1"/>
    </xf>
    <xf numFmtId="164" fontId="0" fillId="0" borderId="0" xfId="59" applyNumberFormat="1" applyFont="1" applyFill="1" applyBorder="1" applyAlignment="1">
      <alignment horizontal="center" vertical="center"/>
      <protection/>
    </xf>
    <xf numFmtId="0" fontId="0" fillId="0" borderId="19" xfId="0" applyFont="1" applyFill="1" applyBorder="1" applyAlignment="1">
      <alignment horizontal="left" vertical="center" wrapText="1"/>
    </xf>
    <xf numFmtId="164" fontId="0" fillId="0" borderId="19" xfId="66" applyNumberFormat="1" applyFont="1" applyFill="1" applyBorder="1" applyAlignment="1">
      <alignment horizontal="center" vertical="center" wrapText="1"/>
      <protection/>
    </xf>
    <xf numFmtId="0" fontId="52" fillId="33" borderId="0" xfId="0" applyFont="1" applyFill="1" applyAlignment="1">
      <alignment wrapText="1"/>
    </xf>
    <xf numFmtId="0" fontId="52" fillId="40" borderId="0" xfId="0" applyFont="1" applyFill="1" applyBorder="1" applyAlignment="1">
      <alignment/>
    </xf>
    <xf numFmtId="164" fontId="52" fillId="0" borderId="0" xfId="0" applyNumberFormat="1" applyFont="1" applyFill="1" applyBorder="1" applyAlignment="1">
      <alignment/>
    </xf>
    <xf numFmtId="0" fontId="53" fillId="0" borderId="0" xfId="0" applyFont="1" applyAlignment="1">
      <alignment/>
    </xf>
    <xf numFmtId="0" fontId="0" fillId="33" borderId="0" xfId="0" applyFont="1" applyFill="1" applyAlignment="1">
      <alignment/>
    </xf>
    <xf numFmtId="0" fontId="54"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0" fontId="13" fillId="40" borderId="19" xfId="0" applyFont="1" applyFill="1" applyBorder="1" applyAlignment="1">
      <alignment horizontal="left" vertical="top" wrapText="1"/>
    </xf>
    <xf numFmtId="0" fontId="0" fillId="0" borderId="14" xfId="0" applyFont="1" applyBorder="1" applyAlignment="1">
      <alignment vertical="top" wrapText="1"/>
    </xf>
    <xf numFmtId="0" fontId="0" fillId="0" borderId="32" xfId="0" applyFont="1" applyBorder="1" applyAlignment="1">
      <alignment vertical="top" wrapText="1"/>
    </xf>
    <xf numFmtId="0" fontId="0" fillId="0" borderId="42" xfId="0" applyFont="1" applyBorder="1" applyAlignment="1">
      <alignment vertical="top" wrapText="1"/>
    </xf>
    <xf numFmtId="14" fontId="0" fillId="0" borderId="43" xfId="0" applyNumberFormat="1" applyBorder="1" applyAlignment="1">
      <alignment horizontal="center" vertical="center" wrapText="1"/>
    </xf>
    <xf numFmtId="0" fontId="0" fillId="0" borderId="0" xfId="0" applyFont="1" applyFill="1" applyBorder="1" applyAlignment="1">
      <alignment horizontal="left" vertical="top" wrapText="1"/>
    </xf>
    <xf numFmtId="14" fontId="0" fillId="40" borderId="0" xfId="0" applyNumberFormat="1" applyFill="1" applyBorder="1" applyAlignment="1">
      <alignment horizontal="left" vertical="center" wrapText="1"/>
    </xf>
    <xf numFmtId="0" fontId="0" fillId="33" borderId="0" xfId="0" applyFill="1" applyBorder="1" applyAlignment="1">
      <alignment wrapText="1"/>
    </xf>
    <xf numFmtId="0" fontId="0" fillId="33" borderId="0" xfId="0" applyFill="1" applyBorder="1" applyAlignment="1">
      <alignment/>
    </xf>
    <xf numFmtId="164" fontId="0" fillId="40" borderId="19" xfId="56" applyNumberFormat="1" applyFont="1" applyFill="1" applyBorder="1" applyAlignment="1">
      <alignment horizontal="center" vertical="center"/>
      <protection/>
    </xf>
    <xf numFmtId="164" fontId="0" fillId="0" borderId="19" xfId="0" applyNumberFormat="1" applyFont="1" applyFill="1" applyBorder="1" applyAlignment="1">
      <alignment horizontal="center" vertical="center"/>
    </xf>
    <xf numFmtId="164" fontId="0" fillId="0" borderId="19" xfId="65" applyNumberFormat="1" applyFont="1" applyFill="1" applyBorder="1" applyAlignment="1">
      <alignment horizontal="center" vertical="center" wrapText="1"/>
      <protection/>
    </xf>
    <xf numFmtId="164" fontId="0" fillId="0" borderId="19" xfId="61" applyNumberFormat="1" applyFont="1" applyFill="1" applyBorder="1" applyAlignment="1">
      <alignment horizontal="center" vertical="center"/>
      <protection/>
    </xf>
    <xf numFmtId="0" fontId="2" fillId="34" borderId="17" xfId="0" applyFont="1" applyFill="1" applyBorder="1" applyAlignment="1">
      <alignment horizontal="center" vertical="top" wrapText="1"/>
    </xf>
    <xf numFmtId="164" fontId="2" fillId="0" borderId="34" xfId="0" applyNumberFormat="1" applyFont="1" applyFill="1" applyBorder="1" applyAlignment="1">
      <alignment horizontal="left" vertical="center" wrapText="1"/>
    </xf>
    <xf numFmtId="0" fontId="0" fillId="40" borderId="0" xfId="0" applyFill="1" applyAlignment="1">
      <alignment horizontal="left" vertical="center"/>
    </xf>
    <xf numFmtId="0" fontId="7" fillId="0" borderId="0" xfId="52" applyAlignment="1" applyProtection="1">
      <alignment/>
      <protection/>
    </xf>
    <xf numFmtId="0" fontId="2" fillId="34" borderId="15" xfId="0" applyFont="1" applyFill="1" applyBorder="1" applyAlignment="1">
      <alignment horizontal="center" vertical="center"/>
    </xf>
    <xf numFmtId="164" fontId="2" fillId="0" borderId="19" xfId="0" applyNumberFormat="1"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13" fillId="0" borderId="21" xfId="0" applyFont="1" applyFill="1" applyBorder="1" applyAlignment="1">
      <alignment vertical="center" wrapText="1"/>
    </xf>
    <xf numFmtId="0" fontId="13" fillId="0" borderId="36" xfId="0" applyFont="1" applyFill="1" applyBorder="1" applyAlignment="1">
      <alignment horizontal="left" vertical="center" wrapText="1"/>
    </xf>
    <xf numFmtId="0" fontId="13" fillId="38"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14" fontId="0" fillId="40" borderId="44" xfId="0" applyNumberFormat="1" applyFill="1" applyBorder="1" applyAlignment="1">
      <alignment horizontal="left" vertical="center" wrapText="1"/>
    </xf>
    <xf numFmtId="0" fontId="13" fillId="40" borderId="38" xfId="0" applyFont="1" applyFill="1" applyBorder="1" applyAlignment="1">
      <alignment horizontal="left" vertical="center" wrapText="1"/>
    </xf>
    <xf numFmtId="0" fontId="13" fillId="40" borderId="36" xfId="0" applyFont="1" applyFill="1" applyBorder="1" applyAlignment="1">
      <alignment horizontal="left" vertical="center" wrapText="1"/>
    </xf>
    <xf numFmtId="0" fontId="0" fillId="34" borderId="29" xfId="0" applyFill="1" applyBorder="1" applyAlignment="1">
      <alignment wrapText="1"/>
    </xf>
    <xf numFmtId="14" fontId="0" fillId="0" borderId="45" xfId="0" applyNumberFormat="1" applyBorder="1" applyAlignment="1">
      <alignment horizontal="center" vertical="center" wrapText="1"/>
    </xf>
    <xf numFmtId="0" fontId="0" fillId="0" borderId="46" xfId="0" applyFont="1" applyBorder="1" applyAlignment="1">
      <alignment vertical="top" wrapText="1"/>
    </xf>
    <xf numFmtId="0" fontId="2" fillId="33" borderId="0" xfId="0" applyFont="1" applyFill="1" applyAlignment="1">
      <alignment horizontal="left"/>
    </xf>
    <xf numFmtId="0" fontId="2" fillId="34" borderId="38" xfId="0" applyFont="1" applyFill="1" applyBorder="1" applyAlignment="1">
      <alignment horizontal="center" vertical="top" wrapText="1"/>
    </xf>
    <xf numFmtId="0" fontId="0" fillId="34" borderId="10" xfId="0" applyFill="1" applyBorder="1" applyAlignment="1">
      <alignment horizontal="center" wrapText="1"/>
    </xf>
    <xf numFmtId="0" fontId="0" fillId="34" borderId="17" xfId="0" applyFill="1" applyBorder="1" applyAlignment="1">
      <alignment horizontal="center" wrapText="1"/>
    </xf>
    <xf numFmtId="14" fontId="0" fillId="0" borderId="44" xfId="0" applyNumberForma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17" xfId="0" applyFill="1" applyBorder="1" applyAlignment="1">
      <alignment/>
    </xf>
    <xf numFmtId="0" fontId="2" fillId="34" borderId="47"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55" fillId="40" borderId="35" xfId="0" applyFont="1" applyFill="1" applyBorder="1" applyAlignment="1">
      <alignment horizontal="left" vertical="center" wrapText="1"/>
    </xf>
    <xf numFmtId="0" fontId="0" fillId="0" borderId="41" xfId="0" applyBorder="1" applyAlignment="1">
      <alignment horizontal="left"/>
    </xf>
    <xf numFmtId="0" fontId="0" fillId="0" borderId="36" xfId="0" applyBorder="1" applyAlignment="1">
      <alignment horizontal="left"/>
    </xf>
    <xf numFmtId="0" fontId="0" fillId="0" borderId="23" xfId="0"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2" fillId="35" borderId="12" xfId="0" applyFont="1" applyFill="1" applyBorder="1" applyAlignment="1">
      <alignment horizontal="center"/>
    </xf>
    <xf numFmtId="0" fontId="2" fillId="35" borderId="13" xfId="0" applyFont="1" applyFill="1" applyBorder="1" applyAlignment="1">
      <alignment horizontal="center"/>
    </xf>
    <xf numFmtId="0" fontId="56" fillId="40" borderId="35" xfId="0" applyFont="1" applyFill="1" applyBorder="1" applyAlignment="1">
      <alignment vertical="top" wrapText="1"/>
    </xf>
    <xf numFmtId="0" fontId="2" fillId="0" borderId="41" xfId="0" applyFont="1" applyBorder="1" applyAlignment="1">
      <alignment/>
    </xf>
    <xf numFmtId="0" fontId="2" fillId="0" borderId="36" xfId="0" applyFont="1" applyBorder="1" applyAlignment="1">
      <alignment/>
    </xf>
    <xf numFmtId="0" fontId="2" fillId="0" borderId="23" xfId="0" applyFont="1" applyBorder="1" applyAlignment="1">
      <alignment/>
    </xf>
    <xf numFmtId="0" fontId="2" fillId="0" borderId="25" xfId="0" applyFont="1" applyBorder="1" applyAlignment="1">
      <alignment/>
    </xf>
    <xf numFmtId="0" fontId="2" fillId="0" borderId="27" xfId="0" applyFont="1" applyBorder="1" applyAlignment="1">
      <alignment/>
    </xf>
    <xf numFmtId="0" fontId="56" fillId="0" borderId="35" xfId="0" applyFont="1" applyFill="1" applyBorder="1" applyAlignment="1">
      <alignment/>
    </xf>
    <xf numFmtId="0" fontId="0" fillId="0" borderId="41" xfId="0" applyBorder="1" applyAlignment="1">
      <alignment/>
    </xf>
    <xf numFmtId="0" fontId="0" fillId="0" borderId="36" xfId="0" applyBorder="1" applyAlignment="1">
      <alignment/>
    </xf>
    <xf numFmtId="0" fontId="0" fillId="0" borderId="23" xfId="0" applyBorder="1" applyAlignment="1">
      <alignment/>
    </xf>
    <xf numFmtId="0" fontId="0" fillId="0" borderId="25" xfId="0" applyBorder="1" applyAlignment="1">
      <alignment/>
    </xf>
    <xf numFmtId="0" fontId="0" fillId="0" borderId="27" xfId="0" applyBorder="1" applyAlignment="1">
      <alignment/>
    </xf>
    <xf numFmtId="0" fontId="2" fillId="34" borderId="16" xfId="0" applyFont="1" applyFill="1" applyBorder="1" applyAlignment="1">
      <alignment horizontal="center" wrapText="1"/>
    </xf>
    <xf numFmtId="0" fontId="2" fillId="34" borderId="17" xfId="0" applyFont="1" applyFill="1" applyBorder="1" applyAlignment="1">
      <alignment horizontal="center" wrapText="1"/>
    </xf>
    <xf numFmtId="0" fontId="2" fillId="34" borderId="47"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56" fillId="40" borderId="35" xfId="0" applyFont="1" applyFill="1" applyBorder="1" applyAlignment="1">
      <alignment horizontal="left" vertical="center" wrapText="1"/>
    </xf>
    <xf numFmtId="0" fontId="2" fillId="0" borderId="41" xfId="0" applyFont="1" applyBorder="1" applyAlignment="1">
      <alignment horizontal="left"/>
    </xf>
    <xf numFmtId="0" fontId="2" fillId="0" borderId="36" xfId="0" applyFont="1" applyBorder="1" applyAlignment="1">
      <alignment horizontal="left"/>
    </xf>
    <xf numFmtId="0" fontId="2" fillId="0" borderId="23" xfId="0" applyFont="1" applyBorder="1" applyAlignment="1">
      <alignment horizontal="left"/>
    </xf>
    <xf numFmtId="0" fontId="2" fillId="0" borderId="25" xfId="0" applyFont="1" applyBorder="1" applyAlignment="1">
      <alignment horizontal="left"/>
    </xf>
    <xf numFmtId="0" fontId="2" fillId="0" borderId="27" xfId="0" applyFont="1" applyBorder="1" applyAlignment="1">
      <alignment horizontal="left"/>
    </xf>
    <xf numFmtId="0" fontId="2" fillId="34" borderId="16" xfId="0" applyFont="1" applyFill="1" applyBorder="1" applyAlignment="1">
      <alignment horizontal="center" vertical="top" wrapText="1"/>
    </xf>
    <xf numFmtId="0" fontId="2" fillId="34" borderId="17" xfId="0" applyFont="1" applyFill="1" applyBorder="1" applyAlignment="1">
      <alignment horizontal="center" vertical="top" wrapText="1"/>
    </xf>
    <xf numFmtId="0" fontId="56" fillId="0" borderId="41" xfId="0" applyFont="1" applyBorder="1" applyAlignment="1">
      <alignment/>
    </xf>
    <xf numFmtId="0" fontId="56" fillId="0" borderId="36" xfId="0" applyFont="1" applyBorder="1" applyAlignment="1">
      <alignment/>
    </xf>
    <xf numFmtId="0" fontId="56" fillId="0" borderId="23" xfId="0" applyFont="1" applyBorder="1" applyAlignment="1">
      <alignment/>
    </xf>
    <xf numFmtId="0" fontId="56" fillId="0" borderId="25" xfId="0" applyFont="1" applyBorder="1" applyAlignment="1">
      <alignment/>
    </xf>
    <xf numFmtId="0" fontId="56" fillId="0" borderId="27" xfId="0" applyFont="1" applyBorder="1" applyAlignment="1">
      <alignmen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 Walker" xfId="56"/>
    <cellStyle name="Normal_C Bolt" xfId="57"/>
    <cellStyle name="Normal_C Elliott" xfId="58"/>
    <cellStyle name="Normal_C Elliott_1" xfId="59"/>
    <cellStyle name="Normal_Data Table" xfId="60"/>
    <cellStyle name="Normal_I Prosser_1 2" xfId="61"/>
    <cellStyle name="Normal_J Chittleburgh" xfId="62"/>
    <cellStyle name="Normal_J May" xfId="63"/>
    <cellStyle name="Normal_J Thomas" xfId="64"/>
    <cellStyle name="Normal_L Rollason" xfId="65"/>
    <cellStyle name="Normal_M Lee" xfId="66"/>
    <cellStyle name="Normal_P Bucks" xfId="67"/>
    <cellStyle name="Normal_R Goldson" xfId="68"/>
    <cellStyle name="Note" xfId="69"/>
    <cellStyle name="Output" xfId="70"/>
    <cellStyle name="Percent" xfId="71"/>
    <cellStyle name="PSChar" xfId="72"/>
    <cellStyle name="Style 1" xfId="73"/>
    <cellStyle name="Title" xfId="74"/>
    <cellStyle name="Total" xfId="75"/>
    <cellStyle name="Warning Text" xfId="76"/>
  </cellStyles>
  <dxfs count="37">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bhutta\Desktop\I%20prosser%20Board%20Members%20Business%20Expenses%20Q3%20%202012-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bhutta\AppData\Local\Microsoft\Windows\Temporary%20Internet%20Files\Content.Outlook\FX47L02J\2012-13%20Q3%20Ross%20C%20business%20expenses%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zbhutta\Desktop\Q3%202012-13%20BE-%20P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Index"/>
      <sheetName val="R Price"/>
      <sheetName val="M Beswick"/>
      <sheetName val="J Lazarus"/>
      <sheetName val="J Larkinson"/>
      <sheetName val="A Gilchrist"/>
      <sheetName val="J Thomas"/>
      <sheetName val="C Ross"/>
      <sheetName val="A Walker"/>
      <sheetName val="C Bolt"/>
      <sheetName val="J O'Sullivan"/>
      <sheetName val="T Barlow"/>
      <sheetName val="P Bucks"/>
      <sheetName val="C Elliott"/>
      <sheetName val="R Goldson"/>
      <sheetName val="M Lloyd"/>
      <sheetName val="J May"/>
      <sheetName val="M Fairbairn"/>
      <sheetName val="S Nelson"/>
      <sheetName val="R O'Toole"/>
      <sheetName val="S Walker"/>
      <sheetName val="J Chittleburgh"/>
      <sheetName val="Hospitality received"/>
      <sheetName val="Codes"/>
    </sheetNames>
    <sheetDataSet>
      <sheetData sheetId="2">
        <row r="3">
          <cell r="D3" t="str">
            <v>2012-13</v>
          </cell>
          <cell r="E3" t="str">
            <v>Quarter 3</v>
          </cell>
          <cell r="F3" t="str">
            <v>1 October 2012 - 31st December 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dex"/>
      <sheetName val="R Price"/>
      <sheetName val="M Beswick"/>
      <sheetName val="J Lazarus"/>
      <sheetName val="J Larkinson"/>
      <sheetName val="I Prosser"/>
      <sheetName val="A Gilchrist"/>
      <sheetName val="J Thomas"/>
      <sheetName val="A Walker"/>
      <sheetName val="C Bolt"/>
      <sheetName val="J O'Sullivan"/>
      <sheetName val="T Barlow"/>
      <sheetName val="P Bucks"/>
      <sheetName val="C Elliott"/>
      <sheetName val="R Goldson"/>
      <sheetName val="M Lloyd"/>
      <sheetName val="J May"/>
      <sheetName val="M Fairbairn"/>
      <sheetName val="S Nelson"/>
      <sheetName val="R O'Toole"/>
      <sheetName val="S Walker"/>
      <sheetName val="J Chittleburgh"/>
      <sheetName val="Hospitality received"/>
      <sheetName val="Codes"/>
    </sheetNames>
    <sheetDataSet>
      <sheetData sheetId="2">
        <row r="3">
          <cell r="D3" t="str">
            <v>2012-13</v>
          </cell>
          <cell r="E3" t="str">
            <v>Quarter 3</v>
          </cell>
          <cell r="F3" t="str">
            <v>1 October 2012 - 31st December 2012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 Price"/>
      <sheetName val="A Walker"/>
      <sheetName val="T Barlow"/>
      <sheetName val="P Bucks"/>
      <sheetName val="M Lloyd"/>
      <sheetName val="M Fairbairn"/>
      <sheetName val="S Nelson"/>
      <sheetName val="R O'Toole"/>
      <sheetName val="S Walker"/>
      <sheetName val="Hospitality received"/>
    </sheetNames>
    <sheetDataSet>
      <sheetData sheetId="0">
        <row r="3">
          <cell r="E3" t="str">
            <v>2012-13</v>
          </cell>
          <cell r="F3" t="str">
            <v>Quarter 3</v>
          </cell>
          <cell r="G3" t="str">
            <v>1 October 2012 - 31st December 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74</v>
      </c>
    </row>
    <row r="3" ht="12.75">
      <c r="B3" s="2" t="s">
        <v>68</v>
      </c>
    </row>
    <row r="5" ht="12.75">
      <c r="B5" s="1" t="s">
        <v>2</v>
      </c>
    </row>
    <row r="7" ht="12.75">
      <c r="B7" s="1" t="s">
        <v>3</v>
      </c>
    </row>
    <row r="8" ht="12.75">
      <c r="B8" s="1" t="s">
        <v>4</v>
      </c>
    </row>
    <row r="9" ht="12.75">
      <c r="B9" s="1" t="s">
        <v>6</v>
      </c>
    </row>
    <row r="10" ht="12.75">
      <c r="B10" s="1" t="s">
        <v>7</v>
      </c>
    </row>
    <row r="13" ht="12.75">
      <c r="B13" s="1" t="s">
        <v>5</v>
      </c>
    </row>
    <row r="15" ht="12.75">
      <c r="B15" s="2" t="s">
        <v>77</v>
      </c>
    </row>
    <row r="16" ht="12.75">
      <c r="B16" s="2"/>
    </row>
    <row r="17" ht="12.75">
      <c r="B17" s="2" t="s">
        <v>69</v>
      </c>
    </row>
    <row r="18" ht="12.75">
      <c r="B18" s="1" t="s">
        <v>13</v>
      </c>
    </row>
    <row r="19" ht="12.75">
      <c r="B19" s="1" t="s">
        <v>11</v>
      </c>
    </row>
    <row r="20" ht="12.75">
      <c r="B20" s="1" t="s">
        <v>12</v>
      </c>
    </row>
    <row r="23" ht="12.75">
      <c r="B23" s="2" t="s">
        <v>70</v>
      </c>
    </row>
    <row r="24" spans="2:8" ht="12.75">
      <c r="B24" s="1" t="s">
        <v>71</v>
      </c>
      <c r="G24" s="1" t="s">
        <v>72</v>
      </c>
      <c r="H24" s="1" t="s">
        <v>73</v>
      </c>
    </row>
    <row r="27" ht="12.75">
      <c r="B27" s="1" t="s">
        <v>1</v>
      </c>
    </row>
    <row r="29" ht="12.75">
      <c r="B29" s="2" t="s">
        <v>75</v>
      </c>
    </row>
    <row r="31" ht="12.75">
      <c r="B31" s="1" t="s">
        <v>78</v>
      </c>
    </row>
    <row r="32" ht="12.75">
      <c r="B32" s="1" t="s">
        <v>79</v>
      </c>
    </row>
    <row r="33" ht="12.75">
      <c r="B33" s="1" t="s">
        <v>8</v>
      </c>
    </row>
    <row r="34" ht="12.75">
      <c r="B34" s="1" t="s">
        <v>9</v>
      </c>
    </row>
    <row r="35" ht="12.75">
      <c r="B35" s="1" t="s">
        <v>10</v>
      </c>
    </row>
    <row r="38" ht="12.75">
      <c r="B38" s="1" t="s">
        <v>76</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41</v>
      </c>
    </row>
    <row r="2" spans="2:8" ht="12.75">
      <c r="B2" s="3" t="s">
        <v>42</v>
      </c>
      <c r="D2" s="74" t="s">
        <v>60</v>
      </c>
      <c r="E2" s="75" t="s">
        <v>61</v>
      </c>
      <c r="F2" s="40"/>
      <c r="H2" s="2" t="s">
        <v>91</v>
      </c>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30" t="s">
        <v>53</v>
      </c>
    </row>
    <row r="6" spans="2:10" s="4" customFormat="1" ht="26.25" customHeight="1">
      <c r="B6" s="5"/>
      <c r="C6" s="12"/>
      <c r="D6" s="6"/>
      <c r="E6" s="7" t="s">
        <v>47</v>
      </c>
      <c r="F6" s="9" t="s">
        <v>48</v>
      </c>
      <c r="G6" s="9" t="s">
        <v>92</v>
      </c>
      <c r="H6" s="57" t="s">
        <v>0</v>
      </c>
      <c r="I6" s="12" t="s">
        <v>51</v>
      </c>
      <c r="J6" s="31" t="s">
        <v>54</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85</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41</v>
      </c>
    </row>
    <row r="2" spans="2:8" ht="12.75">
      <c r="B2" s="3" t="s">
        <v>42</v>
      </c>
      <c r="D2" s="74" t="s">
        <v>67</v>
      </c>
      <c r="E2" s="75" t="s">
        <v>57</v>
      </c>
      <c r="F2" s="76"/>
      <c r="H2" s="2" t="s">
        <v>90</v>
      </c>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30" t="s">
        <v>53</v>
      </c>
    </row>
    <row r="6" spans="2:10" s="4" customFormat="1" ht="25.5">
      <c r="B6" s="5"/>
      <c r="C6" s="12"/>
      <c r="D6" s="6"/>
      <c r="E6" s="7" t="s">
        <v>47</v>
      </c>
      <c r="F6" s="9" t="s">
        <v>48</v>
      </c>
      <c r="G6" s="9" t="s">
        <v>92</v>
      </c>
      <c r="H6" s="57" t="s">
        <v>0</v>
      </c>
      <c r="I6" s="12" t="s">
        <v>51</v>
      </c>
      <c r="J6" s="31" t="s">
        <v>54</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85</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41</v>
      </c>
    </row>
    <row r="2" spans="2:7" ht="12.75">
      <c r="B2" s="3" t="s">
        <v>42</v>
      </c>
      <c r="E2" s="38" t="s">
        <v>93</v>
      </c>
      <c r="F2" s="39" t="s">
        <v>57</v>
      </c>
      <c r="G2" s="40"/>
    </row>
    <row r="3" spans="2:7" ht="12.75">
      <c r="B3" s="2" t="s">
        <v>43</v>
      </c>
      <c r="E3" s="3" t="str">
        <f>'[3]R Price'!E3</f>
        <v>2012-13</v>
      </c>
      <c r="F3" s="3" t="str">
        <f>'[3]R Price'!F3</f>
        <v>Quarter 3</v>
      </c>
      <c r="G3" s="3" t="str">
        <f>'[3]R Price'!G3</f>
        <v>1 October 2012 - 31st December 2012</v>
      </c>
    </row>
    <row r="4" ht="13.5" thickBot="1"/>
    <row r="5" spans="2:11" ht="38.25">
      <c r="B5" s="26" t="s">
        <v>44</v>
      </c>
      <c r="C5" s="241" t="s">
        <v>253</v>
      </c>
      <c r="D5" s="241" t="s">
        <v>186</v>
      </c>
      <c r="E5" s="10" t="s">
        <v>46</v>
      </c>
      <c r="F5" s="317" t="s">
        <v>50</v>
      </c>
      <c r="G5" s="318"/>
      <c r="H5" s="318"/>
      <c r="I5" s="319"/>
      <c r="J5" s="11" t="s">
        <v>49</v>
      </c>
      <c r="K5" s="30" t="s">
        <v>53</v>
      </c>
    </row>
    <row r="6" spans="2:11" ht="38.25">
      <c r="B6" s="5"/>
      <c r="C6" s="12"/>
      <c r="D6" s="12"/>
      <c r="E6" s="6"/>
      <c r="F6" s="7" t="s">
        <v>47</v>
      </c>
      <c r="G6" s="9" t="s">
        <v>48</v>
      </c>
      <c r="H6" s="9" t="s">
        <v>92</v>
      </c>
      <c r="I6" s="204" t="s">
        <v>0</v>
      </c>
      <c r="J6" s="12" t="s">
        <v>51</v>
      </c>
      <c r="K6" s="31" t="s">
        <v>54</v>
      </c>
    </row>
    <row r="7" spans="2:11" ht="27.75" customHeight="1">
      <c r="B7" s="173">
        <v>41163</v>
      </c>
      <c r="C7" s="209" t="s">
        <v>266</v>
      </c>
      <c r="D7" s="209" t="s">
        <v>159</v>
      </c>
      <c r="E7" s="298" t="s">
        <v>267</v>
      </c>
      <c r="F7" s="212">
        <v>162.55</v>
      </c>
      <c r="G7" s="212"/>
      <c r="H7" s="212"/>
      <c r="I7" s="212"/>
      <c r="J7" s="212"/>
      <c r="K7" s="117">
        <f aca="true" t="shared" si="0" ref="K7:K16">SUM(F7:J7)</f>
        <v>162.55</v>
      </c>
    </row>
    <row r="8" spans="2:11" ht="27.75" customHeight="1">
      <c r="B8" s="109">
        <v>41163</v>
      </c>
      <c r="C8" s="207" t="s">
        <v>268</v>
      </c>
      <c r="D8" s="209" t="s">
        <v>156</v>
      </c>
      <c r="E8" s="300" t="s">
        <v>267</v>
      </c>
      <c r="F8" s="212"/>
      <c r="G8" s="212">
        <v>9</v>
      </c>
      <c r="H8" s="212"/>
      <c r="I8" s="212"/>
      <c r="J8" s="212"/>
      <c r="K8" s="117">
        <f>SUM(F8:J8)</f>
        <v>9</v>
      </c>
    </row>
    <row r="9" spans="2:11" ht="27.75" customHeight="1">
      <c r="B9" s="173">
        <v>41163</v>
      </c>
      <c r="C9" s="209" t="s">
        <v>269</v>
      </c>
      <c r="D9" s="209" t="s">
        <v>166</v>
      </c>
      <c r="E9" s="298" t="s">
        <v>270</v>
      </c>
      <c r="F9" s="212"/>
      <c r="G9" s="212"/>
      <c r="H9" s="212"/>
      <c r="I9" s="212">
        <v>85</v>
      </c>
      <c r="J9" s="212"/>
      <c r="K9" s="117">
        <f t="shared" si="0"/>
        <v>85</v>
      </c>
    </row>
    <row r="10" spans="2:12" s="4" customFormat="1" ht="27.75" customHeight="1">
      <c r="B10" s="109">
        <v>41169</v>
      </c>
      <c r="C10" s="207" t="s">
        <v>271</v>
      </c>
      <c r="D10" s="209" t="s">
        <v>159</v>
      </c>
      <c r="E10" s="300" t="s">
        <v>272</v>
      </c>
      <c r="F10" s="212">
        <v>92</v>
      </c>
      <c r="G10" s="212"/>
      <c r="H10" s="212"/>
      <c r="I10" s="212"/>
      <c r="J10" s="212"/>
      <c r="K10" s="117">
        <f t="shared" si="0"/>
        <v>92</v>
      </c>
      <c r="L10" s="286"/>
    </row>
    <row r="11" spans="1:12" s="213" customFormat="1" ht="27.75" customHeight="1">
      <c r="A11" s="1"/>
      <c r="B11" s="173">
        <v>41169</v>
      </c>
      <c r="C11" s="209" t="s">
        <v>273</v>
      </c>
      <c r="D11" s="209" t="s">
        <v>157</v>
      </c>
      <c r="E11" s="298" t="s">
        <v>274</v>
      </c>
      <c r="F11" s="212"/>
      <c r="G11" s="212"/>
      <c r="H11" s="212"/>
      <c r="I11" s="212">
        <v>240</v>
      </c>
      <c r="J11" s="212"/>
      <c r="K11" s="117">
        <f t="shared" si="0"/>
        <v>240</v>
      </c>
      <c r="L11" s="285"/>
    </row>
    <row r="12" spans="1:12" s="213" customFormat="1" ht="27.75" customHeight="1">
      <c r="A12" s="1"/>
      <c r="B12" s="109">
        <v>41179</v>
      </c>
      <c r="C12" s="207" t="s">
        <v>275</v>
      </c>
      <c r="D12" s="209" t="s">
        <v>156</v>
      </c>
      <c r="E12" s="300" t="s">
        <v>276</v>
      </c>
      <c r="F12" s="212">
        <v>389.43</v>
      </c>
      <c r="G12" s="212"/>
      <c r="H12" s="212"/>
      <c r="I12" s="212"/>
      <c r="J12" s="212"/>
      <c r="K12" s="117">
        <f t="shared" si="0"/>
        <v>389.43</v>
      </c>
      <c r="L12" s="285"/>
    </row>
    <row r="13" spans="2:12" ht="27.75" customHeight="1">
      <c r="B13" s="173">
        <v>41198</v>
      </c>
      <c r="C13" s="209" t="s">
        <v>271</v>
      </c>
      <c r="D13" s="209" t="s">
        <v>159</v>
      </c>
      <c r="E13" s="298" t="s">
        <v>277</v>
      </c>
      <c r="F13" s="212">
        <v>67.02</v>
      </c>
      <c r="G13" s="212"/>
      <c r="H13" s="212"/>
      <c r="I13" s="212"/>
      <c r="J13" s="212"/>
      <c r="K13" s="117">
        <f t="shared" si="0"/>
        <v>67.02</v>
      </c>
      <c r="L13" s="287"/>
    </row>
    <row r="14" spans="1:12" s="213" customFormat="1" ht="27.75" customHeight="1">
      <c r="A14" s="1"/>
      <c r="B14" s="109">
        <v>41204</v>
      </c>
      <c r="C14" s="207" t="s">
        <v>278</v>
      </c>
      <c r="D14" s="209" t="s">
        <v>159</v>
      </c>
      <c r="E14" s="300" t="s">
        <v>279</v>
      </c>
      <c r="F14" s="212">
        <v>174.02</v>
      </c>
      <c r="G14" s="212"/>
      <c r="H14" s="212"/>
      <c r="I14" s="212"/>
      <c r="J14" s="212"/>
      <c r="K14" s="117">
        <f t="shared" si="0"/>
        <v>174.02</v>
      </c>
      <c r="L14" s="285"/>
    </row>
    <row r="15" spans="1:12" s="213" customFormat="1" ht="27.75" customHeight="1">
      <c r="A15" s="1"/>
      <c r="B15" s="173">
        <v>41205</v>
      </c>
      <c r="C15" s="209" t="s">
        <v>273</v>
      </c>
      <c r="D15" s="209" t="s">
        <v>166</v>
      </c>
      <c r="E15" s="298" t="s">
        <v>280</v>
      </c>
      <c r="F15" s="212"/>
      <c r="G15" s="212"/>
      <c r="H15" s="212"/>
      <c r="I15" s="212">
        <v>120</v>
      </c>
      <c r="J15" s="212"/>
      <c r="K15" s="117">
        <f t="shared" si="0"/>
        <v>120</v>
      </c>
      <c r="L15" s="285"/>
    </row>
    <row r="16" spans="2:12" ht="27.75" customHeight="1">
      <c r="B16" s="109">
        <v>41206</v>
      </c>
      <c r="C16" s="207" t="s">
        <v>273</v>
      </c>
      <c r="D16" s="209" t="s">
        <v>166</v>
      </c>
      <c r="E16" s="300" t="s">
        <v>281</v>
      </c>
      <c r="F16" s="212"/>
      <c r="G16" s="212"/>
      <c r="H16" s="212"/>
      <c r="I16" s="212">
        <v>120</v>
      </c>
      <c r="J16" s="212"/>
      <c r="K16" s="117">
        <f t="shared" si="0"/>
        <v>120</v>
      </c>
      <c r="L16" s="287"/>
    </row>
    <row r="17" spans="2:11" ht="12.75">
      <c r="B17" s="328"/>
      <c r="C17" s="329"/>
      <c r="D17" s="329"/>
      <c r="E17" s="330"/>
      <c r="F17" s="128">
        <f aca="true" t="shared" si="1" ref="F17:K17">SUM(F7:F16)</f>
        <v>885.02</v>
      </c>
      <c r="G17" s="128">
        <f t="shared" si="1"/>
        <v>9</v>
      </c>
      <c r="H17" s="128">
        <f t="shared" si="1"/>
        <v>0</v>
      </c>
      <c r="I17" s="128">
        <f t="shared" si="1"/>
        <v>565</v>
      </c>
      <c r="J17" s="128">
        <f t="shared" si="1"/>
        <v>0</v>
      </c>
      <c r="K17" s="202">
        <f t="shared" si="1"/>
        <v>1459.02</v>
      </c>
    </row>
    <row r="18" spans="2:11" ht="13.5" thickBot="1">
      <c r="B18" s="331"/>
      <c r="C18" s="332"/>
      <c r="D18" s="332"/>
      <c r="E18" s="333"/>
      <c r="F18" s="22"/>
      <c r="G18" s="20"/>
      <c r="H18" s="20"/>
      <c r="I18" s="23"/>
      <c r="J18" s="20"/>
      <c r="K18" s="24"/>
    </row>
    <row r="20" ht="12.75">
      <c r="B20" s="1" t="s">
        <v>85</v>
      </c>
    </row>
  </sheetData>
  <sheetProtection/>
  <mergeCells count="2">
    <mergeCell ref="F5:I5"/>
    <mergeCell ref="B17:E18"/>
  </mergeCells>
  <conditionalFormatting sqref="A14:A15">
    <cfRule type="expression" priority="11" dxfId="0">
      <formula>MOD(ROW(),2)=1</formula>
    </cfRule>
  </conditionalFormatting>
  <conditionalFormatting sqref="A10">
    <cfRule type="expression" priority="13" dxfId="0">
      <formula>MOD(ROW(),2)=1</formula>
    </cfRule>
  </conditionalFormatting>
  <conditionalFormatting sqref="B16:E16 K16">
    <cfRule type="expression" priority="12" dxfId="0">
      <formula>MOD(ROW(),2)=1</formula>
    </cfRule>
  </conditionalFormatting>
  <conditionalFormatting sqref="B15:E15 K15">
    <cfRule type="expression" priority="10" dxfId="0">
      <formula>MOD(ROW(),2)=1</formula>
    </cfRule>
  </conditionalFormatting>
  <conditionalFormatting sqref="A11:A12">
    <cfRule type="expression" priority="8" dxfId="0">
      <formula>MOD(ROW(),2)=1</formula>
    </cfRule>
  </conditionalFormatting>
  <conditionalFormatting sqref="F15:J16">
    <cfRule type="expression" priority="4" dxfId="0">
      <formula>MOD(ROW(),2)=1</formula>
    </cfRule>
  </conditionalFormatting>
  <conditionalFormatting sqref="B8:E8 B10:E10 B12:E12 B14:E14 K8 K10 K12 K14">
    <cfRule type="expression" priority="3" dxfId="0">
      <formula>MOD(ROW(),2)=1</formula>
    </cfRule>
  </conditionalFormatting>
  <conditionalFormatting sqref="B7:E7 B9:E9 B11:E11 B13:E13 K7 K9 K11 K13">
    <cfRule type="expression" priority="2" dxfId="0">
      <formula>MOD(ROW(),2)=1</formula>
    </cfRule>
  </conditionalFormatting>
  <conditionalFormatting sqref="F7:J14">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A1" sqref="A1"/>
    </sheetView>
  </sheetViews>
  <sheetFormatPr defaultColWidth="9.140625" defaultRowHeight="12.75"/>
  <cols>
    <col min="1" max="1" width="1.421875" style="1" customWidth="1"/>
    <col min="2" max="2" width="12.140625" style="1" customWidth="1"/>
    <col min="3" max="3" width="14.140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41</v>
      </c>
    </row>
    <row r="2" spans="2:6" ht="12.75">
      <c r="B2" s="3" t="s">
        <v>42</v>
      </c>
      <c r="D2" s="38" t="s">
        <v>63</v>
      </c>
      <c r="E2" s="39" t="s">
        <v>57</v>
      </c>
      <c r="F2" s="40"/>
    </row>
    <row r="3" spans="2:6" ht="12.75">
      <c r="B3" s="2" t="s">
        <v>43</v>
      </c>
      <c r="D3" s="3" t="str">
        <f>Index!B4</f>
        <v>2012-13</v>
      </c>
      <c r="E3" s="3" t="str">
        <f>Index!C4</f>
        <v>Quarter 3</v>
      </c>
      <c r="F3" s="3" t="str">
        <f>Index!B5</f>
        <v>1 October 2012 - 31st December 2012</v>
      </c>
    </row>
    <row r="4" ht="13.5" thickBot="1"/>
    <row r="5" spans="2:10" ht="12.75">
      <c r="B5" s="26" t="s">
        <v>44</v>
      </c>
      <c r="C5" s="241" t="s">
        <v>45</v>
      </c>
      <c r="D5" s="10" t="s">
        <v>46</v>
      </c>
      <c r="E5" s="317" t="s">
        <v>50</v>
      </c>
      <c r="F5" s="318"/>
      <c r="G5" s="318"/>
      <c r="H5" s="319"/>
      <c r="I5" s="11" t="s">
        <v>49</v>
      </c>
      <c r="J5" s="30" t="s">
        <v>53</v>
      </c>
    </row>
    <row r="6" spans="2:10" s="4" customFormat="1" ht="26.25" customHeight="1">
      <c r="B6" s="5"/>
      <c r="C6" s="12"/>
      <c r="D6" s="6"/>
      <c r="E6" s="7" t="s">
        <v>47</v>
      </c>
      <c r="F6" s="9" t="s">
        <v>48</v>
      </c>
      <c r="G6" s="9" t="s">
        <v>92</v>
      </c>
      <c r="H6" s="204" t="s">
        <v>0</v>
      </c>
      <c r="I6" s="12" t="s">
        <v>51</v>
      </c>
      <c r="J6" s="31" t="s">
        <v>54</v>
      </c>
    </row>
    <row r="7" spans="2:10" ht="12.75">
      <c r="B7" s="219"/>
      <c r="C7" s="209"/>
      <c r="D7" s="209"/>
      <c r="E7" s="118"/>
      <c r="F7" s="203"/>
      <c r="G7" s="203"/>
      <c r="H7" s="118"/>
      <c r="I7" s="201"/>
      <c r="J7" s="136">
        <f>SUM(E7:I7)</f>
        <v>0</v>
      </c>
    </row>
    <row r="8" spans="2:10" ht="12.75">
      <c r="B8" s="219"/>
      <c r="C8" s="209"/>
      <c r="D8" s="209"/>
      <c r="E8" s="118"/>
      <c r="F8" s="203"/>
      <c r="G8" s="203"/>
      <c r="H8" s="118"/>
      <c r="I8" s="201"/>
      <c r="J8" s="136">
        <f>SUM(E8:I8)</f>
        <v>0</v>
      </c>
    </row>
    <row r="9" spans="2:10" ht="12.75">
      <c r="B9" s="217"/>
      <c r="C9" s="236"/>
      <c r="D9" s="234"/>
      <c r="E9" s="128">
        <f aca="true" t="shared" si="0" ref="E9:J9">SUM(E7:E8)</f>
        <v>0</v>
      </c>
      <c r="F9" s="128">
        <f t="shared" si="0"/>
        <v>0</v>
      </c>
      <c r="G9" s="128">
        <f t="shared" si="0"/>
        <v>0</v>
      </c>
      <c r="H9" s="128">
        <f t="shared" si="0"/>
        <v>0</v>
      </c>
      <c r="I9" s="128">
        <f t="shared" si="0"/>
        <v>0</v>
      </c>
      <c r="J9" s="202">
        <f t="shared" si="0"/>
        <v>0</v>
      </c>
    </row>
    <row r="10" spans="2:10" ht="13.5" thickBot="1">
      <c r="B10" s="218"/>
      <c r="C10" s="242"/>
      <c r="D10" s="233"/>
      <c r="E10" s="22"/>
      <c r="F10" s="20"/>
      <c r="G10" s="20"/>
      <c r="H10" s="23"/>
      <c r="I10" s="20"/>
      <c r="J10" s="24"/>
    </row>
    <row r="12" ht="12.75">
      <c r="B12" s="1" t="s">
        <v>85</v>
      </c>
    </row>
  </sheetData>
  <sheetProtection/>
  <mergeCells count="1">
    <mergeCell ref="E5:H5"/>
  </mergeCells>
  <conditionalFormatting sqref="B7:J8">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41</v>
      </c>
    </row>
    <row r="2" spans="2:6" ht="12.75">
      <c r="B2" s="3" t="s">
        <v>42</v>
      </c>
      <c r="D2" s="38" t="s">
        <v>64</v>
      </c>
      <c r="E2" s="39" t="s">
        <v>57</v>
      </c>
      <c r="F2" s="40"/>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30" t="s">
        <v>53</v>
      </c>
    </row>
    <row r="6" spans="2:10" s="4" customFormat="1" ht="25.5" customHeight="1">
      <c r="B6" s="5"/>
      <c r="C6" s="12"/>
      <c r="D6" s="6"/>
      <c r="E6" s="7" t="s">
        <v>47</v>
      </c>
      <c r="F6" s="9" t="s">
        <v>48</v>
      </c>
      <c r="G6" s="9" t="s">
        <v>92</v>
      </c>
      <c r="H6" s="57" t="s">
        <v>0</v>
      </c>
      <c r="I6" s="12" t="s">
        <v>51</v>
      </c>
      <c r="J6" s="31" t="s">
        <v>54</v>
      </c>
    </row>
    <row r="7" spans="2:10" ht="12.75">
      <c r="B7" s="109"/>
      <c r="C7" s="188"/>
      <c r="D7" s="176"/>
      <c r="E7" s="118"/>
      <c r="F7" s="137"/>
      <c r="G7" s="137"/>
      <c r="H7" s="118"/>
      <c r="I7" s="175"/>
      <c r="J7" s="117">
        <f>SUM(E7:I7)</f>
        <v>0</v>
      </c>
    </row>
    <row r="8" spans="2:10" ht="12.75">
      <c r="B8" s="189"/>
      <c r="C8" s="190"/>
      <c r="D8" s="191"/>
      <c r="E8" s="181"/>
      <c r="F8" s="192"/>
      <c r="G8" s="192"/>
      <c r="H8" s="181"/>
      <c r="I8" s="193"/>
      <c r="J8" s="182">
        <f>SUM(E8:I8)</f>
        <v>0</v>
      </c>
    </row>
    <row r="9" spans="2:10" ht="12.75">
      <c r="B9" s="27"/>
      <c r="C9" s="28"/>
      <c r="D9" s="29"/>
      <c r="E9" s="129">
        <f aca="true" t="shared" si="0" ref="E9:J9">SUM(E7:E8)</f>
        <v>0</v>
      </c>
      <c r="F9" s="129">
        <f t="shared" si="0"/>
        <v>0</v>
      </c>
      <c r="G9" s="129">
        <f t="shared" si="0"/>
        <v>0</v>
      </c>
      <c r="H9" s="129">
        <f t="shared" si="0"/>
        <v>0</v>
      </c>
      <c r="I9" s="129">
        <f t="shared" si="0"/>
        <v>0</v>
      </c>
      <c r="J9" s="187">
        <f t="shared" si="0"/>
        <v>0</v>
      </c>
    </row>
    <row r="10" spans="2:10" ht="13.5" thickBot="1">
      <c r="B10" s="19"/>
      <c r="C10" s="20"/>
      <c r="D10" s="21"/>
      <c r="E10" s="22"/>
      <c r="F10" s="20"/>
      <c r="G10" s="20"/>
      <c r="H10" s="23"/>
      <c r="I10" s="20"/>
      <c r="J10" s="24"/>
    </row>
    <row r="12" ht="12.75">
      <c r="B12" s="1" t="s">
        <v>85</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41</v>
      </c>
    </row>
    <row r="2" spans="2:6" ht="12.75">
      <c r="B2" s="3" t="s">
        <v>42</v>
      </c>
      <c r="D2" s="38" t="s">
        <v>66</v>
      </c>
      <c r="E2" s="39" t="s">
        <v>57</v>
      </c>
      <c r="F2" s="40"/>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30" t="s">
        <v>53</v>
      </c>
    </row>
    <row r="6" spans="2:10" s="4" customFormat="1" ht="27.75" customHeight="1">
      <c r="B6" s="5"/>
      <c r="C6" s="12"/>
      <c r="D6" s="6"/>
      <c r="E6" s="7" t="s">
        <v>47</v>
      </c>
      <c r="F6" s="9" t="s">
        <v>48</v>
      </c>
      <c r="G6" s="9" t="s">
        <v>92</v>
      </c>
      <c r="H6" s="57" t="s">
        <v>0</v>
      </c>
      <c r="I6" s="12" t="s">
        <v>51</v>
      </c>
      <c r="J6" s="31" t="s">
        <v>54</v>
      </c>
    </row>
    <row r="7" spans="2:10" ht="12.75">
      <c r="B7" s="144"/>
      <c r="C7" s="177"/>
      <c r="D7" s="177"/>
      <c r="E7" s="123"/>
      <c r="F7" s="178"/>
      <c r="G7" s="159"/>
      <c r="H7" s="159"/>
      <c r="I7" s="178"/>
      <c r="J7" s="117">
        <f>SUM(E7:I7)</f>
        <v>0</v>
      </c>
    </row>
    <row r="8" spans="2:10" ht="12.75">
      <c r="B8" s="185"/>
      <c r="C8" s="194"/>
      <c r="D8" s="195"/>
      <c r="E8" s="183"/>
      <c r="F8" s="196"/>
      <c r="G8" s="183"/>
      <c r="H8" s="197"/>
      <c r="I8" s="198"/>
      <c r="J8" s="182">
        <f>SUM(E8:I8)</f>
        <v>0</v>
      </c>
    </row>
    <row r="9" spans="2:10" ht="14.25" customHeight="1">
      <c r="B9" s="110"/>
      <c r="C9" s="122"/>
      <c r="D9" s="111"/>
      <c r="E9" s="129">
        <f aca="true" t="shared" si="0" ref="E9:J9">SUM(E7:E8)</f>
        <v>0</v>
      </c>
      <c r="F9" s="132">
        <f t="shared" si="0"/>
        <v>0</v>
      </c>
      <c r="G9" s="132">
        <f t="shared" si="0"/>
        <v>0</v>
      </c>
      <c r="H9" s="133">
        <f t="shared" si="0"/>
        <v>0</v>
      </c>
      <c r="I9" s="132">
        <f t="shared" si="0"/>
        <v>0</v>
      </c>
      <c r="J9" s="187">
        <f t="shared" si="0"/>
        <v>0</v>
      </c>
    </row>
    <row r="10" spans="2:10" ht="13.5" thickBot="1">
      <c r="B10" s="19"/>
      <c r="C10" s="20"/>
      <c r="D10" s="21"/>
      <c r="E10" s="22"/>
      <c r="F10" s="20"/>
      <c r="G10" s="20"/>
      <c r="H10" s="23"/>
      <c r="I10" s="20"/>
      <c r="J10" s="24"/>
    </row>
    <row r="12" ht="12.75">
      <c r="B12" s="1" t="s">
        <v>85</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1:K21"/>
  <sheetViews>
    <sheetView zoomScalePageLayoutView="0" workbookViewId="0" topLeftCell="A1">
      <selection activeCell="N10" sqref="N10"/>
    </sheetView>
  </sheetViews>
  <sheetFormatPr defaultColWidth="9.140625" defaultRowHeight="12.75"/>
  <cols>
    <col min="1" max="1" width="1.421875" style="1" customWidth="1"/>
    <col min="2" max="2" width="10.7109375" style="1" customWidth="1"/>
    <col min="3" max="3" width="15.00390625" style="1" customWidth="1"/>
    <col min="4" max="4" width="13.8515625" style="1" customWidth="1"/>
    <col min="5" max="5" width="44.421875" style="1" customWidth="1"/>
    <col min="6" max="9" width="11.8515625" style="1" customWidth="1"/>
    <col min="10" max="10" width="14.7109375" style="1" customWidth="1"/>
    <col min="11" max="11" width="10.140625" style="1" bestFit="1" customWidth="1"/>
    <col min="12" max="12" width="9.140625" style="1" customWidth="1"/>
    <col min="13" max="16384" width="9.140625" style="1" customWidth="1"/>
  </cols>
  <sheetData>
    <row r="1" ht="12.75">
      <c r="B1" s="2" t="s">
        <v>41</v>
      </c>
    </row>
    <row r="2" spans="2:7" ht="12.75">
      <c r="B2" s="3" t="s">
        <v>42</v>
      </c>
      <c r="E2" s="38" t="s">
        <v>95</v>
      </c>
      <c r="F2" s="39" t="s">
        <v>57</v>
      </c>
      <c r="G2" s="40"/>
    </row>
    <row r="3" spans="2:7" ht="12.75">
      <c r="B3" s="2" t="s">
        <v>43</v>
      </c>
      <c r="E3" s="3" t="str">
        <f>'[3]R Price'!E3</f>
        <v>2012-13</v>
      </c>
      <c r="F3" s="3" t="str">
        <f>'[3]R Price'!F3</f>
        <v>Quarter 3</v>
      </c>
      <c r="G3" s="3" t="str">
        <f>'[3]R Price'!G3</f>
        <v>1 October 2012 - 31st December 2012</v>
      </c>
    </row>
    <row r="4" ht="13.5" thickBot="1"/>
    <row r="5" spans="2:11" ht="38.25">
      <c r="B5" s="26" t="s">
        <v>44</v>
      </c>
      <c r="C5" s="25" t="s">
        <v>253</v>
      </c>
      <c r="D5" s="241" t="s">
        <v>282</v>
      </c>
      <c r="E5" s="10" t="s">
        <v>46</v>
      </c>
      <c r="F5" s="317" t="s">
        <v>50</v>
      </c>
      <c r="G5" s="318"/>
      <c r="H5" s="318"/>
      <c r="I5" s="319"/>
      <c r="J5" s="11" t="s">
        <v>49</v>
      </c>
      <c r="K5" s="30" t="s">
        <v>53</v>
      </c>
    </row>
    <row r="6" spans="2:11" s="4" customFormat="1" ht="27.75" customHeight="1">
      <c r="B6" s="5"/>
      <c r="C6" s="12"/>
      <c r="D6" s="12"/>
      <c r="E6" s="6"/>
      <c r="F6" s="7" t="s">
        <v>47</v>
      </c>
      <c r="G6" s="9" t="s">
        <v>48</v>
      </c>
      <c r="H6" s="9" t="s">
        <v>92</v>
      </c>
      <c r="I6" s="204" t="s">
        <v>0</v>
      </c>
      <c r="J6" s="12" t="s">
        <v>51</v>
      </c>
      <c r="K6" s="31" t="s">
        <v>54</v>
      </c>
    </row>
    <row r="7" spans="2:11" s="4" customFormat="1" ht="20.25" customHeight="1">
      <c r="B7" s="230">
        <v>41163</v>
      </c>
      <c r="C7" s="209" t="s">
        <v>283</v>
      </c>
      <c r="D7" s="209" t="s">
        <v>156</v>
      </c>
      <c r="E7" s="301" t="s">
        <v>284</v>
      </c>
      <c r="F7" s="212"/>
      <c r="G7" s="212">
        <v>44.5</v>
      </c>
      <c r="H7" s="212"/>
      <c r="I7" s="212"/>
      <c r="J7" s="212"/>
      <c r="K7" s="117">
        <f aca="true" t="shared" si="0" ref="K7:K17">SUM(F7:J7)</f>
        <v>44.5</v>
      </c>
    </row>
    <row r="8" spans="2:11" s="4" customFormat="1" ht="20.25" customHeight="1">
      <c r="B8" s="230">
        <v>41164</v>
      </c>
      <c r="C8" s="209" t="s">
        <v>285</v>
      </c>
      <c r="D8" s="209" t="s">
        <v>160</v>
      </c>
      <c r="E8" s="298" t="s">
        <v>286</v>
      </c>
      <c r="F8" s="212"/>
      <c r="G8" s="212"/>
      <c r="H8" s="212"/>
      <c r="I8" s="212"/>
      <c r="J8" s="212">
        <v>8</v>
      </c>
      <c r="K8" s="117">
        <f t="shared" si="0"/>
        <v>8</v>
      </c>
    </row>
    <row r="9" spans="2:11" s="4" customFormat="1" ht="20.25" customHeight="1">
      <c r="B9" s="238">
        <v>41170</v>
      </c>
      <c r="C9" s="221" t="s">
        <v>283</v>
      </c>
      <c r="D9" s="221" t="s">
        <v>160</v>
      </c>
      <c r="E9" s="299" t="s">
        <v>287</v>
      </c>
      <c r="F9" s="212"/>
      <c r="G9" s="212"/>
      <c r="H9" s="212"/>
      <c r="I9" s="212"/>
      <c r="J9" s="212">
        <v>8</v>
      </c>
      <c r="K9" s="117">
        <f t="shared" si="0"/>
        <v>8</v>
      </c>
    </row>
    <row r="10" spans="2:11" s="4" customFormat="1" ht="20.25" customHeight="1">
      <c r="B10" s="230">
        <v>41170</v>
      </c>
      <c r="C10" s="209" t="s">
        <v>283</v>
      </c>
      <c r="D10" s="209" t="s">
        <v>156</v>
      </c>
      <c r="E10" s="298" t="s">
        <v>288</v>
      </c>
      <c r="F10" s="212"/>
      <c r="G10" s="212">
        <v>44.5</v>
      </c>
      <c r="H10" s="212"/>
      <c r="I10" s="212"/>
      <c r="J10" s="212"/>
      <c r="K10" s="117">
        <f t="shared" si="0"/>
        <v>44.5</v>
      </c>
    </row>
    <row r="11" spans="2:11" s="4" customFormat="1" ht="20.25" customHeight="1">
      <c r="B11" s="232">
        <v>41176</v>
      </c>
      <c r="C11" s="221" t="s">
        <v>283</v>
      </c>
      <c r="D11" s="221" t="s">
        <v>160</v>
      </c>
      <c r="E11" s="299" t="s">
        <v>289</v>
      </c>
      <c r="F11" s="212"/>
      <c r="G11" s="212"/>
      <c r="H11" s="212"/>
      <c r="I11" s="212"/>
      <c r="J11" s="212">
        <v>8</v>
      </c>
      <c r="K11" s="117">
        <f t="shared" si="0"/>
        <v>8</v>
      </c>
    </row>
    <row r="12" spans="2:11" s="4" customFormat="1" ht="20.25" customHeight="1">
      <c r="B12" s="238">
        <v>41176</v>
      </c>
      <c r="C12" s="221" t="s">
        <v>283</v>
      </c>
      <c r="D12" s="221" t="s">
        <v>156</v>
      </c>
      <c r="E12" s="299" t="s">
        <v>290</v>
      </c>
      <c r="F12" s="212"/>
      <c r="G12" s="212">
        <v>44.5</v>
      </c>
      <c r="H12" s="212"/>
      <c r="I12" s="212"/>
      <c r="J12" s="212"/>
      <c r="K12" s="117">
        <f t="shared" si="0"/>
        <v>44.5</v>
      </c>
    </row>
    <row r="13" spans="2:11" s="4" customFormat="1" ht="20.25" customHeight="1">
      <c r="B13" s="185">
        <v>41192</v>
      </c>
      <c r="C13" s="210" t="s">
        <v>283</v>
      </c>
      <c r="D13" s="210" t="s">
        <v>160</v>
      </c>
      <c r="E13" s="302" t="s">
        <v>291</v>
      </c>
      <c r="F13" s="212"/>
      <c r="G13" s="212"/>
      <c r="H13" s="212"/>
      <c r="I13" s="212"/>
      <c r="J13" s="212">
        <v>8</v>
      </c>
      <c r="K13" s="117">
        <f t="shared" si="0"/>
        <v>8</v>
      </c>
    </row>
    <row r="14" spans="2:11" s="4" customFormat="1" ht="20.25" customHeight="1">
      <c r="B14" s="230">
        <v>41192</v>
      </c>
      <c r="C14" s="209" t="s">
        <v>283</v>
      </c>
      <c r="D14" s="209" t="s">
        <v>156</v>
      </c>
      <c r="E14" s="303" t="s">
        <v>292</v>
      </c>
      <c r="F14" s="212"/>
      <c r="G14" s="212">
        <v>44.5</v>
      </c>
      <c r="H14" s="212"/>
      <c r="I14" s="212"/>
      <c r="J14" s="212"/>
      <c r="K14" s="117">
        <f t="shared" si="0"/>
        <v>44.5</v>
      </c>
    </row>
    <row r="15" spans="2:11" s="4" customFormat="1" ht="20.25" customHeight="1">
      <c r="B15" s="144">
        <v>41204</v>
      </c>
      <c r="C15" s="209" t="s">
        <v>283</v>
      </c>
      <c r="D15" s="209" t="s">
        <v>156</v>
      </c>
      <c r="E15" s="298" t="s">
        <v>293</v>
      </c>
      <c r="F15" s="212"/>
      <c r="G15" s="212">
        <v>44.5</v>
      </c>
      <c r="H15" s="212"/>
      <c r="I15" s="212"/>
      <c r="J15" s="212"/>
      <c r="K15" s="117">
        <f t="shared" si="0"/>
        <v>44.5</v>
      </c>
    </row>
    <row r="16" spans="2:11" s="4" customFormat="1" ht="25.5">
      <c r="B16" s="238">
        <v>41204</v>
      </c>
      <c r="C16" s="221" t="s">
        <v>185</v>
      </c>
      <c r="D16" s="221" t="s">
        <v>166</v>
      </c>
      <c r="E16" s="299" t="s">
        <v>294</v>
      </c>
      <c r="F16" s="212"/>
      <c r="G16" s="212"/>
      <c r="H16" s="212"/>
      <c r="I16" s="212">
        <v>90.28</v>
      </c>
      <c r="J16" s="212"/>
      <c r="K16" s="117">
        <f t="shared" si="0"/>
        <v>90.28</v>
      </c>
    </row>
    <row r="17" spans="2:11" s="4" customFormat="1" ht="20.25" customHeight="1">
      <c r="B17" s="144">
        <v>41241</v>
      </c>
      <c r="C17" s="209" t="s">
        <v>283</v>
      </c>
      <c r="D17" s="209" t="s">
        <v>156</v>
      </c>
      <c r="E17" s="298" t="s">
        <v>288</v>
      </c>
      <c r="F17" s="212"/>
      <c r="G17" s="212">
        <v>44.5</v>
      </c>
      <c r="H17" s="212"/>
      <c r="I17" s="212"/>
      <c r="J17" s="212"/>
      <c r="K17" s="117">
        <f t="shared" si="0"/>
        <v>44.5</v>
      </c>
    </row>
    <row r="18" spans="2:11" ht="12.75">
      <c r="B18" s="334"/>
      <c r="C18" s="335"/>
      <c r="D18" s="335"/>
      <c r="E18" s="336"/>
      <c r="F18" s="128">
        <f aca="true" t="shared" si="1" ref="F18:K18">SUM(F7:F17)</f>
        <v>0</v>
      </c>
      <c r="G18" s="128">
        <f t="shared" si="1"/>
        <v>267</v>
      </c>
      <c r="H18" s="128">
        <f t="shared" si="1"/>
        <v>0</v>
      </c>
      <c r="I18" s="128">
        <f t="shared" si="1"/>
        <v>90.28</v>
      </c>
      <c r="J18" s="131">
        <f t="shared" si="1"/>
        <v>32</v>
      </c>
      <c r="K18" s="202">
        <f t="shared" si="1"/>
        <v>389.28</v>
      </c>
    </row>
    <row r="19" spans="2:11" ht="13.5" thickBot="1">
      <c r="B19" s="337"/>
      <c r="C19" s="338"/>
      <c r="D19" s="338"/>
      <c r="E19" s="339"/>
      <c r="F19" s="22"/>
      <c r="G19" s="20"/>
      <c r="H19" s="20"/>
      <c r="I19" s="23"/>
      <c r="J19" s="20"/>
      <c r="K19" s="24"/>
    </row>
    <row r="21" ht="12.75">
      <c r="B21" s="1" t="s">
        <v>85</v>
      </c>
    </row>
  </sheetData>
  <sheetProtection/>
  <mergeCells count="2">
    <mergeCell ref="F5:I5"/>
    <mergeCell ref="B18:E19"/>
  </mergeCells>
  <conditionalFormatting sqref="B7:E17 K7:K17">
    <cfRule type="expression" priority="2" dxfId="0">
      <formula>MOD(ROW(),2)=1</formula>
    </cfRule>
  </conditionalFormatting>
  <conditionalFormatting sqref="F7:J17">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41</v>
      </c>
    </row>
    <row r="2" spans="2:6" ht="12.75">
      <c r="B2" s="3" t="s">
        <v>42</v>
      </c>
      <c r="D2" s="74" t="s">
        <v>65</v>
      </c>
      <c r="E2" s="75" t="s">
        <v>57</v>
      </c>
      <c r="F2" s="40"/>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88" t="s">
        <v>53</v>
      </c>
    </row>
    <row r="6" spans="2:10" s="4" customFormat="1" ht="25.5">
      <c r="B6" s="5"/>
      <c r="C6" s="12"/>
      <c r="D6" s="6"/>
      <c r="E6" s="7" t="s">
        <v>47</v>
      </c>
      <c r="F6" s="9" t="s">
        <v>48</v>
      </c>
      <c r="G6" s="9" t="s">
        <v>92</v>
      </c>
      <c r="H6" s="57" t="s">
        <v>0</v>
      </c>
      <c r="I6" s="12" t="s">
        <v>51</v>
      </c>
      <c r="J6" s="89" t="s">
        <v>54</v>
      </c>
    </row>
    <row r="7" spans="2:10" s="4" customFormat="1" ht="12.75">
      <c r="B7" s="80"/>
      <c r="C7" s="78"/>
      <c r="D7" s="79"/>
      <c r="E7" s="81"/>
      <c r="F7" s="82"/>
      <c r="G7" s="82"/>
      <c r="H7" s="83"/>
      <c r="I7" s="90"/>
      <c r="J7" s="86"/>
    </row>
    <row r="8" spans="2:10" ht="12.75" customHeight="1">
      <c r="B8" s="106"/>
      <c r="C8" s="107"/>
      <c r="D8" s="108"/>
      <c r="E8" s="84"/>
      <c r="F8" s="102"/>
      <c r="G8" s="103"/>
      <c r="H8" s="100"/>
      <c r="I8" s="101"/>
      <c r="J8" s="104">
        <f>SUM(E8:H8)</f>
        <v>0</v>
      </c>
    </row>
    <row r="9" spans="2:10" ht="12.75">
      <c r="B9" s="27"/>
      <c r="C9" s="28"/>
      <c r="D9" s="29"/>
      <c r="E9" s="105">
        <f aca="true" t="shared" si="0" ref="E9:J9">SUM(E8:E8)</f>
        <v>0</v>
      </c>
      <c r="F9" s="105">
        <f t="shared" si="0"/>
        <v>0</v>
      </c>
      <c r="G9" s="105">
        <f t="shared" si="0"/>
        <v>0</v>
      </c>
      <c r="H9" s="105">
        <f t="shared" si="0"/>
        <v>0</v>
      </c>
      <c r="I9" s="105">
        <f t="shared" si="0"/>
        <v>0</v>
      </c>
      <c r="J9" s="99">
        <f t="shared" si="0"/>
        <v>0</v>
      </c>
    </row>
    <row r="10" spans="2:10" ht="13.5" thickBot="1">
      <c r="B10" s="19"/>
      <c r="C10" s="20"/>
      <c r="D10" s="21"/>
      <c r="E10" s="22"/>
      <c r="F10" s="20"/>
      <c r="G10" s="20"/>
      <c r="H10" s="23"/>
      <c r="I10" s="20"/>
      <c r="J10" s="87"/>
    </row>
    <row r="12" ht="12.75">
      <c r="B12" s="1" t="s">
        <v>85</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B1:K26"/>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8.00390625" style="1" customWidth="1"/>
    <col min="4" max="4" width="13.00390625" style="1" customWidth="1"/>
    <col min="5" max="5" width="42.5742187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41</v>
      </c>
    </row>
    <row r="2" spans="2:7" ht="12.75">
      <c r="B2" s="3" t="s">
        <v>42</v>
      </c>
      <c r="E2" s="38" t="s">
        <v>104</v>
      </c>
      <c r="F2" s="39" t="s">
        <v>57</v>
      </c>
      <c r="G2" s="40"/>
    </row>
    <row r="3" spans="2:7" ht="12.75">
      <c r="B3" s="2" t="s">
        <v>43</v>
      </c>
      <c r="E3" s="3" t="str">
        <f>'[3]R Price'!E3</f>
        <v>2012-13</v>
      </c>
      <c r="F3" s="3" t="str">
        <f>'[3]R Price'!F3</f>
        <v>Quarter 3</v>
      </c>
      <c r="G3" s="3" t="str">
        <f>'[3]R Price'!G3</f>
        <v>1 October 2012 - 31st December 2012</v>
      </c>
    </row>
    <row r="4" ht="13.5" thickBot="1"/>
    <row r="5" spans="2:11" ht="12.75" customHeight="1">
      <c r="B5" s="254" t="s">
        <v>44</v>
      </c>
      <c r="C5" s="255" t="s">
        <v>253</v>
      </c>
      <c r="D5" s="340" t="s">
        <v>282</v>
      </c>
      <c r="E5" s="296" t="s">
        <v>46</v>
      </c>
      <c r="F5" s="342" t="s">
        <v>50</v>
      </c>
      <c r="G5" s="343"/>
      <c r="H5" s="343"/>
      <c r="I5" s="344"/>
      <c r="J5" s="255" t="s">
        <v>49</v>
      </c>
      <c r="K5" s="256" t="s">
        <v>53</v>
      </c>
    </row>
    <row r="6" spans="2:11" s="4" customFormat="1" ht="27.75" customHeight="1">
      <c r="B6" s="257"/>
      <c r="C6" s="258"/>
      <c r="D6" s="341"/>
      <c r="E6" s="259"/>
      <c r="F6" s="260" t="s">
        <v>47</v>
      </c>
      <c r="G6" s="261" t="s">
        <v>48</v>
      </c>
      <c r="H6" s="261" t="s">
        <v>92</v>
      </c>
      <c r="I6" s="262" t="s">
        <v>0</v>
      </c>
      <c r="J6" s="258" t="s">
        <v>51</v>
      </c>
      <c r="K6" s="263" t="s">
        <v>54</v>
      </c>
    </row>
    <row r="7" spans="2:11" s="4" customFormat="1" ht="18" customHeight="1">
      <c r="B7" s="304">
        <v>41170</v>
      </c>
      <c r="C7" s="305" t="s">
        <v>295</v>
      </c>
      <c r="D7" s="305" t="s">
        <v>160</v>
      </c>
      <c r="E7" s="306" t="s">
        <v>296</v>
      </c>
      <c r="F7" s="212"/>
      <c r="G7" s="212"/>
      <c r="H7" s="212"/>
      <c r="I7" s="212"/>
      <c r="J7" s="212">
        <v>13</v>
      </c>
      <c r="K7" s="117">
        <f aca="true" t="shared" si="0" ref="K7:K13">SUM(F7:J7)</f>
        <v>13</v>
      </c>
    </row>
    <row r="8" spans="2:11" s="4" customFormat="1" ht="25.5">
      <c r="B8" s="265">
        <v>41170</v>
      </c>
      <c r="C8" s="209" t="s">
        <v>297</v>
      </c>
      <c r="D8" s="209" t="s">
        <v>156</v>
      </c>
      <c r="E8" s="298" t="s">
        <v>298</v>
      </c>
      <c r="F8" s="212"/>
      <c r="G8" s="212">
        <v>101</v>
      </c>
      <c r="H8" s="212"/>
      <c r="I8" s="212"/>
      <c r="J8" s="212"/>
      <c r="K8" s="117">
        <f t="shared" si="0"/>
        <v>101</v>
      </c>
    </row>
    <row r="9" spans="2:11" s="4" customFormat="1" ht="20.25" customHeight="1">
      <c r="B9" s="264">
        <v>41170</v>
      </c>
      <c r="C9" s="209" t="s">
        <v>185</v>
      </c>
      <c r="D9" s="209" t="s">
        <v>166</v>
      </c>
      <c r="E9" s="298" t="s">
        <v>299</v>
      </c>
      <c r="F9" s="212"/>
      <c r="G9" s="212"/>
      <c r="H9" s="212"/>
      <c r="I9" s="212">
        <v>96.21</v>
      </c>
      <c r="J9" s="212"/>
      <c r="K9" s="117">
        <f t="shared" si="0"/>
        <v>96.21</v>
      </c>
    </row>
    <row r="10" spans="2:11" s="4" customFormat="1" ht="18.75" customHeight="1">
      <c r="B10" s="265">
        <v>41184</v>
      </c>
      <c r="C10" s="209" t="s">
        <v>295</v>
      </c>
      <c r="D10" s="209" t="s">
        <v>160</v>
      </c>
      <c r="E10" s="298" t="s">
        <v>300</v>
      </c>
      <c r="F10" s="212"/>
      <c r="G10" s="212"/>
      <c r="H10" s="212"/>
      <c r="I10" s="212"/>
      <c r="J10" s="212">
        <v>6.5</v>
      </c>
      <c r="K10" s="117">
        <f>SUM(F10:J10)</f>
        <v>6.5</v>
      </c>
    </row>
    <row r="11" spans="2:11" s="4" customFormat="1" ht="25.5">
      <c r="B11" s="264">
        <v>41184</v>
      </c>
      <c r="C11" s="209" t="s">
        <v>297</v>
      </c>
      <c r="D11" s="209" t="s">
        <v>156</v>
      </c>
      <c r="E11" s="298" t="s">
        <v>301</v>
      </c>
      <c r="F11" s="212"/>
      <c r="G11" s="212">
        <v>101</v>
      </c>
      <c r="H11" s="212"/>
      <c r="I11" s="212"/>
      <c r="J11" s="212"/>
      <c r="K11" s="117">
        <f t="shared" si="0"/>
        <v>101</v>
      </c>
    </row>
    <row r="12" spans="2:11" s="4" customFormat="1" ht="20.25" customHeight="1">
      <c r="B12" s="265">
        <v>41194</v>
      </c>
      <c r="C12" s="209" t="s">
        <v>302</v>
      </c>
      <c r="D12" s="209" t="s">
        <v>160</v>
      </c>
      <c r="E12" s="298" t="s">
        <v>303</v>
      </c>
      <c r="F12" s="212"/>
      <c r="G12" s="212"/>
      <c r="H12" s="212"/>
      <c r="I12" s="212"/>
      <c r="J12" s="212">
        <v>6.5</v>
      </c>
      <c r="K12" s="117">
        <f>SUM(F12:J12)</f>
        <v>6.5</v>
      </c>
    </row>
    <row r="13" spans="2:11" s="4" customFormat="1" ht="25.5">
      <c r="B13" s="264">
        <v>41194</v>
      </c>
      <c r="C13" s="209" t="s">
        <v>297</v>
      </c>
      <c r="D13" s="209" t="s">
        <v>156</v>
      </c>
      <c r="E13" s="298" t="s">
        <v>304</v>
      </c>
      <c r="F13" s="212"/>
      <c r="G13" s="212">
        <v>99.5</v>
      </c>
      <c r="H13" s="212"/>
      <c r="I13" s="212"/>
      <c r="J13" s="212"/>
      <c r="K13" s="117">
        <f t="shared" si="0"/>
        <v>99.5</v>
      </c>
    </row>
    <row r="14" spans="2:11" s="214" customFormat="1" ht="20.25" customHeight="1">
      <c r="B14" s="265">
        <v>41197</v>
      </c>
      <c r="C14" s="209" t="s">
        <v>305</v>
      </c>
      <c r="D14" s="209" t="s">
        <v>156</v>
      </c>
      <c r="E14" s="298" t="s">
        <v>306</v>
      </c>
      <c r="F14" s="212"/>
      <c r="G14" s="212">
        <v>49.6</v>
      </c>
      <c r="H14" s="212"/>
      <c r="I14" s="212"/>
      <c r="J14" s="212"/>
      <c r="K14" s="117">
        <f aca="true" t="shared" si="1" ref="K14:K19">SUM(F14:J14)</f>
        <v>49.6</v>
      </c>
    </row>
    <row r="15" spans="2:11" s="4" customFormat="1" ht="25.5">
      <c r="B15" s="264">
        <v>41200</v>
      </c>
      <c r="C15" s="209" t="s">
        <v>307</v>
      </c>
      <c r="D15" s="209" t="s">
        <v>156</v>
      </c>
      <c r="E15" s="298" t="s">
        <v>306</v>
      </c>
      <c r="F15" s="212"/>
      <c r="G15" s="212">
        <v>32.5</v>
      </c>
      <c r="H15" s="212"/>
      <c r="I15" s="212"/>
      <c r="J15" s="212"/>
      <c r="K15" s="117">
        <f t="shared" si="1"/>
        <v>32.5</v>
      </c>
    </row>
    <row r="16" spans="2:11" s="4" customFormat="1" ht="20.25" customHeight="1">
      <c r="B16" s="265">
        <v>41227</v>
      </c>
      <c r="C16" s="209" t="s">
        <v>295</v>
      </c>
      <c r="D16" s="209" t="s">
        <v>160</v>
      </c>
      <c r="E16" s="298" t="s">
        <v>308</v>
      </c>
      <c r="F16" s="212"/>
      <c r="G16" s="212"/>
      <c r="H16" s="212"/>
      <c r="I16" s="212"/>
      <c r="J16" s="212">
        <v>6.5</v>
      </c>
      <c r="K16" s="117">
        <f t="shared" si="1"/>
        <v>6.5</v>
      </c>
    </row>
    <row r="17" spans="2:11" s="4" customFormat="1" ht="25.5">
      <c r="B17" s="264">
        <v>41227</v>
      </c>
      <c r="C17" s="209" t="s">
        <v>297</v>
      </c>
      <c r="D17" s="209" t="s">
        <v>156</v>
      </c>
      <c r="E17" s="298" t="s">
        <v>309</v>
      </c>
      <c r="F17" s="212"/>
      <c r="G17" s="212">
        <v>101</v>
      </c>
      <c r="H17" s="212"/>
      <c r="I17" s="212"/>
      <c r="J17" s="212"/>
      <c r="K17" s="117">
        <f t="shared" si="1"/>
        <v>101</v>
      </c>
    </row>
    <row r="18" spans="2:11" s="4" customFormat="1" ht="20.25" customHeight="1">
      <c r="B18" s="265">
        <v>41234</v>
      </c>
      <c r="C18" s="209" t="s">
        <v>295</v>
      </c>
      <c r="D18" s="209" t="s">
        <v>160</v>
      </c>
      <c r="E18" s="298" t="s">
        <v>310</v>
      </c>
      <c r="F18" s="212"/>
      <c r="G18" s="212"/>
      <c r="H18" s="212"/>
      <c r="I18" s="212"/>
      <c r="J18" s="212">
        <v>6.5</v>
      </c>
      <c r="K18" s="117">
        <f t="shared" si="1"/>
        <v>6.5</v>
      </c>
    </row>
    <row r="19" spans="2:11" s="4" customFormat="1" ht="25.5">
      <c r="B19" s="264">
        <v>41234</v>
      </c>
      <c r="C19" s="209" t="s">
        <v>311</v>
      </c>
      <c r="D19" s="209" t="s">
        <v>156</v>
      </c>
      <c r="E19" s="298" t="s">
        <v>312</v>
      </c>
      <c r="F19" s="212"/>
      <c r="G19" s="212">
        <v>99.5</v>
      </c>
      <c r="H19" s="212"/>
      <c r="I19" s="212"/>
      <c r="J19" s="212"/>
      <c r="K19" s="117">
        <f t="shared" si="1"/>
        <v>99.5</v>
      </c>
    </row>
    <row r="20" spans="2:11" s="4" customFormat="1" ht="12.75">
      <c r="B20" s="345"/>
      <c r="C20" s="346"/>
      <c r="D20" s="346"/>
      <c r="E20" s="347"/>
      <c r="F20" s="129">
        <f aca="true" t="shared" si="2" ref="F20:K20">SUM(F7:F19)</f>
        <v>0</v>
      </c>
      <c r="G20" s="129">
        <f t="shared" si="2"/>
        <v>584.1</v>
      </c>
      <c r="H20" s="129">
        <f t="shared" si="2"/>
        <v>0</v>
      </c>
      <c r="I20" s="129">
        <f t="shared" si="2"/>
        <v>96.21</v>
      </c>
      <c r="J20" s="132">
        <f t="shared" si="2"/>
        <v>39</v>
      </c>
      <c r="K20" s="138">
        <f t="shared" si="2"/>
        <v>719.31</v>
      </c>
    </row>
    <row r="21" spans="2:11" s="4" customFormat="1" ht="13.5" thickBot="1">
      <c r="B21" s="348"/>
      <c r="C21" s="349"/>
      <c r="D21" s="349"/>
      <c r="E21" s="350"/>
      <c r="F21" s="22"/>
      <c r="G21" s="20"/>
      <c r="H21" s="20"/>
      <c r="I21" s="23"/>
      <c r="J21" s="20"/>
      <c r="K21" s="24"/>
    </row>
    <row r="22" spans="2:11" s="4" customFormat="1" ht="12.75">
      <c r="B22" s="1"/>
      <c r="C22" s="1"/>
      <c r="D22" s="1"/>
      <c r="E22" s="1"/>
      <c r="F22" s="1"/>
      <c r="G22" s="1"/>
      <c r="H22" s="1"/>
      <c r="I22" s="1"/>
      <c r="J22" s="1"/>
      <c r="K22" s="1"/>
    </row>
    <row r="23" spans="2:11" s="4" customFormat="1" ht="12.75">
      <c r="B23" s="1" t="s">
        <v>85</v>
      </c>
      <c r="C23" s="1"/>
      <c r="D23" s="1"/>
      <c r="E23" s="1"/>
      <c r="F23" s="1"/>
      <c r="G23" s="1"/>
      <c r="H23" s="1"/>
      <c r="I23" s="1"/>
      <c r="J23" s="1"/>
      <c r="K23" s="1"/>
    </row>
    <row r="24" spans="2:11" s="4" customFormat="1" ht="12.75">
      <c r="B24" s="1"/>
      <c r="C24" s="1"/>
      <c r="D24" s="1"/>
      <c r="E24" s="1"/>
      <c r="F24" s="1"/>
      <c r="G24" s="1"/>
      <c r="H24" s="1"/>
      <c r="I24" s="1"/>
      <c r="J24" s="1"/>
      <c r="K24" s="1"/>
    </row>
    <row r="25" spans="2:11" s="4" customFormat="1" ht="12.75">
      <c r="B25" s="1"/>
      <c r="C25" s="1"/>
      <c r="D25" s="1"/>
      <c r="E25" s="1"/>
      <c r="F25" s="1"/>
      <c r="G25" s="1"/>
      <c r="H25" s="1"/>
      <c r="I25" s="1"/>
      <c r="J25" s="1"/>
      <c r="K25" s="1"/>
    </row>
    <row r="26" spans="2:11" s="4" customFormat="1" ht="12.75">
      <c r="B26" s="1"/>
      <c r="C26" s="1"/>
      <c r="D26" s="1"/>
      <c r="E26" s="1"/>
      <c r="F26" s="1"/>
      <c r="G26" s="1"/>
      <c r="H26" s="1"/>
      <c r="I26" s="1"/>
      <c r="J26" s="1"/>
      <c r="K26" s="1"/>
    </row>
  </sheetData>
  <sheetProtection/>
  <mergeCells count="3">
    <mergeCell ref="D5:D6"/>
    <mergeCell ref="F5:I5"/>
    <mergeCell ref="B20:E21"/>
  </mergeCells>
  <conditionalFormatting sqref="B7:E9 K7:K19">
    <cfRule type="expression" priority="6" dxfId="0">
      <formula>MOD(ROW(),2)=1</formula>
    </cfRule>
  </conditionalFormatting>
  <conditionalFormatting sqref="B10:E19">
    <cfRule type="expression" priority="2" dxfId="0">
      <formula>MOD(ROW(),2)=1</formula>
    </cfRule>
  </conditionalFormatting>
  <conditionalFormatting sqref="F7:J19">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71" r:id="rId1"/>
</worksheet>
</file>

<file path=xl/worksheets/sheet19.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7.00390625" style="1" customWidth="1"/>
    <col min="4" max="4" width="15.2812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41</v>
      </c>
    </row>
    <row r="2" spans="2:7" ht="12.75">
      <c r="B2" s="3" t="s">
        <v>42</v>
      </c>
      <c r="E2" s="38" t="s">
        <v>100</v>
      </c>
      <c r="F2" s="39" t="s">
        <v>57</v>
      </c>
      <c r="G2" s="40"/>
    </row>
    <row r="3" spans="2:7" ht="12.75">
      <c r="B3" s="2" t="s">
        <v>43</v>
      </c>
      <c r="E3" s="3" t="str">
        <f>'[3]R Price'!E3</f>
        <v>2012-13</v>
      </c>
      <c r="F3" s="3" t="str">
        <f>'[3]R Price'!F3</f>
        <v>Quarter 3</v>
      </c>
      <c r="G3" s="3" t="str">
        <f>'[3]R Price'!G3</f>
        <v>1 October 2012 - 31st December 2012</v>
      </c>
    </row>
    <row r="4" spans="2:7" ht="13.5" thickBot="1">
      <c r="B4" s="2"/>
      <c r="E4" s="3"/>
      <c r="F4" s="3"/>
      <c r="G4" s="3"/>
    </row>
    <row r="5" spans="2:11" ht="12.75">
      <c r="B5" s="26" t="s">
        <v>44</v>
      </c>
      <c r="C5" s="25" t="s">
        <v>253</v>
      </c>
      <c r="D5" s="351" t="s">
        <v>282</v>
      </c>
      <c r="E5" s="10" t="s">
        <v>46</v>
      </c>
      <c r="F5" s="317" t="s">
        <v>50</v>
      </c>
      <c r="G5" s="318"/>
      <c r="H5" s="318"/>
      <c r="I5" s="319"/>
      <c r="J5" s="11" t="s">
        <v>49</v>
      </c>
      <c r="K5" s="30" t="s">
        <v>53</v>
      </c>
    </row>
    <row r="6" spans="2:11" ht="38.25">
      <c r="B6" s="5"/>
      <c r="C6" s="12"/>
      <c r="D6" s="352"/>
      <c r="E6" s="6"/>
      <c r="F6" s="7" t="s">
        <v>47</v>
      </c>
      <c r="G6" s="9" t="s">
        <v>48</v>
      </c>
      <c r="H6" s="9" t="s">
        <v>92</v>
      </c>
      <c r="I6" s="204" t="s">
        <v>0</v>
      </c>
      <c r="J6" s="12" t="s">
        <v>51</v>
      </c>
      <c r="K6" s="31" t="s">
        <v>54</v>
      </c>
    </row>
    <row r="7" spans="2:11" ht="25.5">
      <c r="B7" s="264">
        <v>40939</v>
      </c>
      <c r="C7" s="206" t="s">
        <v>313</v>
      </c>
      <c r="D7" s="209" t="s">
        <v>159</v>
      </c>
      <c r="E7" s="278" t="s">
        <v>314</v>
      </c>
      <c r="F7" s="212"/>
      <c r="G7" s="212">
        <v>7.7</v>
      </c>
      <c r="H7" s="212"/>
      <c r="I7" s="212"/>
      <c r="J7" s="212"/>
      <c r="K7" s="117">
        <f aca="true" t="shared" si="0" ref="K7:K17">SUM(F7:J7)</f>
        <v>7.7</v>
      </c>
    </row>
    <row r="8" spans="2:11" ht="25.5">
      <c r="B8" s="173">
        <v>40948</v>
      </c>
      <c r="C8" s="209" t="s">
        <v>313</v>
      </c>
      <c r="D8" s="298" t="s">
        <v>156</v>
      </c>
      <c r="E8" s="278" t="s">
        <v>281</v>
      </c>
      <c r="F8" s="212"/>
      <c r="G8" s="212">
        <v>10.6</v>
      </c>
      <c r="H8" s="212"/>
      <c r="I8" s="212"/>
      <c r="J8" s="212"/>
      <c r="K8" s="117">
        <f t="shared" si="0"/>
        <v>10.6</v>
      </c>
    </row>
    <row r="9" spans="2:11" ht="27.75" customHeight="1">
      <c r="B9" s="265">
        <v>40959</v>
      </c>
      <c r="C9" s="269" t="s">
        <v>313</v>
      </c>
      <c r="D9" s="269" t="s">
        <v>156</v>
      </c>
      <c r="E9" s="284" t="s">
        <v>320</v>
      </c>
      <c r="F9" s="212"/>
      <c r="G9" s="212">
        <v>10.6</v>
      </c>
      <c r="H9" s="212"/>
      <c r="I9" s="212"/>
      <c r="J9" s="212"/>
      <c r="K9" s="117">
        <f t="shared" si="0"/>
        <v>10.6</v>
      </c>
    </row>
    <row r="10" spans="2:11" ht="27" customHeight="1">
      <c r="B10" s="264">
        <v>40960</v>
      </c>
      <c r="C10" s="209" t="s">
        <v>313</v>
      </c>
      <c r="D10" s="209" t="s">
        <v>156</v>
      </c>
      <c r="E10" s="278" t="s">
        <v>322</v>
      </c>
      <c r="F10" s="212"/>
      <c r="G10" s="212">
        <v>10.6</v>
      </c>
      <c r="H10" s="212"/>
      <c r="I10" s="212"/>
      <c r="J10" s="212"/>
      <c r="K10" s="117">
        <f t="shared" si="0"/>
        <v>10.6</v>
      </c>
    </row>
    <row r="11" spans="2:11" ht="25.5">
      <c r="B11" s="264">
        <v>41018</v>
      </c>
      <c r="C11" s="269" t="s">
        <v>313</v>
      </c>
      <c r="D11" s="209" t="s">
        <v>159</v>
      </c>
      <c r="E11" s="278" t="s">
        <v>321</v>
      </c>
      <c r="F11" s="212"/>
      <c r="G11" s="212">
        <v>7.7</v>
      </c>
      <c r="H11" s="212"/>
      <c r="I11" s="212"/>
      <c r="J11" s="212"/>
      <c r="K11" s="117">
        <f t="shared" si="0"/>
        <v>7.7</v>
      </c>
    </row>
    <row r="12" spans="2:11" ht="25.5">
      <c r="B12" s="264">
        <v>41024</v>
      </c>
      <c r="C12" s="209" t="s">
        <v>313</v>
      </c>
      <c r="D12" s="209" t="s">
        <v>156</v>
      </c>
      <c r="E12" s="278" t="s">
        <v>315</v>
      </c>
      <c r="F12" s="212"/>
      <c r="G12" s="212">
        <v>10.6</v>
      </c>
      <c r="H12" s="212"/>
      <c r="I12" s="212"/>
      <c r="J12" s="212"/>
      <c r="K12" s="117">
        <f t="shared" si="0"/>
        <v>10.6</v>
      </c>
    </row>
    <row r="13" spans="2:11" ht="25.5">
      <c r="B13" s="264">
        <v>41050</v>
      </c>
      <c r="C13" s="269" t="s">
        <v>313</v>
      </c>
      <c r="D13" s="209" t="s">
        <v>156</v>
      </c>
      <c r="E13" s="278" t="s">
        <v>316</v>
      </c>
      <c r="F13" s="212"/>
      <c r="G13" s="212">
        <v>10.6</v>
      </c>
      <c r="H13" s="212"/>
      <c r="I13" s="212"/>
      <c r="J13" s="212"/>
      <c r="K13" s="117">
        <f t="shared" si="0"/>
        <v>10.6</v>
      </c>
    </row>
    <row r="14" spans="2:11" ht="25.5">
      <c r="B14" s="264">
        <v>41051</v>
      </c>
      <c r="C14" s="209" t="s">
        <v>313</v>
      </c>
      <c r="D14" s="209" t="s">
        <v>156</v>
      </c>
      <c r="E14" s="278" t="s">
        <v>323</v>
      </c>
      <c r="F14" s="212"/>
      <c r="G14" s="212">
        <v>10.6</v>
      </c>
      <c r="H14" s="212"/>
      <c r="I14" s="212"/>
      <c r="J14" s="212"/>
      <c r="K14" s="117">
        <f t="shared" si="0"/>
        <v>10.6</v>
      </c>
    </row>
    <row r="15" spans="2:11" ht="25.5">
      <c r="B15" s="264">
        <v>41071</v>
      </c>
      <c r="C15" s="269" t="s">
        <v>313</v>
      </c>
      <c r="D15" s="209" t="s">
        <v>156</v>
      </c>
      <c r="E15" s="278" t="s">
        <v>317</v>
      </c>
      <c r="F15" s="212"/>
      <c r="G15" s="212">
        <v>10.6</v>
      </c>
      <c r="H15" s="212"/>
      <c r="I15" s="212"/>
      <c r="J15" s="212"/>
      <c r="K15" s="117">
        <f t="shared" si="0"/>
        <v>10.6</v>
      </c>
    </row>
    <row r="16" spans="2:11" ht="27.75" customHeight="1">
      <c r="B16" s="265">
        <v>41087</v>
      </c>
      <c r="C16" s="209" t="s">
        <v>313</v>
      </c>
      <c r="D16" s="269" t="s">
        <v>156</v>
      </c>
      <c r="E16" s="284" t="s">
        <v>320</v>
      </c>
      <c r="F16" s="212"/>
      <c r="G16" s="212">
        <v>10.6</v>
      </c>
      <c r="H16" s="212"/>
      <c r="I16" s="212"/>
      <c r="J16" s="212"/>
      <c r="K16" s="117">
        <f t="shared" si="0"/>
        <v>10.6</v>
      </c>
    </row>
    <row r="17" spans="2:11" ht="27" customHeight="1">
      <c r="B17" s="264">
        <v>41114</v>
      </c>
      <c r="C17" s="269" t="s">
        <v>313</v>
      </c>
      <c r="D17" s="209" t="s">
        <v>156</v>
      </c>
      <c r="E17" s="278" t="s">
        <v>318</v>
      </c>
      <c r="F17" s="212"/>
      <c r="G17" s="212">
        <v>10.6</v>
      </c>
      <c r="H17" s="212"/>
      <c r="I17" s="212"/>
      <c r="J17" s="212"/>
      <c r="K17" s="117">
        <f t="shared" si="0"/>
        <v>10.6</v>
      </c>
    </row>
    <row r="18" spans="2:11" ht="12.75">
      <c r="B18" s="328" t="s">
        <v>319</v>
      </c>
      <c r="C18" s="353"/>
      <c r="D18" s="353"/>
      <c r="E18" s="354"/>
      <c r="F18" s="128">
        <f aca="true" t="shared" si="1" ref="F18:K18">SUM(F7:F17)</f>
        <v>0</v>
      </c>
      <c r="G18" s="128">
        <f t="shared" si="1"/>
        <v>110.79999999999998</v>
      </c>
      <c r="H18" s="128">
        <f t="shared" si="1"/>
        <v>0</v>
      </c>
      <c r="I18" s="128">
        <f t="shared" si="1"/>
        <v>0</v>
      </c>
      <c r="J18" s="131">
        <f t="shared" si="1"/>
        <v>0</v>
      </c>
      <c r="K18" s="202">
        <f t="shared" si="1"/>
        <v>110.79999999999998</v>
      </c>
    </row>
    <row r="19" spans="2:11" ht="13.5" thickBot="1">
      <c r="B19" s="355"/>
      <c r="C19" s="356"/>
      <c r="D19" s="356"/>
      <c r="E19" s="357"/>
      <c r="F19" s="22"/>
      <c r="G19" s="20"/>
      <c r="H19" s="20"/>
      <c r="I19" s="23"/>
      <c r="J19" s="20"/>
      <c r="K19" s="24"/>
    </row>
    <row r="20" spans="2:7" ht="12.75">
      <c r="B20" s="2"/>
      <c r="E20" s="3"/>
      <c r="F20" s="3"/>
      <c r="G20" s="3"/>
    </row>
    <row r="21" ht="12.75">
      <c r="B21" s="1" t="s">
        <v>85</v>
      </c>
    </row>
    <row r="23" ht="12.75">
      <c r="E23" s="275"/>
    </row>
    <row r="24" ht="15">
      <c r="E24" s="274"/>
    </row>
    <row r="28" spans="2:11" s="4" customFormat="1" ht="27.75" customHeight="1">
      <c r="B28" s="1"/>
      <c r="C28" s="1"/>
      <c r="D28" s="1"/>
      <c r="E28" s="1"/>
      <c r="F28" s="1"/>
      <c r="G28" s="1"/>
      <c r="H28" s="1"/>
      <c r="I28" s="1"/>
      <c r="J28" s="1"/>
      <c r="K28" s="1"/>
    </row>
    <row r="29" spans="2:11" s="4" customFormat="1" ht="12.75">
      <c r="B29" s="1"/>
      <c r="C29" s="1"/>
      <c r="D29" s="1"/>
      <c r="E29" s="1"/>
      <c r="F29" s="1"/>
      <c r="G29" s="1"/>
      <c r="H29" s="1"/>
      <c r="I29" s="1"/>
      <c r="J29" s="1"/>
      <c r="K29" s="1"/>
    </row>
  </sheetData>
  <sheetProtection/>
  <mergeCells count="3">
    <mergeCell ref="D5:D6"/>
    <mergeCell ref="F5:I5"/>
    <mergeCell ref="B18:E19"/>
  </mergeCells>
  <conditionalFormatting sqref="B10:B15 D10:E15 F7:J17 B7:E9 K7:K15">
    <cfRule type="expression" priority="4" dxfId="0">
      <formula>MOD(ROW(),2)=1</formula>
    </cfRule>
  </conditionalFormatting>
  <conditionalFormatting sqref="B16:B17 K16:K17 D16:E17">
    <cfRule type="expression" priority="3" dxfId="0">
      <formula>MOD(ROW(),2)=1</formula>
    </cfRule>
  </conditionalFormatting>
  <conditionalFormatting sqref="C10:C17">
    <cfRule type="expression" priority="1"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B1:D41"/>
  <sheetViews>
    <sheetView tabSelected="1" zoomScalePageLayoutView="0" workbookViewId="0" topLeftCell="A1">
      <selection activeCell="F13" sqref="F13"/>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41</v>
      </c>
    </row>
    <row r="2" ht="12.75">
      <c r="B2" s="2" t="s">
        <v>43</v>
      </c>
    </row>
    <row r="3" ht="12.75">
      <c r="B3" s="2"/>
    </row>
    <row r="4" spans="2:3" ht="12.75">
      <c r="B4" s="116" t="s">
        <v>105</v>
      </c>
      <c r="C4" s="116" t="s">
        <v>106</v>
      </c>
    </row>
    <row r="5" ht="12.75">
      <c r="B5" s="116" t="s">
        <v>107</v>
      </c>
    </row>
    <row r="7" ht="12.75">
      <c r="B7" s="2" t="s">
        <v>84</v>
      </c>
    </row>
    <row r="9" spans="2:3" ht="12.75">
      <c r="B9" s="73" t="s">
        <v>96</v>
      </c>
      <c r="C9" s="1" t="s">
        <v>98</v>
      </c>
    </row>
    <row r="10" spans="2:4" ht="12.75">
      <c r="B10" s="73" t="s">
        <v>55</v>
      </c>
      <c r="C10" s="1" t="s">
        <v>56</v>
      </c>
      <c r="D10" s="77"/>
    </row>
    <row r="11" spans="2:4" ht="12.75">
      <c r="B11" s="73" t="s">
        <v>58</v>
      </c>
      <c r="C11" s="1" t="s">
        <v>56</v>
      </c>
      <c r="D11" s="77"/>
    </row>
    <row r="12" spans="2:3" ht="12.75">
      <c r="B12" s="73" t="s">
        <v>97</v>
      </c>
      <c r="C12" s="77" t="s">
        <v>56</v>
      </c>
    </row>
    <row r="13" spans="2:3" ht="12.75">
      <c r="B13" s="73" t="s">
        <v>62</v>
      </c>
      <c r="C13" s="1" t="s">
        <v>367</v>
      </c>
    </row>
    <row r="14" spans="2:3" ht="12.75">
      <c r="B14" s="73" t="s">
        <v>93</v>
      </c>
      <c r="C14" s="1" t="s">
        <v>87</v>
      </c>
    </row>
    <row r="15" spans="2:3" ht="12.75">
      <c r="B15" s="73" t="s">
        <v>63</v>
      </c>
      <c r="C15" s="1" t="s">
        <v>87</v>
      </c>
    </row>
    <row r="16" spans="2:3" ht="12.75">
      <c r="B16" s="295" t="s">
        <v>95</v>
      </c>
      <c r="C16" s="1" t="s">
        <v>87</v>
      </c>
    </row>
    <row r="17" spans="2:3" ht="12.75">
      <c r="B17" s="295" t="s">
        <v>99</v>
      </c>
      <c r="C17" s="1" t="s">
        <v>87</v>
      </c>
    </row>
    <row r="18" spans="2:3" ht="12.75">
      <c r="B18" s="295" t="s">
        <v>100</v>
      </c>
      <c r="C18" s="1" t="s">
        <v>87</v>
      </c>
    </row>
    <row r="19" spans="2:3" ht="12.75">
      <c r="B19" s="295" t="s">
        <v>101</v>
      </c>
      <c r="C19" s="1" t="s">
        <v>87</v>
      </c>
    </row>
    <row r="20" spans="2:3" ht="12.75">
      <c r="B20" s="295" t="s">
        <v>94</v>
      </c>
      <c r="C20" s="1" t="s">
        <v>87</v>
      </c>
    </row>
    <row r="21" spans="2:3" ht="12.75">
      <c r="B21" s="295" t="s">
        <v>88</v>
      </c>
      <c r="C21" s="1" t="s">
        <v>89</v>
      </c>
    </row>
    <row r="24" ht="12.75">
      <c r="B24" s="2" t="s">
        <v>331</v>
      </c>
    </row>
    <row r="26" spans="2:3" ht="12.75">
      <c r="B26" s="1" t="s">
        <v>332</v>
      </c>
      <c r="C26" s="1" t="s">
        <v>333</v>
      </c>
    </row>
    <row r="27" spans="2:3" ht="12.75">
      <c r="B27" s="1" t="s">
        <v>334</v>
      </c>
      <c r="C27" s="1" t="s">
        <v>335</v>
      </c>
    </row>
    <row r="28" spans="2:3" ht="12.75">
      <c r="B28" s="1" t="s">
        <v>336</v>
      </c>
      <c r="C28" s="1" t="s">
        <v>337</v>
      </c>
    </row>
    <row r="29" spans="2:3" ht="12.75">
      <c r="B29" s="1" t="s">
        <v>338</v>
      </c>
      <c r="C29" s="1" t="s">
        <v>339</v>
      </c>
    </row>
    <row r="30" spans="2:3" ht="12.75">
      <c r="B30" s="275" t="s">
        <v>340</v>
      </c>
      <c r="C30" s="1" t="s">
        <v>341</v>
      </c>
    </row>
    <row r="31" spans="2:3" ht="12.75">
      <c r="B31" s="275" t="s">
        <v>342</v>
      </c>
      <c r="C31" s="1" t="s">
        <v>343</v>
      </c>
    </row>
    <row r="32" spans="2:3" ht="12.75">
      <c r="B32" s="1" t="s">
        <v>344</v>
      </c>
      <c r="C32" s="1" t="s">
        <v>345</v>
      </c>
    </row>
    <row r="33" spans="2:3" ht="12.75">
      <c r="B33" s="1" t="s">
        <v>346</v>
      </c>
      <c r="C33" s="1" t="s">
        <v>347</v>
      </c>
    </row>
    <row r="34" spans="2:3" ht="12.75">
      <c r="B34" s="1" t="s">
        <v>348</v>
      </c>
      <c r="C34" s="1" t="s">
        <v>349</v>
      </c>
    </row>
    <row r="35" spans="2:3" ht="12.75">
      <c r="B35" s="1" t="s">
        <v>350</v>
      </c>
      <c r="C35" s="1" t="s">
        <v>351</v>
      </c>
    </row>
    <row r="36" spans="2:3" ht="12.75">
      <c r="B36" s="1" t="s">
        <v>352</v>
      </c>
      <c r="C36" s="1" t="s">
        <v>353</v>
      </c>
    </row>
    <row r="37" spans="2:3" ht="12.75">
      <c r="B37" s="1" t="s">
        <v>354</v>
      </c>
      <c r="C37" s="1" t="s">
        <v>355</v>
      </c>
    </row>
    <row r="38" spans="2:3" ht="12.75">
      <c r="B38" s="1" t="s">
        <v>356</v>
      </c>
      <c r="C38" s="1" t="s">
        <v>357</v>
      </c>
    </row>
    <row r="39" spans="2:3" ht="12.75">
      <c r="B39" s="1" t="s">
        <v>358</v>
      </c>
      <c r="C39" s="1" t="s">
        <v>359</v>
      </c>
    </row>
    <row r="40" spans="2:3" ht="12.75">
      <c r="B40" s="1" t="s">
        <v>360</v>
      </c>
      <c r="C40" s="1" t="s">
        <v>361</v>
      </c>
    </row>
    <row r="41" spans="2:3" ht="12.75">
      <c r="B41" s="1" t="s">
        <v>362</v>
      </c>
      <c r="C41" s="1" t="s">
        <v>363</v>
      </c>
    </row>
  </sheetData>
  <sheetProtection/>
  <hyperlinks>
    <hyperlink ref="B10" location="'M Beswick'!A1" display="Michael Beswick"/>
    <hyperlink ref="B11" location="'I Prosser'!A1" display="Ian Prosser"/>
    <hyperlink ref="B13" location="'A Walker'!A1" display="Anna Walker"/>
    <hyperlink ref="B15" location="'P Bucks'!A1" display="Peter Bucks"/>
    <hyperlink ref="B21" location="'Hospitality received'!A1" display="Hospitality Received"/>
    <hyperlink ref="B16" location="'M Lloyd'!A1" display="Mike Lloyd"/>
    <hyperlink ref="B14" location="'T Barlow'!A1" display="Tracey Barlow"/>
    <hyperlink ref="B9" location="'R Price'!A1" display="Richard Price"/>
    <hyperlink ref="B12" location="'C Ross'!A1" display="Cathryn Ross"/>
    <hyperlink ref="B17" location="'M Fairbairn'!A1" display="Mike Fairbairn"/>
    <hyperlink ref="B18" location="'S Nelson'!A1" display="Stephen Nelson"/>
    <hyperlink ref="B19" location="'R O''Toole'!A1" display="Ray O'Toole"/>
    <hyperlink ref="B20" location="'S Walker'!A1" display="Steve Walker"/>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11"/>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41</v>
      </c>
    </row>
    <row r="2" spans="2:7" ht="12.75">
      <c r="B2" s="3" t="s">
        <v>42</v>
      </c>
      <c r="E2" s="38" t="s">
        <v>101</v>
      </c>
      <c r="F2" s="39" t="s">
        <v>57</v>
      </c>
      <c r="G2" s="40"/>
    </row>
    <row r="3" spans="2:7" ht="12.75">
      <c r="B3" s="2" t="s">
        <v>43</v>
      </c>
      <c r="E3" s="3" t="str">
        <f>Index!B4</f>
        <v>2012-13</v>
      </c>
      <c r="F3" s="3" t="str">
        <f>Index!C4</f>
        <v>Quarter 3</v>
      </c>
      <c r="G3" s="3" t="str">
        <f>Index!B5</f>
        <v>1 October 2012 - 31st December 2012</v>
      </c>
    </row>
    <row r="4" ht="13.5" thickBot="1"/>
    <row r="5" spans="2:11" ht="12.75">
      <c r="B5" s="26" t="s">
        <v>44</v>
      </c>
      <c r="C5" s="25" t="s">
        <v>45</v>
      </c>
      <c r="D5" s="340" t="s">
        <v>186</v>
      </c>
      <c r="E5" s="10" t="s">
        <v>46</v>
      </c>
      <c r="F5" s="317" t="s">
        <v>50</v>
      </c>
      <c r="G5" s="318"/>
      <c r="H5" s="318"/>
      <c r="I5" s="319"/>
      <c r="J5" s="11" t="s">
        <v>49</v>
      </c>
      <c r="K5" s="30" t="s">
        <v>53</v>
      </c>
    </row>
    <row r="6" spans="2:31" s="4" customFormat="1" ht="27.75" customHeight="1">
      <c r="B6" s="5"/>
      <c r="C6" s="12"/>
      <c r="D6" s="341"/>
      <c r="E6" s="6"/>
      <c r="F6" s="7" t="s">
        <v>47</v>
      </c>
      <c r="G6" s="9" t="s">
        <v>48</v>
      </c>
      <c r="H6" s="9" t="s">
        <v>92</v>
      </c>
      <c r="I6" s="204" t="s">
        <v>0</v>
      </c>
      <c r="J6" s="12" t="s">
        <v>51</v>
      </c>
      <c r="K6" s="31" t="s">
        <v>54</v>
      </c>
      <c r="N6" s="1"/>
      <c r="O6" s="1"/>
      <c r="P6" s="1"/>
      <c r="Q6" s="1"/>
      <c r="R6" s="1"/>
      <c r="S6" s="1"/>
      <c r="T6" s="1"/>
      <c r="U6" s="1"/>
      <c r="V6" s="1"/>
      <c r="W6" s="1"/>
      <c r="X6" s="1"/>
      <c r="Y6" s="1"/>
      <c r="Z6" s="1"/>
      <c r="AA6" s="1"/>
      <c r="AB6" s="1"/>
      <c r="AC6" s="1"/>
      <c r="AD6" s="1"/>
      <c r="AE6" s="1"/>
    </row>
    <row r="7" spans="2:31" s="4" customFormat="1" ht="25.5">
      <c r="B7" s="264">
        <v>41170</v>
      </c>
      <c r="C7" s="206" t="s">
        <v>185</v>
      </c>
      <c r="D7" s="209" t="s">
        <v>166</v>
      </c>
      <c r="E7" s="205" t="s">
        <v>324</v>
      </c>
      <c r="F7" s="212"/>
      <c r="G7" s="212"/>
      <c r="H7" s="212"/>
      <c r="I7" s="212">
        <v>96.21</v>
      </c>
      <c r="J7" s="186"/>
      <c r="K7" s="117">
        <f>SUM(F7:J7)</f>
        <v>96.21</v>
      </c>
      <c r="N7" s="1"/>
      <c r="O7" s="1"/>
      <c r="P7" s="1"/>
      <c r="Q7" s="1"/>
      <c r="R7" s="1"/>
      <c r="S7" s="1"/>
      <c r="T7" s="1"/>
      <c r="U7" s="1"/>
      <c r="V7" s="1"/>
      <c r="W7" s="1"/>
      <c r="X7" s="1"/>
      <c r="Y7" s="1"/>
      <c r="Z7" s="1"/>
      <c r="AA7" s="1"/>
      <c r="AB7" s="1"/>
      <c r="AC7" s="1"/>
      <c r="AD7" s="1"/>
      <c r="AE7" s="1"/>
    </row>
    <row r="8" spans="2:11" ht="12.75">
      <c r="B8" s="217"/>
      <c r="C8" s="236"/>
      <c r="D8" s="236"/>
      <c r="E8" s="234"/>
      <c r="F8" s="128">
        <f aca="true" t="shared" si="0" ref="F8:K8">SUM(F7:F7)</f>
        <v>0</v>
      </c>
      <c r="G8" s="128">
        <f t="shared" si="0"/>
        <v>0</v>
      </c>
      <c r="H8" s="128">
        <f t="shared" si="0"/>
        <v>0</v>
      </c>
      <c r="I8" s="128">
        <f t="shared" si="0"/>
        <v>96.21</v>
      </c>
      <c r="J8" s="131">
        <f t="shared" si="0"/>
        <v>0</v>
      </c>
      <c r="K8" s="202">
        <f t="shared" si="0"/>
        <v>96.21</v>
      </c>
    </row>
    <row r="9" spans="2:11" ht="13.5" thickBot="1">
      <c r="B9" s="218"/>
      <c r="C9" s="235"/>
      <c r="D9" s="235"/>
      <c r="E9" s="233"/>
      <c r="F9" s="22"/>
      <c r="G9" s="20"/>
      <c r="H9" s="20"/>
      <c r="I9" s="23"/>
      <c r="J9" s="20"/>
      <c r="K9" s="24"/>
    </row>
    <row r="10" ht="12.75">
      <c r="B10" s="15"/>
    </row>
    <row r="11" ht="12.75">
      <c r="B11" s="1" t="s">
        <v>85</v>
      </c>
    </row>
  </sheetData>
  <sheetProtection/>
  <mergeCells count="2">
    <mergeCell ref="F5:I5"/>
    <mergeCell ref="D5:D6"/>
  </mergeCells>
  <conditionalFormatting sqref="B7:D7 J7:K7">
    <cfRule type="expression" priority="4" dxfId="0">
      <formula>MOD(ROW(),2)=1</formula>
    </cfRule>
  </conditionalFormatting>
  <conditionalFormatting sqref="E7">
    <cfRule type="expression" priority="2" dxfId="0">
      <formula>MOD(ROW(),2)=1</formula>
    </cfRule>
  </conditionalFormatting>
  <conditionalFormatting sqref="F7:I7">
    <cfRule type="expression" priority="1"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6.00390625" style="1" customWidth="1"/>
    <col min="4" max="4" width="45.57421875" style="1" customWidth="1"/>
    <col min="5" max="8" width="11.140625" style="1" customWidth="1"/>
    <col min="9" max="9" width="14.421875" style="1" customWidth="1"/>
    <col min="10" max="10" width="9.00390625" style="1" customWidth="1"/>
    <col min="11" max="16384" width="9.140625" style="1" customWidth="1"/>
  </cols>
  <sheetData>
    <row r="1" ht="12.75">
      <c r="B1" s="2" t="s">
        <v>41</v>
      </c>
    </row>
    <row r="2" spans="2:6" ht="12.75">
      <c r="B2" s="3" t="s">
        <v>42</v>
      </c>
      <c r="D2" s="38" t="s">
        <v>94</v>
      </c>
      <c r="E2" s="39" t="s">
        <v>57</v>
      </c>
      <c r="F2" s="40"/>
    </row>
    <row r="3" spans="2:6" ht="12.75">
      <c r="B3" s="2" t="s">
        <v>43</v>
      </c>
      <c r="D3" s="3" t="str">
        <f>Index!B4</f>
        <v>2012-13</v>
      </c>
      <c r="E3" s="3" t="str">
        <f>Index!C4</f>
        <v>Quarter 3</v>
      </c>
      <c r="F3" s="3" t="str">
        <f>Index!B5</f>
        <v>1 October 2012 - 31st December 2012</v>
      </c>
    </row>
    <row r="4" ht="13.5" thickBot="1"/>
    <row r="5" spans="2:10" ht="12.75">
      <c r="B5" s="26" t="s">
        <v>44</v>
      </c>
      <c r="C5" s="25" t="s">
        <v>45</v>
      </c>
      <c r="D5" s="121" t="s">
        <v>46</v>
      </c>
      <c r="E5" s="317" t="s">
        <v>50</v>
      </c>
      <c r="F5" s="318"/>
      <c r="G5" s="318"/>
      <c r="H5" s="319"/>
      <c r="I5" s="11" t="s">
        <v>49</v>
      </c>
      <c r="J5" s="30" t="s">
        <v>53</v>
      </c>
    </row>
    <row r="6" spans="2:10" s="4" customFormat="1" ht="27.75" customHeight="1">
      <c r="B6" s="5"/>
      <c r="C6" s="12"/>
      <c r="D6" s="6"/>
      <c r="E6" s="7" t="s">
        <v>47</v>
      </c>
      <c r="F6" s="9" t="s">
        <v>48</v>
      </c>
      <c r="G6" s="9" t="s">
        <v>92</v>
      </c>
      <c r="H6" s="204" t="s">
        <v>0</v>
      </c>
      <c r="I6" s="12" t="s">
        <v>51</v>
      </c>
      <c r="J6" s="31" t="s">
        <v>54</v>
      </c>
    </row>
    <row r="7" spans="2:10" ht="12" customHeight="1">
      <c r="B7" s="144"/>
      <c r="C7" s="206"/>
      <c r="D7" s="278"/>
      <c r="E7" s="118"/>
      <c r="F7" s="137"/>
      <c r="G7" s="268"/>
      <c r="H7" s="123"/>
      <c r="I7" s="186"/>
      <c r="J7" s="117">
        <f>SUM(E7:I7)</f>
        <v>0</v>
      </c>
    </row>
    <row r="8" spans="2:10" ht="12.75">
      <c r="B8" s="109"/>
      <c r="C8" s="209"/>
      <c r="D8" s="278"/>
      <c r="E8" s="118"/>
      <c r="F8" s="199"/>
      <c r="G8" s="270"/>
      <c r="H8" s="123"/>
      <c r="I8" s="186"/>
      <c r="J8" s="117">
        <f>SUM(E8:I8)</f>
        <v>0</v>
      </c>
    </row>
    <row r="9" spans="2:10" ht="12.75">
      <c r="B9" s="217"/>
      <c r="C9" s="236"/>
      <c r="D9" s="266"/>
      <c r="E9" s="128">
        <f aca="true" t="shared" si="0" ref="E9:J9">SUM(E7:E8)</f>
        <v>0</v>
      </c>
      <c r="F9" s="128">
        <f t="shared" si="0"/>
        <v>0</v>
      </c>
      <c r="G9" s="128">
        <f t="shared" si="0"/>
        <v>0</v>
      </c>
      <c r="H9" s="128">
        <f t="shared" si="0"/>
        <v>0</v>
      </c>
      <c r="I9" s="128">
        <f t="shared" si="0"/>
        <v>0</v>
      </c>
      <c r="J9" s="187">
        <f t="shared" si="0"/>
        <v>0</v>
      </c>
    </row>
    <row r="10" spans="2:10" ht="13.5" thickBot="1">
      <c r="B10" s="218"/>
      <c r="C10" s="235"/>
      <c r="D10" s="267"/>
      <c r="E10" s="22"/>
      <c r="F10" s="20"/>
      <c r="G10" s="20"/>
      <c r="H10" s="23"/>
      <c r="I10" s="20"/>
      <c r="J10" s="24"/>
    </row>
    <row r="12" ht="12.75">
      <c r="B12" s="1" t="s">
        <v>85</v>
      </c>
    </row>
  </sheetData>
  <sheetProtection/>
  <mergeCells count="1">
    <mergeCell ref="E5:H5"/>
  </mergeCells>
  <conditionalFormatting sqref="B7:J8">
    <cfRule type="expression" priority="4"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13" customWidth="1"/>
  </cols>
  <sheetData>
    <row r="1" ht="12.75">
      <c r="B1" s="2" t="s">
        <v>41</v>
      </c>
    </row>
    <row r="2" spans="2:6" ht="12.75">
      <c r="B2" s="3" t="s">
        <v>42</v>
      </c>
      <c r="D2" s="38" t="s">
        <v>52</v>
      </c>
      <c r="E2" s="39" t="s">
        <v>57</v>
      </c>
      <c r="F2" s="40"/>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30" t="s">
        <v>53</v>
      </c>
    </row>
    <row r="6" spans="1:10" s="214" customFormat="1" ht="27.75" customHeight="1">
      <c r="A6" s="4"/>
      <c r="B6" s="5"/>
      <c r="C6" s="12"/>
      <c r="D6" s="6"/>
      <c r="E6" s="7" t="s">
        <v>47</v>
      </c>
      <c r="F6" s="9" t="s">
        <v>48</v>
      </c>
      <c r="G6" s="9" t="s">
        <v>92</v>
      </c>
      <c r="H6" s="204" t="s">
        <v>0</v>
      </c>
      <c r="I6" s="12" t="s">
        <v>51</v>
      </c>
      <c r="J6" s="31" t="s">
        <v>54</v>
      </c>
    </row>
    <row r="7" spans="2:10" ht="12.75">
      <c r="B7" s="200"/>
      <c r="C7" s="250"/>
      <c r="D7" s="206"/>
      <c r="E7" s="246"/>
      <c r="F7" s="247"/>
      <c r="G7" s="248"/>
      <c r="H7" s="248"/>
      <c r="I7" s="249"/>
      <c r="J7" s="184">
        <f>SUM(E7:I7)</f>
        <v>0</v>
      </c>
    </row>
    <row r="8" spans="2:10" ht="12.75">
      <c r="B8" s="211"/>
      <c r="C8" s="221"/>
      <c r="D8" s="221"/>
      <c r="E8" s="251"/>
      <c r="F8" s="252"/>
      <c r="G8" s="253"/>
      <c r="H8" s="253"/>
      <c r="I8" s="226"/>
      <c r="J8" s="227">
        <f>SUM(E8:I8)</f>
        <v>0</v>
      </c>
    </row>
    <row r="9" spans="2:10" ht="12.75">
      <c r="B9" s="173"/>
      <c r="C9" s="209"/>
      <c r="D9" s="209"/>
      <c r="E9" s="244"/>
      <c r="F9" s="243"/>
      <c r="G9" s="245"/>
      <c r="H9" s="245"/>
      <c r="I9" s="201"/>
      <c r="J9" s="136">
        <f>SUM(E9:I9)</f>
        <v>0</v>
      </c>
    </row>
    <row r="10" spans="2:10" ht="12.75">
      <c r="B10" s="217"/>
      <c r="C10" s="236"/>
      <c r="D10" s="234"/>
      <c r="E10" s="134">
        <f aca="true" t="shared" si="0" ref="E10:J10">SUM(E7:E9)</f>
        <v>0</v>
      </c>
      <c r="F10" s="134">
        <f t="shared" si="0"/>
        <v>0</v>
      </c>
      <c r="G10" s="134">
        <f t="shared" si="0"/>
        <v>0</v>
      </c>
      <c r="H10" s="134">
        <f t="shared" si="0"/>
        <v>0</v>
      </c>
      <c r="I10" s="134">
        <f t="shared" si="0"/>
        <v>0</v>
      </c>
      <c r="J10" s="202">
        <f t="shared" si="0"/>
        <v>0</v>
      </c>
    </row>
    <row r="11" spans="2:10" ht="13.5" thickBot="1">
      <c r="B11" s="218"/>
      <c r="C11" s="235"/>
      <c r="D11" s="233"/>
      <c r="E11" s="22"/>
      <c r="F11" s="20"/>
      <c r="G11" s="20"/>
      <c r="H11" s="23"/>
      <c r="I11" s="20"/>
      <c r="J11" s="24"/>
    </row>
    <row r="13" ht="12.75">
      <c r="B13" s="1" t="s">
        <v>85</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D9"/>
  <sheetViews>
    <sheetView zoomScalePageLayoutView="0" workbookViewId="0" topLeftCell="A1">
      <selection activeCell="D20" sqref="D20"/>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41</v>
      </c>
    </row>
    <row r="2" spans="2:4" ht="12.75">
      <c r="B2" s="3"/>
      <c r="D2" s="38" t="s">
        <v>84</v>
      </c>
    </row>
    <row r="3" spans="2:4" ht="12.75">
      <c r="B3" s="2" t="s">
        <v>86</v>
      </c>
      <c r="C3" s="277" t="e">
        <f>#REF!</f>
        <v>#REF!</v>
      </c>
      <c r="D3" s="276" t="e">
        <f>CONCATENATE(#REF!,"       ",#REF!)</f>
        <v>#REF!</v>
      </c>
    </row>
    <row r="4" ht="13.5" thickBot="1"/>
    <row r="5" spans="2:4" ht="13.5" thickBot="1">
      <c r="B5" s="26" t="s">
        <v>83</v>
      </c>
      <c r="C5" s="25" t="s">
        <v>81</v>
      </c>
      <c r="D5" s="30" t="s">
        <v>82</v>
      </c>
    </row>
    <row r="6" spans="2:4" s="4" customFormat="1" ht="12.75">
      <c r="B6" s="307"/>
      <c r="C6" s="241" t="s">
        <v>80</v>
      </c>
      <c r="D6" s="30"/>
    </row>
    <row r="7" spans="2:4" ht="12.75">
      <c r="B7" s="283">
        <v>41193</v>
      </c>
      <c r="C7" s="280" t="s">
        <v>325</v>
      </c>
      <c r="D7" s="281" t="s">
        <v>326</v>
      </c>
    </row>
    <row r="8" spans="2:4" ht="12.75">
      <c r="B8" s="283">
        <v>41211</v>
      </c>
      <c r="C8" s="280" t="s">
        <v>327</v>
      </c>
      <c r="D8" s="281" t="s">
        <v>328</v>
      </c>
    </row>
    <row r="9" spans="2:4" ht="27.75" customHeight="1" thickBot="1">
      <c r="B9" s="308">
        <v>41233</v>
      </c>
      <c r="C9" s="282" t="s">
        <v>329</v>
      </c>
      <c r="D9" s="309" t="s">
        <v>330</v>
      </c>
    </row>
  </sheetData>
  <sheetProtection/>
  <printOptions/>
  <pageMargins left="0.75" right="0.75" top="1" bottom="1" header="0.5" footer="0.5"/>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14</v>
      </c>
    </row>
    <row r="2" spans="2:3" ht="15" thickBot="1">
      <c r="B2" s="42"/>
      <c r="C2" s="42"/>
    </row>
    <row r="3" spans="2:3" ht="15">
      <c r="B3" s="44" t="s">
        <v>15</v>
      </c>
      <c r="C3" s="45" t="s">
        <v>18</v>
      </c>
    </row>
    <row r="4" spans="2:3" ht="15">
      <c r="B4" s="46" t="s">
        <v>38</v>
      </c>
      <c r="C4" s="47" t="s">
        <v>19</v>
      </c>
    </row>
    <row r="5" spans="2:3" ht="15">
      <c r="B5" s="46" t="s">
        <v>37</v>
      </c>
      <c r="C5" s="47" t="s">
        <v>20</v>
      </c>
    </row>
    <row r="6" spans="2:3" ht="15">
      <c r="B6" s="46" t="s">
        <v>35</v>
      </c>
      <c r="C6" s="47" t="s">
        <v>21</v>
      </c>
    </row>
    <row r="7" spans="2:3" ht="15">
      <c r="B7" s="46" t="s">
        <v>36</v>
      </c>
      <c r="C7" s="47" t="s">
        <v>22</v>
      </c>
    </row>
    <row r="8" spans="2:10" ht="15">
      <c r="B8" s="46" t="s">
        <v>16</v>
      </c>
      <c r="C8" s="47" t="s">
        <v>23</v>
      </c>
      <c r="E8" s="58"/>
      <c r="F8" s="58"/>
      <c r="G8" s="58"/>
      <c r="H8" s="58"/>
      <c r="I8" s="58"/>
      <c r="J8" s="58"/>
    </row>
    <row r="9" spans="2:10" ht="15">
      <c r="B9" s="46" t="s">
        <v>17</v>
      </c>
      <c r="C9" s="47" t="s">
        <v>24</v>
      </c>
      <c r="E9" s="58"/>
      <c r="F9" s="58"/>
      <c r="G9" s="58"/>
      <c r="H9" s="58"/>
      <c r="I9" s="58"/>
      <c r="J9" s="58"/>
    </row>
    <row r="10" spans="2:10" ht="15">
      <c r="B10" s="46" t="s">
        <v>34</v>
      </c>
      <c r="C10" s="47" t="s">
        <v>25</v>
      </c>
      <c r="E10" s="58"/>
      <c r="F10" s="58"/>
      <c r="G10" s="58"/>
      <c r="H10" s="58"/>
      <c r="I10" s="58"/>
      <c r="J10" s="58"/>
    </row>
    <row r="11" spans="2:10" ht="15">
      <c r="B11" s="46" t="s">
        <v>29</v>
      </c>
      <c r="C11" s="47" t="s">
        <v>26</v>
      </c>
      <c r="E11" s="58"/>
      <c r="F11" s="58"/>
      <c r="G11" s="58"/>
      <c r="H11" s="58"/>
      <c r="I11" s="58"/>
      <c r="J11" s="58"/>
    </row>
    <row r="12" spans="2:10" ht="15">
      <c r="B12" s="46" t="s">
        <v>39</v>
      </c>
      <c r="C12" s="47" t="s">
        <v>30</v>
      </c>
      <c r="E12" s="58"/>
      <c r="F12" s="58"/>
      <c r="G12" s="58"/>
      <c r="H12" s="58"/>
      <c r="I12" s="58"/>
      <c r="J12" s="58"/>
    </row>
    <row r="13" spans="2:10" ht="15">
      <c r="B13" s="46" t="s">
        <v>40</v>
      </c>
      <c r="C13" s="47" t="s">
        <v>27</v>
      </c>
      <c r="E13" s="58"/>
      <c r="F13" s="58"/>
      <c r="G13" s="58"/>
      <c r="H13" s="58"/>
      <c r="I13" s="58"/>
      <c r="J13" s="58"/>
    </row>
    <row r="14" spans="2:10" ht="15">
      <c r="B14" s="46" t="s">
        <v>33</v>
      </c>
      <c r="C14" s="47" t="s">
        <v>28</v>
      </c>
      <c r="E14" s="58"/>
      <c r="F14" s="58"/>
      <c r="G14" s="58"/>
      <c r="H14" s="58"/>
      <c r="I14" s="58"/>
      <c r="J14" s="58"/>
    </row>
    <row r="15" spans="2:10" ht="15">
      <c r="B15" s="46" t="s">
        <v>32</v>
      </c>
      <c r="C15" s="47" t="s">
        <v>31</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J16" sqref="J16"/>
    </sheetView>
  </sheetViews>
  <sheetFormatPr defaultColWidth="9.140625" defaultRowHeight="12.75"/>
  <cols>
    <col min="1" max="1" width="1.1484375" style="1" customWidth="1"/>
    <col min="2" max="2" width="13.28125" style="92" customWidth="1"/>
    <col min="3" max="4" width="15.57421875" style="95" customWidth="1"/>
    <col min="5" max="5" width="43.57421875" style="1" customWidth="1"/>
    <col min="6" max="9" width="11.57421875" style="1" customWidth="1"/>
    <col min="10" max="10" width="14.71093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310" t="s">
        <v>41</v>
      </c>
    </row>
    <row r="2" spans="2:7" ht="12.75">
      <c r="B2" s="116" t="s">
        <v>42</v>
      </c>
      <c r="E2" s="38" t="s">
        <v>96</v>
      </c>
      <c r="F2" s="39" t="s">
        <v>364</v>
      </c>
      <c r="G2" s="40"/>
    </row>
    <row r="3" spans="2:7" ht="12.75">
      <c r="B3" s="310" t="s">
        <v>43</v>
      </c>
      <c r="E3" s="3" t="s">
        <v>105</v>
      </c>
      <c r="F3" s="3" t="s">
        <v>106</v>
      </c>
      <c r="G3" s="3" t="s">
        <v>107</v>
      </c>
    </row>
    <row r="4" ht="13.5" thickBot="1"/>
    <row r="5" spans="2:11" ht="38.25">
      <c r="B5" s="26" t="s">
        <v>44</v>
      </c>
      <c r="C5" s="25" t="s">
        <v>253</v>
      </c>
      <c r="D5" s="241" t="s">
        <v>282</v>
      </c>
      <c r="E5" s="10" t="s">
        <v>46</v>
      </c>
      <c r="F5" s="317" t="s">
        <v>50</v>
      </c>
      <c r="G5" s="318"/>
      <c r="H5" s="318"/>
      <c r="I5" s="319"/>
      <c r="J5" s="11" t="s">
        <v>49</v>
      </c>
      <c r="K5" s="311" t="s">
        <v>53</v>
      </c>
    </row>
    <row r="6" spans="2:11" s="4" customFormat="1" ht="27.75" customHeight="1">
      <c r="B6" s="312"/>
      <c r="C6" s="313"/>
      <c r="D6" s="313"/>
      <c r="E6" s="6"/>
      <c r="F6" s="7" t="s">
        <v>47</v>
      </c>
      <c r="G6" s="9" t="s">
        <v>48</v>
      </c>
      <c r="H6" s="9" t="s">
        <v>92</v>
      </c>
      <c r="I6" s="8" t="s">
        <v>365</v>
      </c>
      <c r="J6" s="12" t="s">
        <v>51</v>
      </c>
      <c r="K6" s="292" t="s">
        <v>54</v>
      </c>
    </row>
    <row r="7" spans="2:11" ht="25.5">
      <c r="B7" s="314">
        <v>41222</v>
      </c>
      <c r="C7" s="206" t="s">
        <v>219</v>
      </c>
      <c r="D7" s="315" t="s">
        <v>156</v>
      </c>
      <c r="E7" s="278" t="s">
        <v>366</v>
      </c>
      <c r="F7" s="212"/>
      <c r="G7" s="212">
        <v>204.03</v>
      </c>
      <c r="H7" s="212"/>
      <c r="I7" s="212"/>
      <c r="J7" s="212"/>
      <c r="K7" s="297">
        <f>SUM(F7:J7)</f>
        <v>204.03</v>
      </c>
    </row>
    <row r="8" spans="1:12" ht="12.75">
      <c r="A8" s="213"/>
      <c r="B8" s="320"/>
      <c r="C8" s="321"/>
      <c r="D8" s="321"/>
      <c r="E8" s="322"/>
      <c r="F8" s="129">
        <f aca="true" t="shared" si="0" ref="F8:K8">SUM(F7:F7)</f>
        <v>0</v>
      </c>
      <c r="G8" s="129">
        <f t="shared" si="0"/>
        <v>204.03</v>
      </c>
      <c r="H8" s="129">
        <f t="shared" si="0"/>
        <v>0</v>
      </c>
      <c r="I8" s="129">
        <f t="shared" si="0"/>
        <v>0</v>
      </c>
      <c r="J8" s="129">
        <f t="shared" si="0"/>
        <v>0</v>
      </c>
      <c r="K8" s="132">
        <f t="shared" si="0"/>
        <v>204.03</v>
      </c>
      <c r="L8" s="213"/>
    </row>
    <row r="9" spans="2:11" ht="13.5" thickBot="1">
      <c r="B9" s="323"/>
      <c r="C9" s="324"/>
      <c r="D9" s="324"/>
      <c r="E9" s="325"/>
      <c r="F9" s="22"/>
      <c r="G9" s="20"/>
      <c r="H9" s="20"/>
      <c r="I9" s="23"/>
      <c r="J9" s="20"/>
      <c r="K9" s="316"/>
    </row>
    <row r="10" spans="1:12" ht="12.75">
      <c r="A10" s="213"/>
      <c r="L10" s="213"/>
    </row>
    <row r="11" ht="12.75">
      <c r="B11" s="1" t="s">
        <v>85</v>
      </c>
    </row>
    <row r="12" spans="1:12" ht="12.75">
      <c r="A12" s="213"/>
      <c r="L12" s="213"/>
    </row>
    <row r="13" ht="29.25" customHeight="1"/>
    <row r="14" spans="1:12" ht="12.75">
      <c r="A14" s="213"/>
      <c r="L14" s="213"/>
    </row>
  </sheetData>
  <sheetProtection/>
  <mergeCells count="2">
    <mergeCell ref="F5:I5"/>
    <mergeCell ref="B8:E9"/>
  </mergeCells>
  <conditionalFormatting sqref="A8:A9 A7:E7 K7">
    <cfRule type="expression" priority="2" dxfId="0">
      <formula>MOD(ROW(),2)=1</formula>
    </cfRule>
  </conditionalFormatting>
  <conditionalFormatting sqref="F7:J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showGridLines="0" zoomScalePageLayoutView="0" workbookViewId="0" topLeftCell="A1">
      <selection activeCell="H7" sqref="H7"/>
    </sheetView>
  </sheetViews>
  <sheetFormatPr defaultColWidth="9.140625" defaultRowHeight="12.75"/>
  <cols>
    <col min="1" max="1" width="1.421875" style="1" customWidth="1"/>
    <col min="2" max="2" width="13.57421875" style="1" customWidth="1"/>
    <col min="3" max="3" width="22.00390625" style="95" customWidth="1"/>
    <col min="4" max="4" width="14.421875" style="95" customWidth="1"/>
    <col min="5" max="5" width="43.28125" style="1" customWidth="1"/>
    <col min="6" max="9" width="11.8515625" style="1" customWidth="1"/>
    <col min="10" max="10" width="14.7109375" style="1" customWidth="1"/>
    <col min="11" max="11" width="9.00390625" style="1" customWidth="1"/>
    <col min="12" max="16384" width="9.140625" style="1" customWidth="1"/>
  </cols>
  <sheetData>
    <row r="1" ht="12.75">
      <c r="B1" s="2" t="s">
        <v>41</v>
      </c>
    </row>
    <row r="2" spans="2:7" ht="12.75">
      <c r="B2" s="3" t="s">
        <v>42</v>
      </c>
      <c r="E2" s="38" t="s">
        <v>55</v>
      </c>
      <c r="F2" s="39" t="s">
        <v>56</v>
      </c>
      <c r="G2" s="40"/>
    </row>
    <row r="3" spans="2:7" ht="12.75">
      <c r="B3" s="2" t="s">
        <v>43</v>
      </c>
      <c r="E3" s="3" t="e">
        <f>#REF!</f>
        <v>#REF!</v>
      </c>
      <c r="F3" s="3" t="e">
        <f>#REF!</f>
        <v>#REF!</v>
      </c>
      <c r="G3" s="3" t="e">
        <f>#REF!</f>
        <v>#REF!</v>
      </c>
    </row>
    <row r="4" ht="13.5" thickBot="1"/>
    <row r="5" spans="2:11" ht="12.75">
      <c r="B5" s="26" t="s">
        <v>44</v>
      </c>
      <c r="C5" s="96" t="s">
        <v>45</v>
      </c>
      <c r="D5" s="96"/>
      <c r="E5" s="10" t="s">
        <v>46</v>
      </c>
      <c r="F5" s="317" t="s">
        <v>50</v>
      </c>
      <c r="G5" s="318"/>
      <c r="H5" s="318"/>
      <c r="I5" s="319"/>
      <c r="J5" s="11" t="s">
        <v>49</v>
      </c>
      <c r="K5" s="30" t="s">
        <v>53</v>
      </c>
    </row>
    <row r="6" spans="2:11" ht="38.25">
      <c r="B6" s="5"/>
      <c r="C6" s="97"/>
      <c r="D6" s="97"/>
      <c r="E6" s="6"/>
      <c r="F6" s="7" t="s">
        <v>47</v>
      </c>
      <c r="G6" s="9" t="s">
        <v>48</v>
      </c>
      <c r="H6" s="9" t="s">
        <v>92</v>
      </c>
      <c r="I6" s="8" t="s">
        <v>0</v>
      </c>
      <c r="J6" s="12" t="s">
        <v>51</v>
      </c>
      <c r="K6" s="31" t="s">
        <v>54</v>
      </c>
    </row>
    <row r="7" spans="2:11" ht="21.75" customHeight="1">
      <c r="B7" s="144">
        <v>41156</v>
      </c>
      <c r="C7" s="209" t="s">
        <v>209</v>
      </c>
      <c r="D7" s="209" t="s">
        <v>211</v>
      </c>
      <c r="E7" s="278" t="s">
        <v>238</v>
      </c>
      <c r="F7" s="212"/>
      <c r="G7" s="212"/>
      <c r="H7" s="212">
        <v>2</v>
      </c>
      <c r="I7" s="212"/>
      <c r="J7" s="212"/>
      <c r="K7" s="117">
        <f aca="true" t="shared" si="0" ref="K7:K36">SUM(F7:J7)</f>
        <v>2</v>
      </c>
    </row>
    <row r="8" spans="2:11" ht="21.75" customHeight="1">
      <c r="B8" s="144">
        <v>41157</v>
      </c>
      <c r="C8" s="209" t="s">
        <v>210</v>
      </c>
      <c r="D8" s="209" t="s">
        <v>156</v>
      </c>
      <c r="E8" s="278" t="s">
        <v>212</v>
      </c>
      <c r="F8" s="212"/>
      <c r="G8" s="212"/>
      <c r="H8" s="212">
        <v>4</v>
      </c>
      <c r="I8" s="212"/>
      <c r="J8" s="212"/>
      <c r="K8" s="117">
        <f t="shared" si="0"/>
        <v>4</v>
      </c>
    </row>
    <row r="9" spans="2:11" ht="21.75" customHeight="1">
      <c r="B9" s="144">
        <v>41158</v>
      </c>
      <c r="C9" s="209" t="s">
        <v>213</v>
      </c>
      <c r="D9" s="209" t="s">
        <v>156</v>
      </c>
      <c r="E9" s="278" t="s">
        <v>243</v>
      </c>
      <c r="F9" s="212"/>
      <c r="G9" s="212"/>
      <c r="H9" s="212">
        <v>6.2</v>
      </c>
      <c r="I9" s="212"/>
      <c r="J9" s="212"/>
      <c r="K9" s="117">
        <f t="shared" si="0"/>
        <v>6.2</v>
      </c>
    </row>
    <row r="10" spans="2:11" ht="21.75" customHeight="1">
      <c r="B10" s="144">
        <v>41163</v>
      </c>
      <c r="C10" s="209" t="s">
        <v>220</v>
      </c>
      <c r="D10" s="209" t="s">
        <v>156</v>
      </c>
      <c r="E10" s="278" t="s">
        <v>239</v>
      </c>
      <c r="F10" s="212"/>
      <c r="G10" s="212">
        <v>4</v>
      </c>
      <c r="H10" s="212"/>
      <c r="I10" s="212"/>
      <c r="J10" s="212"/>
      <c r="K10" s="117">
        <f t="shared" si="0"/>
        <v>4</v>
      </c>
    </row>
    <row r="11" spans="2:11" ht="21.75" customHeight="1">
      <c r="B11" s="144">
        <v>41164</v>
      </c>
      <c r="C11" s="209" t="s">
        <v>214</v>
      </c>
      <c r="D11" s="209" t="s">
        <v>160</v>
      </c>
      <c r="E11" s="278" t="s">
        <v>216</v>
      </c>
      <c r="F11" s="212"/>
      <c r="G11" s="212"/>
      <c r="H11" s="212"/>
      <c r="I11" s="212"/>
      <c r="J11" s="212">
        <v>36</v>
      </c>
      <c r="K11" s="117">
        <f t="shared" si="0"/>
        <v>36</v>
      </c>
    </row>
    <row r="12" spans="2:11" ht="21.75" customHeight="1">
      <c r="B12" s="144">
        <v>41164</v>
      </c>
      <c r="C12" s="209" t="s">
        <v>219</v>
      </c>
      <c r="D12" s="209" t="s">
        <v>156</v>
      </c>
      <c r="E12" s="278" t="s">
        <v>215</v>
      </c>
      <c r="F12" s="212">
        <v>116.98</v>
      </c>
      <c r="G12" s="212"/>
      <c r="H12" s="212"/>
      <c r="I12" s="212"/>
      <c r="J12" s="212"/>
      <c r="K12" s="117">
        <f t="shared" si="0"/>
        <v>116.98</v>
      </c>
    </row>
    <row r="13" spans="2:11" ht="21.75" customHeight="1">
      <c r="B13" s="144">
        <v>41164</v>
      </c>
      <c r="C13" s="209" t="s">
        <v>217</v>
      </c>
      <c r="D13" s="209" t="s">
        <v>156</v>
      </c>
      <c r="E13" s="278" t="s">
        <v>218</v>
      </c>
      <c r="F13" s="212"/>
      <c r="G13" s="212"/>
      <c r="H13" s="212">
        <v>7</v>
      </c>
      <c r="I13" s="212"/>
      <c r="J13" s="212"/>
      <c r="K13" s="117">
        <f t="shared" si="0"/>
        <v>7</v>
      </c>
    </row>
    <row r="14" spans="2:11" ht="21.75" customHeight="1">
      <c r="B14" s="144">
        <v>41165</v>
      </c>
      <c r="C14" s="209" t="s">
        <v>221</v>
      </c>
      <c r="D14" s="209" t="s">
        <v>159</v>
      </c>
      <c r="E14" s="278" t="s">
        <v>240</v>
      </c>
      <c r="F14" s="212"/>
      <c r="G14" s="212">
        <v>2</v>
      </c>
      <c r="H14" s="212"/>
      <c r="I14" s="212"/>
      <c r="J14" s="212"/>
      <c r="K14" s="117">
        <f t="shared" si="0"/>
        <v>2</v>
      </c>
    </row>
    <row r="15" spans="2:11" ht="21.75" customHeight="1">
      <c r="B15" s="144">
        <v>41173</v>
      </c>
      <c r="C15" s="209" t="s">
        <v>222</v>
      </c>
      <c r="D15" s="209" t="s">
        <v>159</v>
      </c>
      <c r="E15" s="278" t="s">
        <v>240</v>
      </c>
      <c r="F15" s="212"/>
      <c r="G15" s="212">
        <v>2</v>
      </c>
      <c r="H15" s="212"/>
      <c r="I15" s="212"/>
      <c r="J15" s="212"/>
      <c r="K15" s="117">
        <f t="shared" si="0"/>
        <v>2</v>
      </c>
    </row>
    <row r="16" spans="2:11" ht="27.75" customHeight="1">
      <c r="B16" s="144">
        <v>41176</v>
      </c>
      <c r="C16" s="209" t="s">
        <v>223</v>
      </c>
      <c r="D16" s="209" t="s">
        <v>159</v>
      </c>
      <c r="E16" s="278" t="s">
        <v>241</v>
      </c>
      <c r="F16" s="212"/>
      <c r="G16" s="212">
        <v>2</v>
      </c>
      <c r="H16" s="212"/>
      <c r="I16" s="212"/>
      <c r="J16" s="212"/>
      <c r="K16" s="117">
        <f t="shared" si="0"/>
        <v>2</v>
      </c>
    </row>
    <row r="17" spans="2:11" ht="21.75" customHeight="1">
      <c r="B17" s="144">
        <v>41177</v>
      </c>
      <c r="C17" s="209" t="s">
        <v>224</v>
      </c>
      <c r="D17" s="209" t="s">
        <v>156</v>
      </c>
      <c r="E17" s="278" t="s">
        <v>225</v>
      </c>
      <c r="F17" s="212"/>
      <c r="G17" s="212">
        <v>4</v>
      </c>
      <c r="H17" s="212"/>
      <c r="I17" s="212"/>
      <c r="J17" s="212"/>
      <c r="K17" s="117">
        <f t="shared" si="0"/>
        <v>4</v>
      </c>
    </row>
    <row r="18" spans="2:11" ht="21.75" customHeight="1">
      <c r="B18" s="144">
        <v>41179</v>
      </c>
      <c r="C18" s="209" t="s">
        <v>226</v>
      </c>
      <c r="D18" s="209" t="s">
        <v>159</v>
      </c>
      <c r="E18" s="278" t="s">
        <v>240</v>
      </c>
      <c r="F18" s="212"/>
      <c r="G18" s="212"/>
      <c r="H18" s="212">
        <v>1.35</v>
      </c>
      <c r="I18" s="212"/>
      <c r="J18" s="212"/>
      <c r="K18" s="117">
        <f t="shared" si="0"/>
        <v>1.35</v>
      </c>
    </row>
    <row r="19" spans="2:11" ht="21.75" customHeight="1">
      <c r="B19" s="144">
        <v>41183</v>
      </c>
      <c r="C19" s="209" t="s">
        <v>227</v>
      </c>
      <c r="D19" s="209" t="s">
        <v>156</v>
      </c>
      <c r="E19" s="278" t="s">
        <v>228</v>
      </c>
      <c r="F19" s="212"/>
      <c r="G19" s="212">
        <v>4</v>
      </c>
      <c r="H19" s="212"/>
      <c r="I19" s="212"/>
      <c r="J19" s="212"/>
      <c r="K19" s="117">
        <f t="shared" si="0"/>
        <v>4</v>
      </c>
    </row>
    <row r="20" spans="2:11" ht="21.75" customHeight="1">
      <c r="B20" s="144">
        <v>41183</v>
      </c>
      <c r="C20" s="209" t="s">
        <v>229</v>
      </c>
      <c r="D20" s="209" t="s">
        <v>156</v>
      </c>
      <c r="E20" s="278" t="s">
        <v>230</v>
      </c>
      <c r="F20" s="212"/>
      <c r="G20" s="212">
        <v>126.5</v>
      </c>
      <c r="H20" s="212"/>
      <c r="I20" s="212"/>
      <c r="J20" s="212"/>
      <c r="K20" s="117">
        <f t="shared" si="0"/>
        <v>126.5</v>
      </c>
    </row>
    <row r="21" spans="2:11" ht="21.75" customHeight="1">
      <c r="B21" s="144">
        <v>41184</v>
      </c>
      <c r="C21" s="209" t="s">
        <v>231</v>
      </c>
      <c r="D21" s="209" t="s">
        <v>156</v>
      </c>
      <c r="E21" s="278" t="s">
        <v>238</v>
      </c>
      <c r="F21" s="212"/>
      <c r="G21" s="212">
        <v>2</v>
      </c>
      <c r="H21" s="212"/>
      <c r="I21" s="212"/>
      <c r="J21" s="212"/>
      <c r="K21" s="117">
        <f t="shared" si="0"/>
        <v>2</v>
      </c>
    </row>
    <row r="22" spans="2:11" ht="21.75" customHeight="1">
      <c r="B22" s="144">
        <v>41185</v>
      </c>
      <c r="C22" s="209" t="s">
        <v>232</v>
      </c>
      <c r="D22" s="209" t="s">
        <v>156</v>
      </c>
      <c r="E22" s="278" t="s">
        <v>242</v>
      </c>
      <c r="F22" s="212"/>
      <c r="G22" s="212">
        <v>7</v>
      </c>
      <c r="H22" s="212"/>
      <c r="I22" s="212"/>
      <c r="J22" s="212"/>
      <c r="K22" s="117">
        <f t="shared" si="0"/>
        <v>7</v>
      </c>
    </row>
    <row r="23" spans="2:11" ht="21.75" customHeight="1">
      <c r="B23" s="144">
        <v>41186</v>
      </c>
      <c r="C23" s="209" t="s">
        <v>220</v>
      </c>
      <c r="D23" s="209" t="s">
        <v>159</v>
      </c>
      <c r="E23" s="278" t="s">
        <v>239</v>
      </c>
      <c r="F23" s="212"/>
      <c r="G23" s="212"/>
      <c r="H23" s="212">
        <v>1.35</v>
      </c>
      <c r="I23" s="212"/>
      <c r="J23" s="212"/>
      <c r="K23" s="117">
        <f t="shared" si="0"/>
        <v>1.35</v>
      </c>
    </row>
    <row r="24" spans="2:11" ht="21.75" customHeight="1">
      <c r="B24" s="144">
        <v>41186</v>
      </c>
      <c r="C24" s="209" t="s">
        <v>233</v>
      </c>
      <c r="D24" s="209" t="s">
        <v>159</v>
      </c>
      <c r="E24" s="278" t="s">
        <v>239</v>
      </c>
      <c r="F24" s="212"/>
      <c r="G24" s="212">
        <v>2</v>
      </c>
      <c r="H24" s="212"/>
      <c r="I24" s="212"/>
      <c r="J24" s="212"/>
      <c r="K24" s="117">
        <f t="shared" si="0"/>
        <v>2</v>
      </c>
    </row>
    <row r="25" spans="2:11" ht="21.75" customHeight="1">
      <c r="B25" s="144">
        <v>41190</v>
      </c>
      <c r="C25" s="209" t="s">
        <v>234</v>
      </c>
      <c r="D25" s="209" t="s">
        <v>156</v>
      </c>
      <c r="E25" s="278" t="s">
        <v>235</v>
      </c>
      <c r="F25" s="212"/>
      <c r="G25" s="212">
        <v>4</v>
      </c>
      <c r="H25" s="212"/>
      <c r="I25" s="212"/>
      <c r="J25" s="212"/>
      <c r="K25" s="117">
        <f t="shared" si="0"/>
        <v>4</v>
      </c>
    </row>
    <row r="26" spans="2:11" ht="21.75" customHeight="1">
      <c r="B26" s="144">
        <v>41190</v>
      </c>
      <c r="C26" s="209" t="s">
        <v>236</v>
      </c>
      <c r="D26" s="209" t="s">
        <v>156</v>
      </c>
      <c r="E26" s="278" t="s">
        <v>235</v>
      </c>
      <c r="F26" s="212"/>
      <c r="G26" s="212">
        <v>67</v>
      </c>
      <c r="H26" s="212"/>
      <c r="I26" s="212"/>
      <c r="J26" s="212"/>
      <c r="K26" s="117">
        <f t="shared" si="0"/>
        <v>67</v>
      </c>
    </row>
    <row r="27" spans="2:11" ht="21.75" customHeight="1">
      <c r="B27" s="144">
        <v>41191</v>
      </c>
      <c r="C27" s="209" t="s">
        <v>237</v>
      </c>
      <c r="D27" s="209" t="s">
        <v>156</v>
      </c>
      <c r="E27" s="278" t="s">
        <v>244</v>
      </c>
      <c r="F27" s="212"/>
      <c r="G27" s="212"/>
      <c r="H27" s="212">
        <v>2.7</v>
      </c>
      <c r="I27" s="212"/>
      <c r="J27" s="212"/>
      <c r="K27" s="117">
        <f t="shared" si="0"/>
        <v>2.7</v>
      </c>
    </row>
    <row r="28" spans="2:11" ht="21.75" customHeight="1">
      <c r="B28" s="144">
        <v>41192</v>
      </c>
      <c r="C28" s="209" t="s">
        <v>209</v>
      </c>
      <c r="D28" s="209" t="s">
        <v>159</v>
      </c>
      <c r="E28" s="278" t="s">
        <v>238</v>
      </c>
      <c r="F28" s="212"/>
      <c r="G28" s="212">
        <v>2</v>
      </c>
      <c r="H28" s="212"/>
      <c r="I28" s="212"/>
      <c r="J28" s="212"/>
      <c r="K28" s="117">
        <f t="shared" si="0"/>
        <v>2</v>
      </c>
    </row>
    <row r="29" spans="2:11" ht="21.75" customHeight="1">
      <c r="B29" s="144">
        <v>41192</v>
      </c>
      <c r="C29" s="209" t="s">
        <v>209</v>
      </c>
      <c r="D29" s="209" t="s">
        <v>159</v>
      </c>
      <c r="E29" s="278" t="s">
        <v>238</v>
      </c>
      <c r="F29" s="212"/>
      <c r="G29" s="212">
        <v>2</v>
      </c>
      <c r="H29" s="212"/>
      <c r="I29" s="212"/>
      <c r="J29" s="212"/>
      <c r="K29" s="117">
        <f t="shared" si="0"/>
        <v>2</v>
      </c>
    </row>
    <row r="30" spans="2:11" ht="21.75" customHeight="1">
      <c r="B30" s="144">
        <v>41194</v>
      </c>
      <c r="C30" s="209" t="s">
        <v>209</v>
      </c>
      <c r="D30" s="209" t="s">
        <v>156</v>
      </c>
      <c r="E30" s="278" t="s">
        <v>238</v>
      </c>
      <c r="F30" s="212"/>
      <c r="G30" s="212">
        <v>4</v>
      </c>
      <c r="H30" s="212"/>
      <c r="I30" s="212"/>
      <c r="J30" s="212"/>
      <c r="K30" s="117">
        <f t="shared" si="0"/>
        <v>4</v>
      </c>
    </row>
    <row r="31" spans="2:11" ht="21.75" customHeight="1">
      <c r="B31" s="144">
        <v>41200</v>
      </c>
      <c r="C31" s="209" t="s">
        <v>214</v>
      </c>
      <c r="D31" s="209" t="s">
        <v>160</v>
      </c>
      <c r="E31" s="278" t="s">
        <v>249</v>
      </c>
      <c r="F31" s="212"/>
      <c r="G31" s="212"/>
      <c r="H31" s="212"/>
      <c r="I31" s="212"/>
      <c r="J31" s="212">
        <v>36</v>
      </c>
      <c r="K31" s="117">
        <f t="shared" si="0"/>
        <v>36</v>
      </c>
    </row>
    <row r="32" spans="2:11" ht="21.75" customHeight="1">
      <c r="B32" s="144">
        <v>41200</v>
      </c>
      <c r="C32" s="209" t="s">
        <v>246</v>
      </c>
      <c r="D32" s="209" t="s">
        <v>156</v>
      </c>
      <c r="E32" s="278" t="s">
        <v>245</v>
      </c>
      <c r="F32" s="212">
        <v>116.98</v>
      </c>
      <c r="G32" s="212"/>
      <c r="H32" s="212"/>
      <c r="I32" s="212"/>
      <c r="J32" s="212"/>
      <c r="K32" s="117">
        <f t="shared" si="0"/>
        <v>116.98</v>
      </c>
    </row>
    <row r="33" spans="2:11" ht="21.75" customHeight="1">
      <c r="B33" s="144">
        <v>41200</v>
      </c>
      <c r="C33" s="209" t="s">
        <v>217</v>
      </c>
      <c r="D33" s="209" t="s">
        <v>156</v>
      </c>
      <c r="E33" s="278" t="s">
        <v>247</v>
      </c>
      <c r="F33" s="212"/>
      <c r="G33" s="212"/>
      <c r="H33" s="212">
        <v>7</v>
      </c>
      <c r="I33" s="212"/>
      <c r="J33" s="212"/>
      <c r="K33" s="117">
        <f t="shared" si="0"/>
        <v>7</v>
      </c>
    </row>
    <row r="34" spans="2:11" ht="21.75" customHeight="1">
      <c r="B34" s="144">
        <v>41222</v>
      </c>
      <c r="C34" s="209" t="s">
        <v>248</v>
      </c>
      <c r="D34" s="209" t="s">
        <v>160</v>
      </c>
      <c r="E34" s="278" t="s">
        <v>249</v>
      </c>
      <c r="F34" s="212"/>
      <c r="G34" s="212"/>
      <c r="H34" s="212"/>
      <c r="I34" s="212"/>
      <c r="J34" s="212">
        <v>29.5</v>
      </c>
      <c r="K34" s="117">
        <f t="shared" si="0"/>
        <v>29.5</v>
      </c>
    </row>
    <row r="35" spans="2:11" ht="21.75" customHeight="1">
      <c r="B35" s="144">
        <v>41222</v>
      </c>
      <c r="C35" s="209" t="s">
        <v>250</v>
      </c>
      <c r="D35" s="209" t="s">
        <v>156</v>
      </c>
      <c r="E35" s="278" t="s">
        <v>251</v>
      </c>
      <c r="F35" s="212">
        <v>137.98</v>
      </c>
      <c r="G35" s="212"/>
      <c r="H35" s="212"/>
      <c r="I35" s="212"/>
      <c r="J35" s="212"/>
      <c r="K35" s="117">
        <f t="shared" si="0"/>
        <v>137.98</v>
      </c>
    </row>
    <row r="36" spans="2:11" ht="21.75" customHeight="1">
      <c r="B36" s="144">
        <v>41222</v>
      </c>
      <c r="C36" s="209" t="s">
        <v>217</v>
      </c>
      <c r="D36" s="209" t="s">
        <v>159</v>
      </c>
      <c r="E36" s="278" t="s">
        <v>252</v>
      </c>
      <c r="F36" s="212"/>
      <c r="G36" s="212"/>
      <c r="H36" s="212">
        <v>25</v>
      </c>
      <c r="I36" s="212"/>
      <c r="J36" s="212"/>
      <c r="K36" s="117">
        <f t="shared" si="0"/>
        <v>25</v>
      </c>
    </row>
    <row r="37" spans="2:11" ht="12.75">
      <c r="B37" s="139"/>
      <c r="C37" s="140"/>
      <c r="D37" s="140"/>
      <c r="E37" s="231"/>
      <c r="F37" s="129">
        <f aca="true" t="shared" si="1" ref="F37:K37">SUM(F7:F36)</f>
        <v>371.94</v>
      </c>
      <c r="G37" s="129">
        <f t="shared" si="1"/>
        <v>234.5</v>
      </c>
      <c r="H37" s="129">
        <f t="shared" si="1"/>
        <v>56.6</v>
      </c>
      <c r="I37" s="129">
        <f t="shared" si="1"/>
        <v>0</v>
      </c>
      <c r="J37" s="129">
        <f t="shared" si="1"/>
        <v>101.5</v>
      </c>
      <c r="K37" s="138">
        <f t="shared" si="1"/>
        <v>764.54</v>
      </c>
    </row>
    <row r="38" spans="2:11" ht="13.5" thickBot="1">
      <c r="B38" s="19"/>
      <c r="C38" s="98"/>
      <c r="D38" s="98"/>
      <c r="E38" s="21"/>
      <c r="F38" s="22"/>
      <c r="G38" s="20"/>
      <c r="H38" s="20"/>
      <c r="I38" s="23"/>
      <c r="J38" s="20"/>
      <c r="K38" s="24"/>
    </row>
    <row r="40" ht="12.75">
      <c r="B40" s="1" t="s">
        <v>85</v>
      </c>
    </row>
    <row r="42" ht="12.75">
      <c r="G42" s="1" t="s">
        <v>102</v>
      </c>
    </row>
    <row r="43" spans="3:4" ht="12.75">
      <c r="C43" s="1"/>
      <c r="D43" s="1"/>
    </row>
    <row r="44" spans="1:4" ht="12.75">
      <c r="A44" s="213"/>
      <c r="C44" s="1"/>
      <c r="D44" s="1"/>
    </row>
    <row r="45" spans="3:4" ht="12.75">
      <c r="C45" s="1"/>
      <c r="D45" s="1"/>
    </row>
    <row r="46" spans="3:4" ht="12.75">
      <c r="C46" s="1"/>
      <c r="D46" s="1"/>
    </row>
    <row r="47" spans="3:4" ht="12.75">
      <c r="C47" s="1"/>
      <c r="D47" s="1"/>
    </row>
    <row r="48" spans="3:4" ht="12.75">
      <c r="C48" s="1"/>
      <c r="D48" s="1"/>
    </row>
    <row r="49" spans="3:4" ht="12.75">
      <c r="C49" s="1"/>
      <c r="D49" s="1"/>
    </row>
    <row r="50" spans="3:4" ht="12.75">
      <c r="C50" s="1"/>
      <c r="D50" s="1"/>
    </row>
    <row r="51" spans="3:4" ht="12.75">
      <c r="C51" s="1"/>
      <c r="D51" s="1"/>
    </row>
    <row r="52" spans="3:4" ht="12.75">
      <c r="C52" s="1"/>
      <c r="D52" s="1"/>
    </row>
    <row r="53" spans="3:4" ht="12.75">
      <c r="C53" s="1"/>
      <c r="D53" s="1"/>
    </row>
    <row r="54" spans="3:4" ht="12.75">
      <c r="C54" s="1"/>
      <c r="D54" s="1"/>
    </row>
    <row r="55" spans="3:4" ht="12.75">
      <c r="C55" s="1"/>
      <c r="D55" s="1"/>
    </row>
    <row r="56" spans="3:4" ht="12.75">
      <c r="C56" s="1"/>
      <c r="D56" s="1"/>
    </row>
    <row r="57" spans="3:4" ht="12.75">
      <c r="C57" s="1"/>
      <c r="D57" s="1"/>
    </row>
    <row r="58" spans="3:4" ht="12.75">
      <c r="C58" s="1"/>
      <c r="D58" s="1"/>
    </row>
    <row r="59" spans="3:4" ht="12.75">
      <c r="C59" s="1"/>
      <c r="D59" s="1"/>
    </row>
  </sheetData>
  <sheetProtection/>
  <mergeCells count="1">
    <mergeCell ref="F5:I5"/>
  </mergeCells>
  <conditionalFormatting sqref="B7:E36 K7:K36">
    <cfRule type="expression" priority="21" dxfId="0">
      <formula>MOD(ROW(),2)=1</formula>
    </cfRule>
  </conditionalFormatting>
  <conditionalFormatting sqref="F7:J36">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4" width="15.00390625" style="1" customWidth="1"/>
    <col min="5" max="5" width="50.140625" style="4" customWidth="1"/>
    <col min="6" max="6" width="11.8515625" style="1" customWidth="1"/>
    <col min="7" max="7" width="11.8515625" style="92" customWidth="1"/>
    <col min="8" max="9" width="11.8515625" style="1" customWidth="1"/>
    <col min="10" max="10" width="14.7109375" style="1" customWidth="1"/>
    <col min="11" max="11" width="9.00390625" style="1" customWidth="1"/>
    <col min="12" max="12" width="9.140625" style="213" customWidth="1"/>
    <col min="13" max="13" width="7.140625" style="213" hidden="1" customWidth="1"/>
    <col min="14" max="14" width="15.140625" style="213" customWidth="1"/>
    <col min="15" max="15" width="12.28125" style="213" customWidth="1"/>
    <col min="16" max="16" width="26.28125" style="213" customWidth="1"/>
    <col min="17" max="17" width="0" style="213" hidden="1" customWidth="1"/>
    <col min="18" max="16384" width="9.140625" style="213" customWidth="1"/>
  </cols>
  <sheetData>
    <row r="1" ht="12.75">
      <c r="B1" s="2" t="s">
        <v>41</v>
      </c>
    </row>
    <row r="2" spans="2:7" ht="12.75">
      <c r="B2" s="3" t="s">
        <v>42</v>
      </c>
      <c r="E2" s="119" t="s">
        <v>58</v>
      </c>
      <c r="F2" s="39" t="s">
        <v>56</v>
      </c>
      <c r="G2" s="93"/>
    </row>
    <row r="3" spans="2:7" ht="12.75">
      <c r="B3" s="2" t="s">
        <v>43</v>
      </c>
      <c r="E3" s="120" t="str">
        <f>'[1]R Price'!D3</f>
        <v>2012-13</v>
      </c>
      <c r="F3" s="3" t="str">
        <f>'[1]R Price'!E3</f>
        <v>Quarter 3</v>
      </c>
      <c r="G3" s="116" t="str">
        <f>'[1]R Price'!F3</f>
        <v>1 October 2012 - 31st December 2012</v>
      </c>
    </row>
    <row r="4" ht="13.5" thickBot="1"/>
    <row r="5" spans="2:13" ht="12.75">
      <c r="B5" s="26" t="s">
        <v>44</v>
      </c>
      <c r="C5" s="25" t="s">
        <v>152</v>
      </c>
      <c r="D5" s="25" t="s">
        <v>153</v>
      </c>
      <c r="E5" s="121" t="s">
        <v>46</v>
      </c>
      <c r="F5" s="317" t="s">
        <v>50</v>
      </c>
      <c r="G5" s="318"/>
      <c r="H5" s="318"/>
      <c r="I5" s="319"/>
      <c r="J5" s="11" t="s">
        <v>49</v>
      </c>
      <c r="K5" s="30" t="s">
        <v>53</v>
      </c>
      <c r="M5" s="215" t="s">
        <v>44</v>
      </c>
    </row>
    <row r="6" spans="1:13" s="214" customFormat="1" ht="38.25">
      <c r="A6" s="4"/>
      <c r="B6" s="5"/>
      <c r="C6" s="12"/>
      <c r="D6" s="292" t="s">
        <v>154</v>
      </c>
      <c r="E6" s="6"/>
      <c r="F6" s="7" t="s">
        <v>47</v>
      </c>
      <c r="G6" s="9" t="s">
        <v>48</v>
      </c>
      <c r="H6" s="9" t="s">
        <v>92</v>
      </c>
      <c r="I6" s="204" t="s">
        <v>0</v>
      </c>
      <c r="J6" s="12" t="s">
        <v>51</v>
      </c>
      <c r="K6" s="31" t="s">
        <v>54</v>
      </c>
      <c r="M6" s="216"/>
    </row>
    <row r="7" spans="2:13" ht="12.75">
      <c r="B7" s="211">
        <v>41158</v>
      </c>
      <c r="C7" s="221" t="s">
        <v>200</v>
      </c>
      <c r="D7" s="221" t="s">
        <v>166</v>
      </c>
      <c r="E7" s="221" t="s">
        <v>203</v>
      </c>
      <c r="F7" s="212"/>
      <c r="G7" s="212"/>
      <c r="H7" s="212"/>
      <c r="I7" s="212">
        <v>92.56</v>
      </c>
      <c r="J7" s="212"/>
      <c r="K7" s="117">
        <f aca="true" t="shared" si="0" ref="K7:K15">SUM(F7:J7)</f>
        <v>92.56</v>
      </c>
      <c r="M7" s="211"/>
    </row>
    <row r="8" spans="2:13" ht="25.5">
      <c r="B8" s="173">
        <v>41159</v>
      </c>
      <c r="C8" s="209" t="s">
        <v>198</v>
      </c>
      <c r="D8" s="209" t="s">
        <v>156</v>
      </c>
      <c r="E8" s="209" t="s">
        <v>183</v>
      </c>
      <c r="F8" s="212"/>
      <c r="G8" s="212">
        <v>160.9</v>
      </c>
      <c r="H8" s="212"/>
      <c r="I8" s="212"/>
      <c r="J8" s="212"/>
      <c r="K8" s="117">
        <f t="shared" si="0"/>
        <v>160.9</v>
      </c>
      <c r="M8" s="211"/>
    </row>
    <row r="9" spans="2:13" ht="25.5">
      <c r="B9" s="211">
        <v>41172</v>
      </c>
      <c r="C9" s="221" t="s">
        <v>202</v>
      </c>
      <c r="D9" s="221" t="s">
        <v>166</v>
      </c>
      <c r="E9" s="221" t="s">
        <v>182</v>
      </c>
      <c r="F9" s="212"/>
      <c r="G9" s="212"/>
      <c r="H9" s="212"/>
      <c r="I9" s="212">
        <v>81.66</v>
      </c>
      <c r="J9" s="212"/>
      <c r="K9" s="117">
        <f t="shared" si="0"/>
        <v>81.66</v>
      </c>
      <c r="M9" s="211"/>
    </row>
    <row r="10" spans="2:13" ht="38.25">
      <c r="B10" s="173">
        <v>41180</v>
      </c>
      <c r="C10" s="209" t="s">
        <v>208</v>
      </c>
      <c r="D10" s="209" t="s">
        <v>156</v>
      </c>
      <c r="E10" s="209" t="s">
        <v>205</v>
      </c>
      <c r="F10" s="212"/>
      <c r="G10" s="212">
        <v>81.23</v>
      </c>
      <c r="H10" s="212"/>
      <c r="I10" s="212"/>
      <c r="J10" s="212"/>
      <c r="K10" s="117">
        <f t="shared" si="0"/>
        <v>81.23</v>
      </c>
      <c r="M10" s="211"/>
    </row>
    <row r="11" spans="2:13" ht="38.25">
      <c r="B11" s="211">
        <v>41201</v>
      </c>
      <c r="C11" s="221" t="s">
        <v>195</v>
      </c>
      <c r="D11" s="221" t="s">
        <v>156</v>
      </c>
      <c r="E11" s="221" t="s">
        <v>206</v>
      </c>
      <c r="F11" s="212"/>
      <c r="G11" s="212">
        <v>94.81</v>
      </c>
      <c r="H11" s="212"/>
      <c r="I11" s="212"/>
      <c r="J11" s="212"/>
      <c r="K11" s="117">
        <f>SUM(F11:J11)</f>
        <v>94.81</v>
      </c>
      <c r="M11" s="211"/>
    </row>
    <row r="12" spans="1:13" ht="25.5">
      <c r="A12" s="213"/>
      <c r="B12" s="173">
        <v>41207</v>
      </c>
      <c r="C12" s="209" t="s">
        <v>201</v>
      </c>
      <c r="D12" s="209" t="s">
        <v>156</v>
      </c>
      <c r="E12" s="209" t="s">
        <v>207</v>
      </c>
      <c r="F12" s="212"/>
      <c r="G12" s="212">
        <v>306.27</v>
      </c>
      <c r="H12" s="212"/>
      <c r="I12" s="212"/>
      <c r="J12" s="212"/>
      <c r="K12" s="117">
        <f t="shared" si="0"/>
        <v>306.27</v>
      </c>
      <c r="M12" s="211"/>
    </row>
    <row r="13" spans="2:13" ht="25.5">
      <c r="B13" s="211">
        <v>41207</v>
      </c>
      <c r="C13" s="221" t="s">
        <v>199</v>
      </c>
      <c r="D13" s="221" t="s">
        <v>166</v>
      </c>
      <c r="E13" s="221" t="s">
        <v>207</v>
      </c>
      <c r="F13" s="212"/>
      <c r="G13" s="212"/>
      <c r="H13" s="212"/>
      <c r="I13" s="212">
        <v>79.56</v>
      </c>
      <c r="J13" s="212"/>
      <c r="K13" s="117">
        <f t="shared" si="0"/>
        <v>79.56</v>
      </c>
      <c r="M13" s="211"/>
    </row>
    <row r="14" spans="2:13" ht="38.25">
      <c r="B14" s="173">
        <v>41222</v>
      </c>
      <c r="C14" s="209" t="s">
        <v>197</v>
      </c>
      <c r="D14" s="209" t="s">
        <v>156</v>
      </c>
      <c r="E14" s="209" t="s">
        <v>204</v>
      </c>
      <c r="F14" s="212"/>
      <c r="G14" s="212">
        <v>51.65</v>
      </c>
      <c r="H14" s="212"/>
      <c r="I14" s="212"/>
      <c r="J14" s="212"/>
      <c r="K14" s="117">
        <f>SUM(F14:J14)</f>
        <v>51.65</v>
      </c>
      <c r="M14" s="211"/>
    </row>
    <row r="15" spans="2:13" ht="25.5">
      <c r="B15" s="211">
        <v>41240</v>
      </c>
      <c r="C15" s="221" t="s">
        <v>196</v>
      </c>
      <c r="D15" s="221" t="s">
        <v>156</v>
      </c>
      <c r="E15" s="221" t="s">
        <v>184</v>
      </c>
      <c r="F15" s="212"/>
      <c r="G15" s="212">
        <v>76.26</v>
      </c>
      <c r="H15" s="212"/>
      <c r="I15" s="212"/>
      <c r="J15" s="212"/>
      <c r="K15" s="117">
        <f t="shared" si="0"/>
        <v>76.26</v>
      </c>
      <c r="M15" s="211"/>
    </row>
    <row r="16" spans="2:13" ht="12.75">
      <c r="B16" s="217"/>
      <c r="C16" s="236"/>
      <c r="D16" s="236"/>
      <c r="E16" s="234"/>
      <c r="F16" s="129">
        <f aca="true" t="shared" si="1" ref="F16:K16">SUM(F7:F15)</f>
        <v>0</v>
      </c>
      <c r="G16" s="132">
        <f t="shared" si="1"/>
        <v>771.12</v>
      </c>
      <c r="H16" s="132">
        <f t="shared" si="1"/>
        <v>0</v>
      </c>
      <c r="I16" s="133">
        <f t="shared" si="1"/>
        <v>253.78</v>
      </c>
      <c r="J16" s="132">
        <f t="shared" si="1"/>
        <v>0</v>
      </c>
      <c r="K16" s="138">
        <f t="shared" si="1"/>
        <v>1024.9</v>
      </c>
      <c r="M16" s="211"/>
    </row>
    <row r="17" spans="1:13" ht="13.5" thickBot="1">
      <c r="A17" s="213"/>
      <c r="B17" s="218"/>
      <c r="C17" s="235"/>
      <c r="D17" s="235"/>
      <c r="E17" s="237"/>
      <c r="F17" s="22"/>
      <c r="G17" s="94"/>
      <c r="H17" s="20"/>
      <c r="I17" s="23"/>
      <c r="J17" s="20"/>
      <c r="K17" s="24"/>
      <c r="M17" s="211"/>
    </row>
    <row r="18" ht="12.75">
      <c r="M18" s="211"/>
    </row>
    <row r="19" spans="1:13" s="214" customFormat="1" ht="12.75">
      <c r="A19" s="4"/>
      <c r="B19" s="1" t="s">
        <v>85</v>
      </c>
      <c r="C19" s="1"/>
      <c r="D19" s="1"/>
      <c r="E19" s="4"/>
      <c r="F19" s="1"/>
      <c r="G19" s="92"/>
      <c r="H19" s="1"/>
      <c r="I19" s="1"/>
      <c r="J19" s="1"/>
      <c r="K19" s="1"/>
      <c r="M19" s="211"/>
    </row>
    <row r="20" spans="1:13" ht="12.75">
      <c r="A20" s="71"/>
      <c r="M20" s="211"/>
    </row>
  </sheetData>
  <sheetProtection/>
  <mergeCells count="1">
    <mergeCell ref="F5:I5"/>
  </mergeCells>
  <conditionalFormatting sqref="A7:A20 B7:K15">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s>
  <printOptions/>
  <pageMargins left="0.75" right="0.75" top="0.59" bottom="0.56" header="0.5" footer="0.5"/>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41</v>
      </c>
    </row>
    <row r="2" spans="2:6" ht="12.75">
      <c r="B2" s="3" t="s">
        <v>42</v>
      </c>
      <c r="D2" s="38" t="s">
        <v>59</v>
      </c>
      <c r="E2" s="39" t="s">
        <v>56</v>
      </c>
      <c r="F2" s="40"/>
    </row>
    <row r="3" spans="2:6" ht="12.75">
      <c r="B3" s="2" t="s">
        <v>43</v>
      </c>
      <c r="D3" s="3" t="e">
        <f>#REF!</f>
        <v>#REF!</v>
      </c>
      <c r="E3" s="3" t="e">
        <f>#REF!</f>
        <v>#REF!</v>
      </c>
      <c r="F3" s="3" t="e">
        <f>#REF!</f>
        <v>#REF!</v>
      </c>
    </row>
    <row r="4" ht="13.5" thickBot="1"/>
    <row r="5" spans="2:10" ht="12.75">
      <c r="B5" s="26" t="s">
        <v>44</v>
      </c>
      <c r="C5" s="25" t="s">
        <v>45</v>
      </c>
      <c r="D5" s="10" t="s">
        <v>46</v>
      </c>
      <c r="E5" s="317" t="s">
        <v>50</v>
      </c>
      <c r="F5" s="318"/>
      <c r="G5" s="318"/>
      <c r="H5" s="319"/>
      <c r="I5" s="11" t="s">
        <v>49</v>
      </c>
      <c r="J5" s="30" t="s">
        <v>53</v>
      </c>
    </row>
    <row r="6" spans="2:10" s="4" customFormat="1" ht="27" customHeight="1">
      <c r="B6" s="5"/>
      <c r="C6" s="12"/>
      <c r="D6" s="6"/>
      <c r="E6" s="7" t="s">
        <v>47</v>
      </c>
      <c r="F6" s="9" t="s">
        <v>48</v>
      </c>
      <c r="G6" s="9" t="s">
        <v>92</v>
      </c>
      <c r="H6" s="57" t="s">
        <v>0</v>
      </c>
      <c r="I6" s="12" t="s">
        <v>51</v>
      </c>
      <c r="J6" s="31" t="s">
        <v>54</v>
      </c>
    </row>
    <row r="7" spans="2:10" s="4" customFormat="1" ht="13.5" customHeight="1">
      <c r="B7" s="80"/>
      <c r="C7" s="143"/>
      <c r="D7" s="143"/>
      <c r="E7" s="142"/>
      <c r="F7" s="142"/>
      <c r="G7" s="142"/>
      <c r="H7" s="145"/>
      <c r="I7" s="143"/>
      <c r="J7" s="141"/>
    </row>
    <row r="8" spans="2:10" ht="13.5" customHeight="1">
      <c r="B8" s="106"/>
      <c r="C8" s="167"/>
      <c r="D8" s="167"/>
      <c r="E8" s="149"/>
      <c r="F8" s="153"/>
      <c r="G8" s="124"/>
      <c r="H8" s="169"/>
      <c r="I8" s="169"/>
      <c r="J8" s="135">
        <f aca="true" t="shared" si="0" ref="J8:J16">SUM(E8:I8)</f>
        <v>0</v>
      </c>
    </row>
    <row r="9" spans="2:10" ht="13.5" customHeight="1">
      <c r="B9" s="109"/>
      <c r="C9" s="163"/>
      <c r="D9" s="163"/>
      <c r="E9" s="150"/>
      <c r="F9" s="154"/>
      <c r="G9" s="125"/>
      <c r="H9" s="125"/>
      <c r="I9" s="154"/>
      <c r="J9" s="136">
        <f t="shared" si="0"/>
        <v>0</v>
      </c>
    </row>
    <row r="10" spans="2:10" ht="13.5" customHeight="1">
      <c r="B10" s="106"/>
      <c r="C10" s="167"/>
      <c r="D10" s="167"/>
      <c r="E10" s="149"/>
      <c r="F10" s="169"/>
      <c r="G10" s="124"/>
      <c r="H10" s="124"/>
      <c r="I10" s="169"/>
      <c r="J10" s="135">
        <f t="shared" si="0"/>
        <v>0</v>
      </c>
    </row>
    <row r="11" spans="2:10" ht="13.5" customHeight="1">
      <c r="B11" s="148"/>
      <c r="C11" s="168"/>
      <c r="D11" s="168"/>
      <c r="E11" s="152"/>
      <c r="F11" s="152"/>
      <c r="G11" s="126"/>
      <c r="H11" s="127"/>
      <c r="I11" s="127"/>
      <c r="J11" s="136">
        <f t="shared" si="0"/>
        <v>0</v>
      </c>
    </row>
    <row r="12" spans="2:10" ht="13.5" customHeight="1">
      <c r="B12" s="106"/>
      <c r="C12" s="167"/>
      <c r="D12" s="167"/>
      <c r="E12" s="153"/>
      <c r="F12" s="124"/>
      <c r="G12" s="169"/>
      <c r="H12" s="151"/>
      <c r="I12" s="169"/>
      <c r="J12" s="135">
        <f t="shared" si="0"/>
        <v>0</v>
      </c>
    </row>
    <row r="13" spans="2:10" ht="13.5" customHeight="1">
      <c r="B13" s="109"/>
      <c r="C13" s="163"/>
      <c r="D13" s="163"/>
      <c r="E13" s="154"/>
      <c r="F13" s="154"/>
      <c r="G13" s="126"/>
      <c r="H13" s="154"/>
      <c r="I13" s="154"/>
      <c r="J13" s="136">
        <f t="shared" si="0"/>
        <v>0</v>
      </c>
    </row>
    <row r="14" spans="2:10" ht="13.5" customHeight="1">
      <c r="B14" s="106"/>
      <c r="C14" s="167"/>
      <c r="D14" s="167"/>
      <c r="E14" s="153"/>
      <c r="F14" s="124"/>
      <c r="G14" s="170"/>
      <c r="H14" s="151"/>
      <c r="I14" s="169"/>
      <c r="J14" s="135">
        <f t="shared" si="0"/>
        <v>0</v>
      </c>
    </row>
    <row r="15" spans="2:10" ht="13.5" customHeight="1">
      <c r="B15" s="109"/>
      <c r="C15" s="163"/>
      <c r="D15" s="163"/>
      <c r="E15" s="154"/>
      <c r="F15" s="125"/>
      <c r="G15" s="171"/>
      <c r="H15" s="127"/>
      <c r="I15" s="154"/>
      <c r="J15" s="136">
        <f t="shared" si="0"/>
        <v>0</v>
      </c>
    </row>
    <row r="16" spans="2:10" ht="13.5" customHeight="1">
      <c r="B16" s="106"/>
      <c r="C16" s="147"/>
      <c r="D16" s="179"/>
      <c r="E16" s="160"/>
      <c r="F16" s="161"/>
      <c r="G16" s="162"/>
      <c r="H16" s="160"/>
      <c r="I16" s="180"/>
      <c r="J16" s="135">
        <f t="shared" si="0"/>
        <v>0</v>
      </c>
    </row>
    <row r="17" spans="2:10" ht="12.75" customHeight="1">
      <c r="B17" s="146"/>
      <c r="C17" s="155"/>
      <c r="D17" s="155"/>
      <c r="E17" s="156"/>
      <c r="F17" s="172"/>
      <c r="G17" s="157"/>
      <c r="H17" s="158"/>
      <c r="I17" s="158"/>
      <c r="J17" s="91"/>
    </row>
    <row r="18" spans="2:10" ht="12.75">
      <c r="B18" s="110"/>
      <c r="C18" s="122"/>
      <c r="D18" s="111"/>
      <c r="E18" s="129">
        <f aca="true" t="shared" si="1" ref="E18:J18">SUM(E8:E16)</f>
        <v>0</v>
      </c>
      <c r="F18" s="129">
        <f t="shared" si="1"/>
        <v>0</v>
      </c>
      <c r="G18" s="129">
        <f t="shared" si="1"/>
        <v>0</v>
      </c>
      <c r="H18" s="129">
        <f t="shared" si="1"/>
        <v>0</v>
      </c>
      <c r="I18" s="129">
        <f t="shared" si="1"/>
        <v>0</v>
      </c>
      <c r="J18" s="130">
        <f t="shared" si="1"/>
        <v>0</v>
      </c>
    </row>
    <row r="19" spans="2:10" ht="13.5" thickBot="1">
      <c r="B19" s="19"/>
      <c r="C19" s="20"/>
      <c r="D19" s="21"/>
      <c r="E19" s="112"/>
      <c r="F19" s="113"/>
      <c r="G19" s="113"/>
      <c r="H19" s="114"/>
      <c r="I19" s="113"/>
      <c r="J19" s="115"/>
    </row>
    <row r="21" ht="12.75">
      <c r="B21" s="1" t="s">
        <v>85</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D9" sqref="D9"/>
    </sheetView>
  </sheetViews>
  <sheetFormatPr defaultColWidth="9.140625" defaultRowHeight="12.75"/>
  <cols>
    <col min="1" max="1" width="1.421875" style="1" customWidth="1"/>
    <col min="2" max="2" width="10.57421875" style="1" customWidth="1"/>
    <col min="3" max="3" width="15.140625" style="1" customWidth="1"/>
    <col min="4" max="4" width="47.57421875" style="1" customWidth="1"/>
    <col min="5" max="9" width="10.8515625" style="1" customWidth="1"/>
    <col min="10" max="10" width="10.421875" style="1" customWidth="1"/>
    <col min="11" max="16384" width="9.140625" style="1" customWidth="1"/>
  </cols>
  <sheetData>
    <row r="1" ht="12.75">
      <c r="B1" s="2" t="s">
        <v>41</v>
      </c>
    </row>
    <row r="2" spans="2:6" ht="12.75">
      <c r="B2" s="3" t="s">
        <v>42</v>
      </c>
      <c r="D2" s="38" t="s">
        <v>97</v>
      </c>
      <c r="E2" s="39" t="s">
        <v>56</v>
      </c>
      <c r="F2" s="40"/>
    </row>
    <row r="3" spans="2:6" ht="12.75">
      <c r="B3" s="2" t="s">
        <v>43</v>
      </c>
      <c r="D3" s="3" t="str">
        <f>'[2]R Price'!D3</f>
        <v>2012-13</v>
      </c>
      <c r="E3" s="3" t="str">
        <f>'[2]R Price'!E3</f>
        <v>Quarter 3</v>
      </c>
      <c r="F3" s="3" t="str">
        <f>'[2]R Price'!F3</f>
        <v>1 October 2012 - 31st December 2012</v>
      </c>
    </row>
    <row r="4" ht="13.5" thickBot="1"/>
    <row r="5" spans="2:10" ht="12.75">
      <c r="B5" s="26" t="s">
        <v>44</v>
      </c>
      <c r="C5" s="25" t="s">
        <v>45</v>
      </c>
      <c r="D5" s="10" t="s">
        <v>46</v>
      </c>
      <c r="E5" s="317" t="s">
        <v>50</v>
      </c>
      <c r="F5" s="318"/>
      <c r="G5" s="318"/>
      <c r="H5" s="319"/>
      <c r="I5" s="11" t="s">
        <v>49</v>
      </c>
      <c r="J5" s="30" t="s">
        <v>53</v>
      </c>
    </row>
    <row r="6" spans="2:10" s="4" customFormat="1" ht="38.25">
      <c r="B6" s="5"/>
      <c r="C6" s="12"/>
      <c r="D6" s="6"/>
      <c r="E6" s="7" t="s">
        <v>47</v>
      </c>
      <c r="F6" s="9" t="s">
        <v>48</v>
      </c>
      <c r="G6" s="9" t="s">
        <v>92</v>
      </c>
      <c r="H6" s="204" t="s">
        <v>0</v>
      </c>
      <c r="I6" s="12" t="s">
        <v>51</v>
      </c>
      <c r="J6" s="31" t="s">
        <v>54</v>
      </c>
    </row>
    <row r="7" spans="2:10" s="4" customFormat="1" ht="38.25">
      <c r="B7" s="220">
        <v>41186</v>
      </c>
      <c r="C7" s="222" t="s">
        <v>150</v>
      </c>
      <c r="D7" s="279" t="s">
        <v>149</v>
      </c>
      <c r="E7" s="224"/>
      <c r="F7" s="288">
        <v>12.75</v>
      </c>
      <c r="G7" s="224"/>
      <c r="H7" s="224"/>
      <c r="I7" s="226"/>
      <c r="J7" s="227">
        <f aca="true" t="shared" si="0" ref="J7:J31">SUM(E7:I7)</f>
        <v>12.75</v>
      </c>
    </row>
    <row r="8" spans="2:10" s="4" customFormat="1" ht="25.5">
      <c r="B8" s="220">
        <v>41186</v>
      </c>
      <c r="C8" s="222" t="s">
        <v>148</v>
      </c>
      <c r="D8" s="279" t="s">
        <v>147</v>
      </c>
      <c r="E8" s="224">
        <v>180.6</v>
      </c>
      <c r="F8" s="288"/>
      <c r="G8" s="224"/>
      <c r="H8" s="224"/>
      <c r="I8" s="226"/>
      <c r="J8" s="227">
        <f t="shared" si="0"/>
        <v>180.6</v>
      </c>
    </row>
    <row r="9" spans="2:10" s="4" customFormat="1" ht="38.25">
      <c r="B9" s="220">
        <v>41186</v>
      </c>
      <c r="C9" s="222" t="s">
        <v>146</v>
      </c>
      <c r="D9" s="279" t="s">
        <v>145</v>
      </c>
      <c r="E9" s="224"/>
      <c r="F9" s="288"/>
      <c r="G9" s="224">
        <v>235.8</v>
      </c>
      <c r="H9" s="224"/>
      <c r="I9" s="226"/>
      <c r="J9" s="227">
        <f t="shared" si="0"/>
        <v>235.8</v>
      </c>
    </row>
    <row r="10" spans="2:10" s="4" customFormat="1" ht="25.5">
      <c r="B10" s="220" t="s">
        <v>143</v>
      </c>
      <c r="C10" s="222"/>
      <c r="D10" s="279" t="s">
        <v>144</v>
      </c>
      <c r="E10" s="224"/>
      <c r="F10" s="288"/>
      <c r="G10" s="224"/>
      <c r="H10" s="224">
        <v>26.4</v>
      </c>
      <c r="I10" s="226"/>
      <c r="J10" s="227">
        <f t="shared" si="0"/>
        <v>26.4</v>
      </c>
    </row>
    <row r="11" spans="2:10" s="4" customFormat="1" ht="38.25">
      <c r="B11" s="220" t="s">
        <v>143</v>
      </c>
      <c r="C11" s="222" t="s">
        <v>142</v>
      </c>
      <c r="D11" s="279" t="s">
        <v>141</v>
      </c>
      <c r="E11" s="224"/>
      <c r="F11" s="288"/>
      <c r="G11" s="224"/>
      <c r="H11" s="224">
        <v>233.6</v>
      </c>
      <c r="I11" s="226"/>
      <c r="J11" s="227">
        <f t="shared" si="0"/>
        <v>233.6</v>
      </c>
    </row>
    <row r="12" spans="2:10" s="4" customFormat="1" ht="25.5">
      <c r="B12" s="220">
        <v>41188</v>
      </c>
      <c r="C12" s="222" t="s">
        <v>140</v>
      </c>
      <c r="D12" s="279" t="s">
        <v>139</v>
      </c>
      <c r="E12" s="224"/>
      <c r="F12" s="288"/>
      <c r="G12" s="224">
        <v>28</v>
      </c>
      <c r="H12" s="224"/>
      <c r="I12" s="226"/>
      <c r="J12" s="227">
        <f t="shared" si="0"/>
        <v>28</v>
      </c>
    </row>
    <row r="13" spans="2:10" s="4" customFormat="1" ht="38.25">
      <c r="B13" s="220">
        <v>41192</v>
      </c>
      <c r="C13" s="222" t="s">
        <v>138</v>
      </c>
      <c r="D13" s="279" t="s">
        <v>137</v>
      </c>
      <c r="E13" s="224"/>
      <c r="F13" s="288"/>
      <c r="G13" s="224">
        <v>20.68</v>
      </c>
      <c r="H13" s="224"/>
      <c r="I13" s="226"/>
      <c r="J13" s="227">
        <f t="shared" si="0"/>
        <v>20.68</v>
      </c>
    </row>
    <row r="14" spans="2:10" s="4" customFormat="1" ht="25.5">
      <c r="B14" s="220">
        <v>41204</v>
      </c>
      <c r="C14" s="222" t="s">
        <v>113</v>
      </c>
      <c r="D14" s="279" t="s">
        <v>136</v>
      </c>
      <c r="E14" s="224"/>
      <c r="F14" s="288"/>
      <c r="G14" s="224"/>
      <c r="H14" s="224">
        <v>81.16</v>
      </c>
      <c r="I14" s="226"/>
      <c r="J14" s="227">
        <f t="shared" si="0"/>
        <v>81.16</v>
      </c>
    </row>
    <row r="15" spans="2:10" s="4" customFormat="1" ht="38.25">
      <c r="B15" s="220">
        <v>41207</v>
      </c>
      <c r="C15" s="222" t="s">
        <v>127</v>
      </c>
      <c r="D15" s="279" t="s">
        <v>135</v>
      </c>
      <c r="E15" s="224"/>
      <c r="F15" s="288">
        <v>160.9</v>
      </c>
      <c r="G15" s="224"/>
      <c r="H15" s="224"/>
      <c r="I15" s="226"/>
      <c r="J15" s="227">
        <f t="shared" si="0"/>
        <v>160.9</v>
      </c>
    </row>
    <row r="16" spans="2:12" s="4" customFormat="1" ht="63.75">
      <c r="B16" s="220">
        <v>41207</v>
      </c>
      <c r="C16" s="222" t="s">
        <v>134</v>
      </c>
      <c r="D16" s="279" t="s">
        <v>133</v>
      </c>
      <c r="E16" s="224"/>
      <c r="F16" s="288"/>
      <c r="G16" s="224"/>
      <c r="H16" s="224">
        <v>16.03</v>
      </c>
      <c r="I16" s="226"/>
      <c r="J16" s="227">
        <f t="shared" si="0"/>
        <v>16.03</v>
      </c>
      <c r="L16" s="286"/>
    </row>
    <row r="17" spans="2:12" s="4" customFormat="1" ht="63.75">
      <c r="B17" s="220">
        <v>41207</v>
      </c>
      <c r="C17" s="222" t="s">
        <v>132</v>
      </c>
      <c r="D17" s="279" t="s">
        <v>131</v>
      </c>
      <c r="E17" s="224"/>
      <c r="F17" s="288"/>
      <c r="G17" s="224"/>
      <c r="H17" s="224">
        <v>14.67</v>
      </c>
      <c r="I17" s="226"/>
      <c r="J17" s="227">
        <f t="shared" si="0"/>
        <v>14.67</v>
      </c>
      <c r="L17" s="286"/>
    </row>
    <row r="18" spans="2:12" s="4" customFormat="1" ht="38.25">
      <c r="B18" s="220">
        <v>41207</v>
      </c>
      <c r="C18" s="222" t="s">
        <v>130</v>
      </c>
      <c r="D18" s="279" t="s">
        <v>129</v>
      </c>
      <c r="E18" s="224"/>
      <c r="F18" s="288"/>
      <c r="G18" s="224"/>
      <c r="H18" s="224">
        <v>90.56</v>
      </c>
      <c r="I18" s="226"/>
      <c r="J18" s="227">
        <f t="shared" si="0"/>
        <v>90.56</v>
      </c>
      <c r="L18" s="286"/>
    </row>
    <row r="19" spans="2:12" s="4" customFormat="1" ht="38.25">
      <c r="B19" s="220">
        <v>41219</v>
      </c>
      <c r="C19" s="222" t="s">
        <v>113</v>
      </c>
      <c r="D19" s="279" t="s">
        <v>128</v>
      </c>
      <c r="E19" s="224"/>
      <c r="F19" s="288"/>
      <c r="G19" s="224"/>
      <c r="H19" s="224">
        <v>115.56</v>
      </c>
      <c r="I19" s="226"/>
      <c r="J19" s="227">
        <f t="shared" si="0"/>
        <v>115.56</v>
      </c>
      <c r="L19" s="286"/>
    </row>
    <row r="20" spans="2:12" s="4" customFormat="1" ht="38.25">
      <c r="B20" s="220">
        <v>41220</v>
      </c>
      <c r="C20" s="222" t="s">
        <v>127</v>
      </c>
      <c r="D20" s="279" t="s">
        <v>126</v>
      </c>
      <c r="E20" s="224"/>
      <c r="F20" s="288">
        <v>130.9</v>
      </c>
      <c r="G20" s="224"/>
      <c r="H20" s="224"/>
      <c r="I20" s="226"/>
      <c r="J20" s="227">
        <f t="shared" si="0"/>
        <v>130.9</v>
      </c>
      <c r="L20" s="286"/>
    </row>
    <row r="21" spans="2:12" s="4" customFormat="1" ht="38.25">
      <c r="B21" s="220">
        <v>41221</v>
      </c>
      <c r="C21" s="222" t="s">
        <v>125</v>
      </c>
      <c r="D21" s="279" t="s">
        <v>124</v>
      </c>
      <c r="E21" s="224"/>
      <c r="F21" s="288"/>
      <c r="G21" s="224"/>
      <c r="H21" s="224">
        <v>90.56</v>
      </c>
      <c r="I21" s="226"/>
      <c r="J21" s="227">
        <f t="shared" si="0"/>
        <v>90.56</v>
      </c>
      <c r="L21" s="286"/>
    </row>
    <row r="22" spans="2:12" s="4" customFormat="1" ht="38.25">
      <c r="B22" s="220">
        <v>41222</v>
      </c>
      <c r="C22" s="222" t="s">
        <v>123</v>
      </c>
      <c r="D22" s="279" t="s">
        <v>122</v>
      </c>
      <c r="E22" s="224"/>
      <c r="F22" s="288">
        <v>19</v>
      </c>
      <c r="G22" s="224"/>
      <c r="H22" s="224"/>
      <c r="I22" s="226"/>
      <c r="J22" s="227">
        <f t="shared" si="0"/>
        <v>19</v>
      </c>
      <c r="L22" s="286"/>
    </row>
    <row r="23" spans="2:12" s="4" customFormat="1" ht="38.25">
      <c r="B23" s="220">
        <v>41222</v>
      </c>
      <c r="C23" s="222" t="s">
        <v>121</v>
      </c>
      <c r="D23" s="279" t="s">
        <v>120</v>
      </c>
      <c r="E23" s="224">
        <v>228.03</v>
      </c>
      <c r="F23" s="288"/>
      <c r="G23" s="224"/>
      <c r="H23" s="224"/>
      <c r="I23" s="226"/>
      <c r="J23" s="227">
        <f t="shared" si="0"/>
        <v>228.03</v>
      </c>
      <c r="L23" s="286"/>
    </row>
    <row r="24" spans="2:12" s="4" customFormat="1" ht="63.75">
      <c r="B24" s="220">
        <v>41222</v>
      </c>
      <c r="C24" s="222" t="s">
        <v>119</v>
      </c>
      <c r="D24" s="279" t="s">
        <v>118</v>
      </c>
      <c r="E24" s="224"/>
      <c r="F24" s="288"/>
      <c r="G24" s="224">
        <v>23</v>
      </c>
      <c r="H24" s="224"/>
      <c r="I24" s="226"/>
      <c r="J24" s="227">
        <f t="shared" si="0"/>
        <v>23</v>
      </c>
      <c r="L24" s="286"/>
    </row>
    <row r="25" spans="1:12" s="213" customFormat="1" ht="63.75">
      <c r="A25" s="1"/>
      <c r="B25" s="220">
        <v>37569</v>
      </c>
      <c r="C25" s="222" t="s">
        <v>117</v>
      </c>
      <c r="D25" s="279" t="s">
        <v>116</v>
      </c>
      <c r="E25" s="224"/>
      <c r="F25" s="288"/>
      <c r="G25" s="224">
        <v>25</v>
      </c>
      <c r="H25" s="224"/>
      <c r="I25" s="226"/>
      <c r="J25" s="227">
        <f t="shared" si="0"/>
        <v>25</v>
      </c>
      <c r="L25" s="285"/>
    </row>
    <row r="26" spans="1:12" s="213" customFormat="1" ht="38.25">
      <c r="A26" s="1"/>
      <c r="B26" s="220">
        <v>41222</v>
      </c>
      <c r="C26" s="222" t="s">
        <v>115</v>
      </c>
      <c r="D26" s="279" t="s">
        <v>114</v>
      </c>
      <c r="E26" s="224"/>
      <c r="F26" s="288"/>
      <c r="G26" s="224">
        <v>23</v>
      </c>
      <c r="H26" s="224"/>
      <c r="I26" s="226"/>
      <c r="J26" s="227">
        <f t="shared" si="0"/>
        <v>23</v>
      </c>
      <c r="L26" s="285"/>
    </row>
    <row r="27" spans="1:12" s="213" customFormat="1" ht="25.5">
      <c r="A27" s="1"/>
      <c r="B27" s="220">
        <v>41227</v>
      </c>
      <c r="C27" s="222" t="s">
        <v>113</v>
      </c>
      <c r="D27" s="279" t="s">
        <v>112</v>
      </c>
      <c r="E27" s="224"/>
      <c r="F27" s="288"/>
      <c r="G27" s="224"/>
      <c r="H27" s="224">
        <v>87.71</v>
      </c>
      <c r="I27" s="226"/>
      <c r="J27" s="227">
        <f t="shared" si="0"/>
        <v>87.71</v>
      </c>
      <c r="L27" s="285"/>
    </row>
    <row r="28" spans="1:12" s="213" customFormat="1" ht="51">
      <c r="A28" s="1"/>
      <c r="B28" s="220">
        <v>41234</v>
      </c>
      <c r="C28" s="222" t="s">
        <v>111</v>
      </c>
      <c r="D28" s="279" t="s">
        <v>110</v>
      </c>
      <c r="E28" s="224"/>
      <c r="F28" s="288"/>
      <c r="G28" s="224">
        <v>22.21</v>
      </c>
      <c r="H28" s="224"/>
      <c r="I28" s="226"/>
      <c r="J28" s="227">
        <f t="shared" si="0"/>
        <v>22.21</v>
      </c>
      <c r="L28" s="285"/>
    </row>
    <row r="29" spans="1:12" s="213" customFormat="1" ht="25.5">
      <c r="A29" s="1"/>
      <c r="B29" s="220">
        <v>41235</v>
      </c>
      <c r="C29" s="222" t="s">
        <v>109</v>
      </c>
      <c r="D29" s="279" t="s">
        <v>108</v>
      </c>
      <c r="E29" s="224"/>
      <c r="F29" s="288">
        <v>129.77</v>
      </c>
      <c r="G29" s="224"/>
      <c r="H29" s="224"/>
      <c r="I29" s="226"/>
      <c r="J29" s="227">
        <f t="shared" si="0"/>
        <v>129.77</v>
      </c>
      <c r="L29" s="285"/>
    </row>
    <row r="30" spans="1:12" s="213" customFormat="1" ht="12.75">
      <c r="A30" s="1"/>
      <c r="B30" s="173"/>
      <c r="C30" s="209"/>
      <c r="D30" s="209"/>
      <c r="E30" s="123"/>
      <c r="F30" s="289"/>
      <c r="G30" s="290"/>
      <c r="H30" s="291"/>
      <c r="I30" s="208"/>
      <c r="J30" s="117">
        <f t="shared" si="0"/>
        <v>0</v>
      </c>
      <c r="L30" s="285"/>
    </row>
    <row r="31" spans="2:10" s="4" customFormat="1" ht="12.75">
      <c r="B31" s="220"/>
      <c r="C31" s="222"/>
      <c r="D31" s="279"/>
      <c r="E31" s="228"/>
      <c r="F31" s="225"/>
      <c r="G31" s="223"/>
      <c r="H31" s="229"/>
      <c r="I31" s="226"/>
      <c r="J31" s="227">
        <f t="shared" si="0"/>
        <v>0</v>
      </c>
    </row>
    <row r="32" spans="2:10" s="271" customFormat="1" ht="12.75">
      <c r="B32" s="217"/>
      <c r="C32" s="236"/>
      <c r="D32" s="236"/>
      <c r="E32" s="128">
        <f aca="true" t="shared" si="1" ref="E32:J32">SUM(E7:E31)</f>
        <v>408.63</v>
      </c>
      <c r="F32" s="128">
        <f t="shared" si="1"/>
        <v>453.32000000000005</v>
      </c>
      <c r="G32" s="128">
        <f t="shared" si="1"/>
        <v>377.69</v>
      </c>
      <c r="H32" s="128">
        <f t="shared" si="1"/>
        <v>756.25</v>
      </c>
      <c r="I32" s="128">
        <f t="shared" si="1"/>
        <v>0</v>
      </c>
      <c r="J32" s="202">
        <f t="shared" si="1"/>
        <v>1995.8899999999999</v>
      </c>
    </row>
    <row r="33" spans="2:10" s="4" customFormat="1" ht="13.5" thickBot="1">
      <c r="B33" s="218"/>
      <c r="C33" s="235"/>
      <c r="D33" s="233"/>
      <c r="E33" s="164"/>
      <c r="F33" s="165"/>
      <c r="G33" s="165"/>
      <c r="H33" s="166"/>
      <c r="I33" s="165"/>
      <c r="J33" s="174"/>
    </row>
    <row r="34" spans="2:10" ht="12.75">
      <c r="B34" s="272"/>
      <c r="C34" s="272"/>
      <c r="D34" s="272"/>
      <c r="E34" s="273"/>
      <c r="F34" s="273"/>
      <c r="G34" s="273"/>
      <c r="H34" s="273"/>
      <c r="I34" s="273"/>
      <c r="J34" s="273"/>
    </row>
    <row r="35" ht="12.75">
      <c r="B35" s="1" t="s">
        <v>85</v>
      </c>
    </row>
  </sheetData>
  <sheetProtection/>
  <mergeCells count="1">
    <mergeCell ref="E5:H5"/>
  </mergeCells>
  <conditionalFormatting sqref="A7:J13 A14:A24 B14:J29 A31:J31">
    <cfRule type="expression" priority="4" dxfId="0">
      <formula>MOD(ROW(),2)=1</formula>
    </cfRule>
  </conditionalFormatting>
  <conditionalFormatting sqref="A30">
    <cfRule type="expression" priority="3" dxfId="0">
      <formula>MOD(ROW(),2)=1</formula>
    </cfRule>
  </conditionalFormatting>
  <conditionalFormatting sqref="A25:A29">
    <cfRule type="expression" priority="2" dxfId="0">
      <formula>MOD(ROW(),2)=1</formula>
    </cfRule>
  </conditionalFormatting>
  <conditionalFormatting sqref="B30:J3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Cathryn Ross,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portrait" paperSize="8" scale="84"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6.57421875" style="1" customWidth="1"/>
    <col min="4" max="4" width="15.140625" style="1" customWidth="1"/>
    <col min="5" max="5" width="47.57421875" style="1" customWidth="1"/>
    <col min="6" max="10" width="10.8515625" style="1" customWidth="1"/>
    <col min="11" max="11" width="10.421875" style="1" customWidth="1"/>
    <col min="12" max="16384" width="9.140625" style="1" customWidth="1"/>
  </cols>
  <sheetData>
    <row r="1" ht="12.75">
      <c r="B1" s="2" t="s">
        <v>41</v>
      </c>
    </row>
    <row r="2" spans="2:7" ht="12.75">
      <c r="B2" s="3" t="s">
        <v>42</v>
      </c>
      <c r="E2" s="38" t="s">
        <v>97</v>
      </c>
      <c r="F2" s="39" t="s">
        <v>56</v>
      </c>
      <c r="G2" s="40"/>
    </row>
    <row r="3" spans="2:7" ht="12.75">
      <c r="B3" s="2" t="s">
        <v>43</v>
      </c>
      <c r="E3" s="3" t="str">
        <f>Index!B4</f>
        <v>2012-13</v>
      </c>
      <c r="F3" s="3" t="str">
        <f>Index!C4</f>
        <v>Quarter 3</v>
      </c>
      <c r="G3" s="3" t="str">
        <f>Index!B5</f>
        <v>1 October 2012 - 31st December 2012</v>
      </c>
    </row>
    <row r="4" ht="13.5" thickBot="1"/>
    <row r="5" spans="2:11" ht="12.75">
      <c r="B5" s="26" t="s">
        <v>44</v>
      </c>
      <c r="C5" s="25" t="s">
        <v>152</v>
      </c>
      <c r="D5" s="25" t="s">
        <v>153</v>
      </c>
      <c r="E5" s="10" t="s">
        <v>46</v>
      </c>
      <c r="F5" s="317" t="s">
        <v>50</v>
      </c>
      <c r="G5" s="318"/>
      <c r="H5" s="318"/>
      <c r="I5" s="319"/>
      <c r="J5" s="11" t="s">
        <v>49</v>
      </c>
      <c r="K5" s="30" t="s">
        <v>53</v>
      </c>
    </row>
    <row r="6" spans="2:11" s="4" customFormat="1" ht="38.25">
      <c r="B6" s="5"/>
      <c r="C6" s="12"/>
      <c r="D6" s="292" t="s">
        <v>154</v>
      </c>
      <c r="E6" s="6"/>
      <c r="F6" s="7" t="s">
        <v>47</v>
      </c>
      <c r="G6" s="9" t="s">
        <v>48</v>
      </c>
      <c r="H6" s="9" t="s">
        <v>92</v>
      </c>
      <c r="I6" s="204" t="s">
        <v>0</v>
      </c>
      <c r="J6" s="12" t="s">
        <v>51</v>
      </c>
      <c r="K6" s="31" t="s">
        <v>54</v>
      </c>
    </row>
    <row r="7" spans="1:13" s="213" customFormat="1" ht="25.5">
      <c r="A7" s="1"/>
      <c r="B7" s="173">
        <v>41186</v>
      </c>
      <c r="C7" s="209" t="s">
        <v>187</v>
      </c>
      <c r="D7" s="209" t="s">
        <v>159</v>
      </c>
      <c r="E7" s="209" t="s">
        <v>158</v>
      </c>
      <c r="F7" s="205"/>
      <c r="G7" s="212">
        <v>12.75</v>
      </c>
      <c r="H7" s="212"/>
      <c r="I7" s="212"/>
      <c r="J7" s="212"/>
      <c r="K7" s="293">
        <f>SUM(F7:J7)</f>
        <v>12.75</v>
      </c>
      <c r="M7" s="285"/>
    </row>
    <row r="8" spans="1:13" s="213" customFormat="1" ht="34.5" customHeight="1">
      <c r="A8" s="1"/>
      <c r="B8" s="173">
        <v>41186</v>
      </c>
      <c r="C8" s="209" t="s">
        <v>155</v>
      </c>
      <c r="D8" s="209" t="s">
        <v>156</v>
      </c>
      <c r="E8" s="209" t="s">
        <v>158</v>
      </c>
      <c r="F8" s="212">
        <v>180.6</v>
      </c>
      <c r="G8" s="212"/>
      <c r="H8" s="212"/>
      <c r="I8" s="212"/>
      <c r="J8" s="212"/>
      <c r="K8" s="293">
        <f aca="true" t="shared" si="0" ref="K8:K29">SUM(F8:J8)</f>
        <v>180.6</v>
      </c>
      <c r="M8" s="285"/>
    </row>
    <row r="9" spans="1:13" s="213" customFormat="1" ht="38.25">
      <c r="A9" s="1"/>
      <c r="B9" s="173">
        <v>41186</v>
      </c>
      <c r="C9" s="209" t="s">
        <v>161</v>
      </c>
      <c r="D9" s="209" t="s">
        <v>156</v>
      </c>
      <c r="E9" s="209" t="s">
        <v>188</v>
      </c>
      <c r="F9" s="205"/>
      <c r="G9" s="212"/>
      <c r="H9" s="212">
        <v>235.8</v>
      </c>
      <c r="I9" s="212"/>
      <c r="J9" s="212"/>
      <c r="K9" s="293">
        <f t="shared" si="0"/>
        <v>235.8</v>
      </c>
      <c r="M9" s="285"/>
    </row>
    <row r="10" spans="1:13" s="213" customFormat="1" ht="34.5" customHeight="1">
      <c r="A10" s="1"/>
      <c r="B10" s="173" t="s">
        <v>151</v>
      </c>
      <c r="C10" s="209" t="s">
        <v>142</v>
      </c>
      <c r="D10" s="209" t="s">
        <v>157</v>
      </c>
      <c r="E10" s="209" t="s">
        <v>158</v>
      </c>
      <c r="F10" s="205"/>
      <c r="G10" s="212"/>
      <c r="H10" s="212"/>
      <c r="I10" s="212">
        <v>233.6</v>
      </c>
      <c r="J10" s="212"/>
      <c r="K10" s="293">
        <f>SUM(F10:J10)</f>
        <v>233.6</v>
      </c>
      <c r="M10" s="285"/>
    </row>
    <row r="11" spans="1:13" s="213" customFormat="1" ht="34.5" customHeight="1">
      <c r="A11" s="1"/>
      <c r="B11" s="173" t="s">
        <v>151</v>
      </c>
      <c r="C11" s="209" t="s">
        <v>162</v>
      </c>
      <c r="D11" s="209" t="s">
        <v>160</v>
      </c>
      <c r="E11" s="209" t="s">
        <v>189</v>
      </c>
      <c r="F11" s="205"/>
      <c r="G11" s="212"/>
      <c r="H11" s="212"/>
      <c r="I11" s="212">
        <v>26.4</v>
      </c>
      <c r="J11" s="212"/>
      <c r="K11" s="293">
        <f>SUM(F11:J11)</f>
        <v>26.4</v>
      </c>
      <c r="M11" s="285"/>
    </row>
    <row r="12" spans="1:13" s="213" customFormat="1" ht="34.5" customHeight="1">
      <c r="A12" s="1"/>
      <c r="B12" s="173">
        <v>41188</v>
      </c>
      <c r="C12" s="209" t="s">
        <v>163</v>
      </c>
      <c r="D12" s="209" t="s">
        <v>159</v>
      </c>
      <c r="E12" s="209" t="s">
        <v>158</v>
      </c>
      <c r="F12" s="205"/>
      <c r="G12" s="212"/>
      <c r="H12" s="212">
        <v>28</v>
      </c>
      <c r="I12" s="212"/>
      <c r="J12" s="212"/>
      <c r="K12" s="293">
        <f t="shared" si="0"/>
        <v>28</v>
      </c>
      <c r="M12" s="285"/>
    </row>
    <row r="13" spans="1:13" s="213" customFormat="1" ht="38.25" customHeight="1">
      <c r="A13" s="1"/>
      <c r="B13" s="173">
        <v>41192</v>
      </c>
      <c r="C13" s="209" t="s">
        <v>164</v>
      </c>
      <c r="D13" s="209" t="s">
        <v>159</v>
      </c>
      <c r="E13" s="209" t="s">
        <v>165</v>
      </c>
      <c r="F13" s="205"/>
      <c r="G13" s="212"/>
      <c r="H13" s="212">
        <v>20.68</v>
      </c>
      <c r="I13" s="212"/>
      <c r="J13" s="212"/>
      <c r="K13" s="293">
        <f t="shared" si="0"/>
        <v>20.68</v>
      </c>
      <c r="M13" s="285"/>
    </row>
    <row r="14" spans="1:13" s="213" customFormat="1" ht="25.5">
      <c r="A14" s="1"/>
      <c r="B14" s="173">
        <v>41204</v>
      </c>
      <c r="C14" s="209" t="s">
        <v>185</v>
      </c>
      <c r="D14" s="209" t="s">
        <v>166</v>
      </c>
      <c r="E14" s="209" t="s">
        <v>167</v>
      </c>
      <c r="F14" s="205"/>
      <c r="G14" s="212"/>
      <c r="H14" s="212"/>
      <c r="I14" s="212">
        <v>81.16</v>
      </c>
      <c r="J14" s="212"/>
      <c r="K14" s="293">
        <f t="shared" si="0"/>
        <v>81.16</v>
      </c>
      <c r="M14" s="285"/>
    </row>
    <row r="15" spans="1:13" s="213" customFormat="1" ht="38.25">
      <c r="A15" s="1"/>
      <c r="B15" s="173">
        <v>41207</v>
      </c>
      <c r="C15" s="209" t="s">
        <v>171</v>
      </c>
      <c r="D15" s="209" t="s">
        <v>156</v>
      </c>
      <c r="E15" s="209" t="s">
        <v>169</v>
      </c>
      <c r="F15" s="205"/>
      <c r="G15" s="212">
        <v>160.9</v>
      </c>
      <c r="H15" s="212"/>
      <c r="I15" s="212"/>
      <c r="J15" s="212"/>
      <c r="K15" s="293">
        <f>SUM(F15:J15)</f>
        <v>160.9</v>
      </c>
      <c r="M15" s="285"/>
    </row>
    <row r="16" spans="1:13" s="213" customFormat="1" ht="51">
      <c r="A16" s="1"/>
      <c r="B16" s="173">
        <v>41207</v>
      </c>
      <c r="C16" s="209" t="s">
        <v>168</v>
      </c>
      <c r="D16" s="209" t="s">
        <v>159</v>
      </c>
      <c r="E16" s="209" t="s">
        <v>169</v>
      </c>
      <c r="F16" s="205"/>
      <c r="G16" s="212"/>
      <c r="H16" s="212">
        <v>16.03</v>
      </c>
      <c r="I16" s="212"/>
      <c r="J16" s="212"/>
      <c r="K16" s="293">
        <f t="shared" si="0"/>
        <v>16.03</v>
      </c>
      <c r="M16" s="285"/>
    </row>
    <row r="17" spans="1:13" s="213" customFormat="1" ht="63.75">
      <c r="A17" s="1"/>
      <c r="B17" s="173">
        <v>41207</v>
      </c>
      <c r="C17" s="209" t="s">
        <v>132</v>
      </c>
      <c r="D17" s="209" t="s">
        <v>159</v>
      </c>
      <c r="E17" s="209" t="s">
        <v>169</v>
      </c>
      <c r="F17" s="205"/>
      <c r="G17" s="212"/>
      <c r="H17" s="212">
        <v>14.67</v>
      </c>
      <c r="I17" s="212"/>
      <c r="J17" s="212"/>
      <c r="K17" s="293">
        <f t="shared" si="0"/>
        <v>14.67</v>
      </c>
      <c r="M17" s="285"/>
    </row>
    <row r="18" spans="1:13" s="213" customFormat="1" ht="25.5">
      <c r="A18" s="1"/>
      <c r="B18" s="173">
        <v>41207</v>
      </c>
      <c r="C18" s="209" t="s">
        <v>185</v>
      </c>
      <c r="D18" s="209" t="s">
        <v>166</v>
      </c>
      <c r="E18" s="209" t="s">
        <v>170</v>
      </c>
      <c r="F18" s="205"/>
      <c r="G18" s="212"/>
      <c r="H18" s="212"/>
      <c r="I18" s="212">
        <v>90.56</v>
      </c>
      <c r="J18" s="212"/>
      <c r="K18" s="293">
        <f t="shared" si="0"/>
        <v>90.56</v>
      </c>
      <c r="M18" s="285"/>
    </row>
    <row r="19" spans="1:13" s="213" customFormat="1" ht="25.5">
      <c r="A19" s="1"/>
      <c r="B19" s="173">
        <v>41219</v>
      </c>
      <c r="C19" s="209" t="s">
        <v>185</v>
      </c>
      <c r="D19" s="294" t="s">
        <v>166</v>
      </c>
      <c r="E19" s="209" t="s">
        <v>190</v>
      </c>
      <c r="F19" s="205"/>
      <c r="G19" s="212"/>
      <c r="H19" s="212"/>
      <c r="I19" s="212">
        <v>115.56</v>
      </c>
      <c r="J19" s="212"/>
      <c r="K19" s="293">
        <f t="shared" si="0"/>
        <v>115.56</v>
      </c>
      <c r="M19" s="285"/>
    </row>
    <row r="20" spans="1:13" s="213" customFormat="1" ht="38.25">
      <c r="A20" s="1"/>
      <c r="B20" s="173">
        <v>41220</v>
      </c>
      <c r="C20" s="209" t="s">
        <v>171</v>
      </c>
      <c r="D20" s="209" t="s">
        <v>156</v>
      </c>
      <c r="E20" s="209" t="s">
        <v>172</v>
      </c>
      <c r="F20" s="205"/>
      <c r="G20" s="212">
        <v>130.9</v>
      </c>
      <c r="H20" s="212"/>
      <c r="I20" s="212"/>
      <c r="J20" s="212"/>
      <c r="K20" s="293">
        <f t="shared" si="0"/>
        <v>130.9</v>
      </c>
      <c r="M20" s="285"/>
    </row>
    <row r="21" spans="1:13" s="213" customFormat="1" ht="25.5">
      <c r="A21" s="1"/>
      <c r="B21" s="173">
        <v>41221</v>
      </c>
      <c r="C21" s="209" t="s">
        <v>125</v>
      </c>
      <c r="D21" s="209" t="s">
        <v>166</v>
      </c>
      <c r="E21" s="209" t="s">
        <v>173</v>
      </c>
      <c r="F21" s="205"/>
      <c r="G21" s="212"/>
      <c r="H21" s="212"/>
      <c r="I21" s="212">
        <v>90.56</v>
      </c>
      <c r="J21" s="212"/>
      <c r="K21" s="293">
        <f t="shared" si="0"/>
        <v>90.56</v>
      </c>
      <c r="M21" s="285"/>
    </row>
    <row r="22" spans="1:13" s="213" customFormat="1" ht="25.5">
      <c r="A22" s="1"/>
      <c r="B22" s="173">
        <v>41222</v>
      </c>
      <c r="C22" s="209" t="s">
        <v>194</v>
      </c>
      <c r="D22" s="209" t="s">
        <v>159</v>
      </c>
      <c r="E22" s="209" t="s">
        <v>174</v>
      </c>
      <c r="F22" s="205"/>
      <c r="G22" s="212">
        <v>19</v>
      </c>
      <c r="H22" s="212"/>
      <c r="I22" s="212"/>
      <c r="J22" s="212"/>
      <c r="K22" s="293">
        <f t="shared" si="0"/>
        <v>19</v>
      </c>
      <c r="M22" s="285"/>
    </row>
    <row r="23" spans="1:13" s="213" customFormat="1" ht="25.5">
      <c r="A23" s="1"/>
      <c r="B23" s="173">
        <v>41222</v>
      </c>
      <c r="C23" s="209" t="s">
        <v>193</v>
      </c>
      <c r="D23" s="209" t="s">
        <v>156</v>
      </c>
      <c r="E23" s="209" t="s">
        <v>176</v>
      </c>
      <c r="F23" s="205">
        <v>228.03</v>
      </c>
      <c r="G23" s="212"/>
      <c r="H23" s="212"/>
      <c r="I23" s="212"/>
      <c r="J23" s="212"/>
      <c r="K23" s="293">
        <f>SUM(F23:J23)</f>
        <v>228.03</v>
      </c>
      <c r="M23" s="285"/>
    </row>
    <row r="24" spans="1:13" s="213" customFormat="1" ht="38.25">
      <c r="A24" s="1"/>
      <c r="B24" s="173">
        <v>41222</v>
      </c>
      <c r="C24" s="209" t="s">
        <v>175</v>
      </c>
      <c r="D24" s="209" t="s">
        <v>159</v>
      </c>
      <c r="E24" s="209" t="s">
        <v>176</v>
      </c>
      <c r="F24" s="205"/>
      <c r="G24" s="212"/>
      <c r="H24" s="212">
        <v>23</v>
      </c>
      <c r="I24" s="212"/>
      <c r="J24" s="212"/>
      <c r="K24" s="293">
        <f t="shared" si="0"/>
        <v>23</v>
      </c>
      <c r="M24" s="285"/>
    </row>
    <row r="25" spans="1:13" s="213" customFormat="1" ht="38.25">
      <c r="A25" s="1"/>
      <c r="B25" s="173">
        <v>41222</v>
      </c>
      <c r="C25" s="209" t="s">
        <v>177</v>
      </c>
      <c r="D25" s="209" t="s">
        <v>159</v>
      </c>
      <c r="E25" s="209" t="s">
        <v>176</v>
      </c>
      <c r="F25" s="205"/>
      <c r="G25" s="212"/>
      <c r="H25" s="212">
        <v>25</v>
      </c>
      <c r="I25" s="212"/>
      <c r="J25" s="212"/>
      <c r="K25" s="293">
        <f t="shared" si="0"/>
        <v>25</v>
      </c>
      <c r="M25" s="285"/>
    </row>
    <row r="26" spans="1:13" s="213" customFormat="1" ht="25.5">
      <c r="A26" s="1"/>
      <c r="B26" s="173">
        <v>41222</v>
      </c>
      <c r="C26" s="209" t="s">
        <v>178</v>
      </c>
      <c r="D26" s="209" t="s">
        <v>159</v>
      </c>
      <c r="E26" s="209" t="s">
        <v>176</v>
      </c>
      <c r="F26" s="205"/>
      <c r="G26" s="212"/>
      <c r="H26" s="212">
        <v>23</v>
      </c>
      <c r="I26" s="212"/>
      <c r="J26" s="212"/>
      <c r="K26" s="293">
        <f t="shared" si="0"/>
        <v>23</v>
      </c>
      <c r="M26" s="285"/>
    </row>
    <row r="27" spans="1:13" s="213" customFormat="1" ht="25.5">
      <c r="A27" s="1"/>
      <c r="B27" s="173">
        <v>41227</v>
      </c>
      <c r="C27" s="209" t="s">
        <v>185</v>
      </c>
      <c r="D27" s="209" t="s">
        <v>166</v>
      </c>
      <c r="E27" s="209" t="s">
        <v>179</v>
      </c>
      <c r="F27" s="205"/>
      <c r="G27" s="212"/>
      <c r="H27" s="212"/>
      <c r="I27" s="212">
        <v>87.71</v>
      </c>
      <c r="J27" s="212"/>
      <c r="K27" s="293">
        <f t="shared" si="0"/>
        <v>87.71</v>
      </c>
      <c r="M27" s="285"/>
    </row>
    <row r="28" spans="1:13" s="213" customFormat="1" ht="25.5">
      <c r="A28" s="1"/>
      <c r="B28" s="173">
        <v>41234</v>
      </c>
      <c r="C28" s="209" t="s">
        <v>191</v>
      </c>
      <c r="D28" s="209" t="s">
        <v>159</v>
      </c>
      <c r="E28" s="209" t="s">
        <v>180</v>
      </c>
      <c r="F28" s="205"/>
      <c r="G28" s="212"/>
      <c r="H28" s="212">
        <v>22.21</v>
      </c>
      <c r="I28" s="212"/>
      <c r="J28" s="212"/>
      <c r="K28" s="293">
        <f t="shared" si="0"/>
        <v>22.21</v>
      </c>
      <c r="M28" s="285"/>
    </row>
    <row r="29" spans="1:13" s="213" customFormat="1" ht="25.5">
      <c r="A29" s="1"/>
      <c r="B29" s="173">
        <v>41235</v>
      </c>
      <c r="C29" s="209" t="s">
        <v>192</v>
      </c>
      <c r="D29" s="209" t="s">
        <v>156</v>
      </c>
      <c r="E29" s="209" t="s">
        <v>181</v>
      </c>
      <c r="F29" s="205"/>
      <c r="G29" s="212">
        <v>129.77</v>
      </c>
      <c r="H29" s="212"/>
      <c r="I29" s="212"/>
      <c r="J29" s="212"/>
      <c r="K29" s="293">
        <f t="shared" si="0"/>
        <v>129.77</v>
      </c>
      <c r="M29" s="285"/>
    </row>
    <row r="30" spans="2:11" s="4" customFormat="1" ht="12.75">
      <c r="B30" s="217"/>
      <c r="C30" s="236"/>
      <c r="D30" s="236"/>
      <c r="E30" s="234"/>
      <c r="F30" s="128">
        <f aca="true" t="shared" si="1" ref="F30:K30">SUM(F7:F29)</f>
        <v>408.63</v>
      </c>
      <c r="G30" s="128">
        <f t="shared" si="1"/>
        <v>453.32000000000005</v>
      </c>
      <c r="H30" s="128">
        <f t="shared" si="1"/>
        <v>408.39</v>
      </c>
      <c r="I30" s="128">
        <f t="shared" si="1"/>
        <v>725.55</v>
      </c>
      <c r="J30" s="128">
        <f t="shared" si="1"/>
        <v>0</v>
      </c>
      <c r="K30" s="202">
        <f t="shared" si="1"/>
        <v>1995.8899999999999</v>
      </c>
    </row>
    <row r="31" spans="2:11" s="4" customFormat="1" ht="13.5" thickBot="1">
      <c r="B31" s="218"/>
      <c r="C31" s="235"/>
      <c r="D31" s="235"/>
      <c r="E31" s="233"/>
      <c r="F31" s="164"/>
      <c r="G31" s="165"/>
      <c r="H31" s="165"/>
      <c r="I31" s="166"/>
      <c r="J31" s="165"/>
      <c r="K31" s="174"/>
    </row>
    <row r="32" spans="2:11" s="271" customFormat="1" ht="12.75">
      <c r="B32" s="272"/>
      <c r="C32" s="272"/>
      <c r="D32" s="272"/>
      <c r="E32" s="272"/>
      <c r="F32" s="273"/>
      <c r="G32" s="273"/>
      <c r="H32" s="273"/>
      <c r="I32" s="273"/>
      <c r="J32" s="273"/>
      <c r="K32" s="273"/>
    </row>
    <row r="33" spans="2:11" s="4" customFormat="1" ht="12.75">
      <c r="B33" s="1" t="s">
        <v>85</v>
      </c>
      <c r="C33" s="1"/>
      <c r="D33" s="1"/>
      <c r="E33" s="1"/>
      <c r="F33" s="1"/>
      <c r="G33" s="1"/>
      <c r="H33" s="1"/>
      <c r="I33" s="1"/>
      <c r="J33" s="1"/>
      <c r="K33" s="1"/>
    </row>
  </sheetData>
  <sheetProtection/>
  <mergeCells count="1">
    <mergeCell ref="F5:I5"/>
  </mergeCells>
  <conditionalFormatting sqref="A30:A31 A7:E18 A19:C19 E19 A20:E29 F7:K29">
    <cfRule type="expression" priority="19" dxfId="0">
      <formula>MOD(ROW(),2)=1</formula>
    </cfRule>
  </conditionalFormatting>
  <dataValidations count="2">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 type="list" allowBlank="1" showInputMessage="1" showErrorMessage="1" sqref="F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H2" sqref="H2"/>
    </sheetView>
  </sheetViews>
  <sheetFormatPr defaultColWidth="9.140625" defaultRowHeight="12.75"/>
  <cols>
    <col min="1" max="1" width="1.421875" style="1" customWidth="1"/>
    <col min="2" max="2" width="11.57421875" style="1" customWidth="1"/>
    <col min="3" max="4" width="13.421875" style="1" customWidth="1"/>
    <col min="5" max="5" width="49.140625" style="1" customWidth="1"/>
    <col min="6" max="10" width="10.8515625" style="1" customWidth="1"/>
    <col min="11" max="11" width="10.421875" style="1" customWidth="1"/>
    <col min="12" max="16384" width="9.140625" style="1" customWidth="1"/>
  </cols>
  <sheetData>
    <row r="1" ht="12.75">
      <c r="B1" s="2" t="s">
        <v>41</v>
      </c>
    </row>
    <row r="2" spans="2:7" ht="12.75">
      <c r="B2" s="3" t="s">
        <v>42</v>
      </c>
      <c r="E2" s="38" t="s">
        <v>62</v>
      </c>
      <c r="F2" s="326" t="s">
        <v>367</v>
      </c>
      <c r="G2" s="327"/>
    </row>
    <row r="3" spans="2:7" ht="12.75">
      <c r="B3" s="2" t="s">
        <v>43</v>
      </c>
      <c r="E3" s="3" t="str">
        <f>'[3]R Price'!E3</f>
        <v>2012-13</v>
      </c>
      <c r="F3" s="3" t="str">
        <f>'[3]R Price'!F3</f>
        <v>Quarter 3</v>
      </c>
      <c r="G3" s="3" t="str">
        <f>'[3]R Price'!G3</f>
        <v>1 October 2012 - 31st December 2012</v>
      </c>
    </row>
    <row r="4" ht="13.5" thickBot="1"/>
    <row r="5" spans="2:11" ht="38.25">
      <c r="B5" s="26" t="s">
        <v>44</v>
      </c>
      <c r="C5" s="25" t="s">
        <v>253</v>
      </c>
      <c r="D5" s="241" t="s">
        <v>186</v>
      </c>
      <c r="E5" s="10" t="s">
        <v>46</v>
      </c>
      <c r="F5" s="317" t="s">
        <v>50</v>
      </c>
      <c r="G5" s="318"/>
      <c r="H5" s="318"/>
      <c r="I5" s="319"/>
      <c r="J5" s="11" t="s">
        <v>49</v>
      </c>
      <c r="K5" s="30" t="s">
        <v>53</v>
      </c>
    </row>
    <row r="6" spans="2:11" s="4" customFormat="1" ht="38.25" customHeight="1">
      <c r="B6" s="5"/>
      <c r="C6" s="12"/>
      <c r="D6" s="12"/>
      <c r="E6" s="6"/>
      <c r="F6" s="7" t="s">
        <v>47</v>
      </c>
      <c r="G6" s="9" t="s">
        <v>48</v>
      </c>
      <c r="H6" s="9" t="s">
        <v>92</v>
      </c>
      <c r="I6" s="204" t="s">
        <v>0</v>
      </c>
      <c r="J6" s="12" t="s">
        <v>51</v>
      </c>
      <c r="K6" s="31" t="s">
        <v>54</v>
      </c>
    </row>
    <row r="7" spans="2:12" s="4" customFormat="1" ht="38.25">
      <c r="B7" s="109">
        <v>41193</v>
      </c>
      <c r="C7" s="206" t="s">
        <v>254</v>
      </c>
      <c r="D7" s="209" t="s">
        <v>156</v>
      </c>
      <c r="E7" s="205" t="s">
        <v>255</v>
      </c>
      <c r="F7" s="212"/>
      <c r="G7" s="212">
        <v>83</v>
      </c>
      <c r="H7" s="212"/>
      <c r="I7" s="212"/>
      <c r="J7" s="212"/>
      <c r="K7" s="239">
        <f aca="true" t="shared" si="0" ref="K7:K12">SUM(F7:J7)</f>
        <v>83</v>
      </c>
      <c r="L7" s="286"/>
    </row>
    <row r="8" spans="2:12" s="4" customFormat="1" ht="38.25">
      <c r="B8" s="109">
        <v>41166</v>
      </c>
      <c r="C8" s="209" t="s">
        <v>256</v>
      </c>
      <c r="D8" s="209" t="s">
        <v>156</v>
      </c>
      <c r="E8" s="205" t="s">
        <v>257</v>
      </c>
      <c r="F8" s="212"/>
      <c r="G8" s="212">
        <v>63.5</v>
      </c>
      <c r="H8" s="212"/>
      <c r="I8" s="212"/>
      <c r="J8" s="212"/>
      <c r="K8" s="240">
        <f t="shared" si="0"/>
        <v>63.5</v>
      </c>
      <c r="L8" s="286"/>
    </row>
    <row r="9" spans="2:12" s="4" customFormat="1" ht="51">
      <c r="B9" s="220">
        <v>41177</v>
      </c>
      <c r="C9" s="222" t="s">
        <v>258</v>
      </c>
      <c r="D9" s="222" t="s">
        <v>159</v>
      </c>
      <c r="E9" s="299" t="s">
        <v>259</v>
      </c>
      <c r="F9" s="212"/>
      <c r="G9" s="212">
        <v>8.69</v>
      </c>
      <c r="H9" s="212"/>
      <c r="I9" s="212"/>
      <c r="J9" s="212"/>
      <c r="K9" s="227">
        <f t="shared" si="0"/>
        <v>8.69</v>
      </c>
      <c r="L9" s="286"/>
    </row>
    <row r="10" spans="1:12" s="213" customFormat="1" ht="51">
      <c r="A10" s="1"/>
      <c r="B10" s="109">
        <v>41190</v>
      </c>
      <c r="C10" s="209" t="s">
        <v>260</v>
      </c>
      <c r="D10" s="209" t="s">
        <v>156</v>
      </c>
      <c r="E10" s="298" t="s">
        <v>261</v>
      </c>
      <c r="F10" s="212"/>
      <c r="G10" s="212">
        <v>75.83</v>
      </c>
      <c r="H10" s="212"/>
      <c r="I10" s="212"/>
      <c r="J10" s="212"/>
      <c r="K10" s="117">
        <f t="shared" si="0"/>
        <v>75.83</v>
      </c>
      <c r="L10" s="285"/>
    </row>
    <row r="11" spans="2:12" s="4" customFormat="1" ht="38.25">
      <c r="B11" s="220">
        <v>41200</v>
      </c>
      <c r="C11" s="222" t="s">
        <v>263</v>
      </c>
      <c r="D11" s="222" t="s">
        <v>156</v>
      </c>
      <c r="E11" s="299" t="s">
        <v>262</v>
      </c>
      <c r="F11" s="212">
        <v>341.6</v>
      </c>
      <c r="G11" s="212"/>
      <c r="H11" s="212"/>
      <c r="I11" s="212"/>
      <c r="J11" s="212"/>
      <c r="K11" s="227">
        <f t="shared" si="0"/>
        <v>341.6</v>
      </c>
      <c r="L11" s="286"/>
    </row>
    <row r="12" spans="1:12" s="213" customFormat="1" ht="38.25">
      <c r="A12" s="1"/>
      <c r="B12" s="109">
        <v>41193</v>
      </c>
      <c r="C12" s="209" t="s">
        <v>264</v>
      </c>
      <c r="D12" s="209" t="s">
        <v>166</v>
      </c>
      <c r="E12" s="298" t="s">
        <v>265</v>
      </c>
      <c r="F12" s="212"/>
      <c r="G12" s="212"/>
      <c r="H12" s="212"/>
      <c r="I12" s="212">
        <v>84.06</v>
      </c>
      <c r="J12" s="212"/>
      <c r="K12" s="117">
        <f t="shared" si="0"/>
        <v>84.06</v>
      </c>
      <c r="L12" s="285"/>
    </row>
    <row r="13" spans="2:11" s="4" customFormat="1" ht="12.75">
      <c r="B13" s="217"/>
      <c r="C13" s="236"/>
      <c r="D13" s="236"/>
      <c r="E13" s="234"/>
      <c r="F13" s="131">
        <f aca="true" t="shared" si="1" ref="F13:K13">SUM(F7:F12)</f>
        <v>341.6</v>
      </c>
      <c r="G13" s="131">
        <f t="shared" si="1"/>
        <v>231.01999999999998</v>
      </c>
      <c r="H13" s="131">
        <f t="shared" si="1"/>
        <v>0</v>
      </c>
      <c r="I13" s="131">
        <f t="shared" si="1"/>
        <v>84.06</v>
      </c>
      <c r="J13" s="131">
        <f t="shared" si="1"/>
        <v>0</v>
      </c>
      <c r="K13" s="202">
        <f t="shared" si="1"/>
        <v>656.6800000000001</v>
      </c>
    </row>
    <row r="14" spans="2:11" s="4" customFormat="1" ht="13.5" thickBot="1">
      <c r="B14" s="218"/>
      <c r="C14" s="235"/>
      <c r="D14" s="235"/>
      <c r="E14" s="233"/>
      <c r="F14" s="164"/>
      <c r="G14" s="165"/>
      <c r="H14" s="165"/>
      <c r="I14" s="166"/>
      <c r="J14" s="165"/>
      <c r="K14" s="174"/>
    </row>
    <row r="15" spans="2:11" s="4" customFormat="1" ht="12.75">
      <c r="B15" s="1"/>
      <c r="C15" s="1"/>
      <c r="D15" s="1"/>
      <c r="E15" s="1"/>
      <c r="F15" s="1"/>
      <c r="G15" s="1"/>
      <c r="H15" s="1"/>
      <c r="I15" s="1"/>
      <c r="J15" s="1"/>
      <c r="K15" s="1"/>
    </row>
    <row r="16" spans="2:11" s="4" customFormat="1" ht="22.5" customHeight="1">
      <c r="B16" s="1" t="s">
        <v>85</v>
      </c>
      <c r="C16" s="1"/>
      <c r="D16" s="1"/>
      <c r="E16" s="1"/>
      <c r="F16" s="1"/>
      <c r="G16" s="1"/>
      <c r="H16" s="1"/>
      <c r="I16" s="1"/>
      <c r="J16" s="1"/>
      <c r="K16" s="1"/>
    </row>
    <row r="17" spans="2:11" s="4" customFormat="1" ht="12.75">
      <c r="B17" s="1"/>
      <c r="C17" s="1"/>
      <c r="D17" s="1"/>
      <c r="E17" s="1"/>
      <c r="F17" s="1"/>
      <c r="G17" s="1"/>
      <c r="H17" s="1"/>
      <c r="I17" s="1"/>
      <c r="J17" s="1"/>
      <c r="K17" s="1"/>
    </row>
    <row r="18" spans="2:11" s="4" customFormat="1" ht="12.75">
      <c r="B18" s="1"/>
      <c r="C18" s="1"/>
      <c r="D18" s="1"/>
      <c r="E18" s="1"/>
      <c r="F18" s="1"/>
      <c r="G18" s="1"/>
      <c r="H18" s="1"/>
      <c r="I18" s="1"/>
      <c r="J18" s="1"/>
      <c r="K18" s="1"/>
    </row>
    <row r="19" spans="2:11" s="4" customFormat="1" ht="12.75">
      <c r="B19" s="1"/>
      <c r="C19" s="1"/>
      <c r="D19" s="1"/>
      <c r="E19" s="1"/>
      <c r="F19" s="1"/>
      <c r="G19" s="1"/>
      <c r="H19" s="1"/>
      <c r="I19" s="1"/>
      <c r="J19" s="1"/>
      <c r="K19" s="1"/>
    </row>
    <row r="20" spans="2:11" s="4" customFormat="1" ht="12.75">
      <c r="B20" s="1"/>
      <c r="C20" s="1"/>
      <c r="D20" s="1"/>
      <c r="E20" s="1"/>
      <c r="F20" s="1"/>
      <c r="G20" s="1"/>
      <c r="H20" s="1"/>
      <c r="I20" s="1"/>
      <c r="J20" s="1"/>
      <c r="K20" s="1"/>
    </row>
    <row r="28" ht="12.75">
      <c r="E28" s="1" t="s">
        <v>103</v>
      </c>
    </row>
  </sheetData>
  <sheetProtection/>
  <mergeCells count="2">
    <mergeCell ref="F5:I5"/>
    <mergeCell ref="F2:G2"/>
  </mergeCells>
  <conditionalFormatting sqref="B7:E8 A10:E10 K10 K7:K8 F7:J12">
    <cfRule type="expression" priority="10" dxfId="0">
      <formula>MOD(ROW(),2)=1</formula>
    </cfRule>
  </conditionalFormatting>
  <conditionalFormatting sqref="A9:E9 A11:E11 K11 K9">
    <cfRule type="expression" priority="9" dxfId="0">
      <formula>MOD(ROW(),2)=1</formula>
    </cfRule>
  </conditionalFormatting>
  <conditionalFormatting sqref="A12">
    <cfRule type="expression" priority="7" dxfId="0">
      <formula>MOD(ROW(),2)=1</formula>
    </cfRule>
  </conditionalFormatting>
  <conditionalFormatting sqref="B12:E12 K12">
    <cfRule type="expression" priority="6"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G2">
      <formula1>"Chairwoman, 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Leitch, Marlon</cp:lastModifiedBy>
  <cp:lastPrinted>2010-09-24T11:27:34Z</cp:lastPrinted>
  <dcterms:created xsi:type="dcterms:W3CDTF">2009-08-06T14:53:42Z</dcterms:created>
  <dcterms:modified xsi:type="dcterms:W3CDTF">2014-07-17T12:51:13Z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