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16" yWindow="1080" windowWidth="18720" windowHeight="4545" tabRatio="892" firstSheet="1" activeTab="1"/>
  </bookViews>
  <sheets>
    <sheet name="Sheet1" sheetId="1" state="hidden" r:id="rId1"/>
    <sheet name="Index" sheetId="2" r:id="rId2"/>
    <sheet name="R Price" sheetId="3" r:id="rId3"/>
    <sheet name="M Beswick" sheetId="4" r:id="rId4"/>
    <sheet name="I Prosser" sheetId="5" r:id="rId5"/>
    <sheet name="J Thomas" sheetId="6" state="hidden" r:id="rId6"/>
    <sheet name="C Ross" sheetId="7" r:id="rId7"/>
    <sheet name="C Bolt" sheetId="8" state="hidden" r:id="rId8"/>
    <sheet name="J O'Sullivan" sheetId="9" state="hidden" r:id="rId9"/>
    <sheet name="A Walker" sheetId="10" r:id="rId10"/>
    <sheet name="T Barlow" sheetId="11" r:id="rId11"/>
    <sheet name="P Bucks" sheetId="12" r:id="rId12"/>
    <sheet name="C Elliott" sheetId="13" state="hidden" r:id="rId13"/>
    <sheet name="R Goldson" sheetId="14" state="hidden" r:id="rId14"/>
    <sheet name="J May" sheetId="15" state="hidden" r:id="rId15"/>
    <sheet name="J Chittleburgh" sheetId="16" r:id="rId16"/>
    <sheet name="M Lloyd" sheetId="17" r:id="rId17"/>
    <sheet name="M Fairbairn" sheetId="18" r:id="rId18"/>
    <sheet name="S Nelson" sheetId="19" r:id="rId19"/>
    <sheet name="R O'Toole" sheetId="20" r:id="rId20"/>
    <sheet name="S Walker" sheetId="21" r:id="rId21"/>
    <sheet name="Hospitality received" sheetId="22" r:id="rId22"/>
    <sheet name="Codes" sheetId="23" state="hidden" r:id="rId23"/>
  </sheets>
  <externalReferences>
    <externalReference r:id="rId26"/>
    <externalReference r:id="rId27"/>
  </externalReferences>
  <definedNames>
    <definedName name="Lynda_Rollason" localSheetId="9">#REF!</definedName>
    <definedName name="Lynda_Rollason" localSheetId="17">#REF!</definedName>
    <definedName name="Lynda_Rollason" localSheetId="16">#REF!</definedName>
    <definedName name="Lynda_Rollason" localSheetId="19">#REF!</definedName>
    <definedName name="Lynda_Rollason" localSheetId="2">#REF!</definedName>
    <definedName name="Lynda_Rollason" localSheetId="20">#REF!</definedName>
    <definedName name="Lynda_Rollason" localSheetId="10">#REF!</definedName>
    <definedName name="Lynda_Rollason">#REF!</definedName>
  </definedNames>
  <calcPr fullCalcOnLoad="1"/>
</workbook>
</file>

<file path=xl/sharedStrings.xml><?xml version="1.0" encoding="utf-8"?>
<sst xmlns="http://schemas.openxmlformats.org/spreadsheetml/2006/main" count="885" uniqueCount="323">
  <si>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</si>
  <si>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</si>
  <si>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</si>
  <si>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</si>
  <si>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</si>
  <si>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</si>
  <si>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</si>
  <si>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</si>
  <si>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</si>
  <si>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</si>
  <si>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</si>
  <si>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</si>
  <si>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</si>
  <si>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</si>
  <si>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</si>
  <si>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</si>
  <si>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</si>
  <si>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</si>
  <si>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</si>
  <si>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</si>
  <si>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</si>
  <si>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</si>
  <si>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</si>
  <si>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</si>
  <si>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</si>
  <si>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</si>
  <si>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</si>
  <si>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</si>
  <si>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</si>
  <si>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</si>
  <si>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</si>
  <si>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</si>
  <si>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</si>
  <si>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</si>
  <si>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</si>
  <si>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</si>
  <si>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</si>
  <si>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</si>
  <si>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</si>
  <si>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</si>
  <si>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</si>
  <si>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</si>
  <si>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</si>
  <si>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</si>
  <si>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</si>
  <si>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</si>
  <si>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</si>
  <si>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</si>
  <si>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</si>
  <si>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</si>
  <si>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</si>
  <si>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</si>
  <si>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</si>
  <si>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</si>
  <si>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</si>
  <si>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</si>
  <si>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</si>
  <si>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</si>
  <si>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</si>
  <si>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</si>
  <si>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</si>
  <si>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</si>
  <si>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</si>
  <si>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</si>
  <si>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</si>
  <si>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</si>
  <si>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</si>
  <si>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</si>
  <si>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</si>
  <si>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</si>
  <si>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</si>
  <si>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</si>
  <si>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</si>
  <si>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</si>
  <si>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</si>
  <si>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</si>
  <si>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</si>
  <si>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</si>
  <si>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</si>
  <si>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</si>
  <si>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</si>
  <si>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</si>
  <si>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</si>
  <si>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</si>
  <si>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</si>
  <si>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</si>
  <si>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</si>
  <si>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</si>
  <si>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</si>
  <si>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</si>
  <si>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</si>
  <si>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</si>
  <si>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</si>
  <si>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</si>
  <si>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</si>
  <si>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</si>
  <si>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</si>
  <si>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</si>
  <si>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</si>
  <si>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</si>
  <si>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</si>
  <si>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Mike Fairbairn</t>
  </si>
  <si>
    <t>Stephen Nelson</t>
  </si>
  <si>
    <t>Ray O'Toole</t>
  </si>
  <si>
    <t xml:space="preserve"> </t>
  </si>
  <si>
    <t>,</t>
  </si>
  <si>
    <t>Mark Fairbairn</t>
  </si>
  <si>
    <t>2012-13</t>
  </si>
  <si>
    <t>Quarter 2</t>
  </si>
  <si>
    <t>1 July 2012 - 30 September 2012</t>
  </si>
  <si>
    <t>Board executive director</t>
  </si>
  <si>
    <t>Chairwoman</t>
  </si>
  <si>
    <t>Travelodge Covent Garden</t>
  </si>
  <si>
    <t>FROM - TO</t>
  </si>
  <si>
    <t>SINGLE/</t>
  </si>
  <si>
    <t>RETURN/ NIGHT(S)</t>
  </si>
  <si>
    <t>Single</t>
  </si>
  <si>
    <t>1 night</t>
  </si>
  <si>
    <t>Following late night Board dinner</t>
  </si>
  <si>
    <t>All-Party Paliamentary Group, taxi shared with 2 collegues due to limited travel time</t>
  </si>
  <si>
    <t>London St Pancras - Brussels</t>
  </si>
  <si>
    <t>Return</t>
  </si>
  <si>
    <t>CERRE conference</t>
  </si>
  <si>
    <t>York office visit</t>
  </si>
  <si>
    <t>Innotrans exhibition</t>
  </si>
  <si>
    <t>TPWS meeting</t>
  </si>
  <si>
    <t>Strategy workshop</t>
  </si>
  <si>
    <t>Team meeting</t>
  </si>
  <si>
    <t>Joint visit with Inspector</t>
  </si>
  <si>
    <t xml:space="preserve">Lincoln - Cambridge Station </t>
  </si>
  <si>
    <t>Peterborough. - Lincoln Central</t>
  </si>
  <si>
    <t>London Kings Cross - York</t>
  </si>
  <si>
    <t xml:space="preserve">Park Inn York - Leeds/Bradford </t>
  </si>
  <si>
    <t>London Waterloo - Winchester</t>
  </si>
  <si>
    <t>Cambridge - York</t>
  </si>
  <si>
    <t xml:space="preserve">London Paddington - Cardiff Central </t>
  </si>
  <si>
    <t>Cardiff Central - Paddington</t>
  </si>
  <si>
    <t>London Heathrow - Berlin Tegel Airport</t>
  </si>
  <si>
    <t>London Euston - Glasgow Central</t>
  </si>
  <si>
    <t>Glasgow Central - London Euston</t>
  </si>
  <si>
    <t>London Euston - Birmingham</t>
  </si>
  <si>
    <t>London Paddington - Oxford</t>
  </si>
  <si>
    <t>FROM _ TO</t>
  </si>
  <si>
    <t>09-12/07/12</t>
  </si>
  <si>
    <t xml:space="preserve">Cambridge Station - Peterborough </t>
  </si>
  <si>
    <t>Meeting with Treasury, taxi shared with 3 colleagues to save time and cost</t>
  </si>
  <si>
    <t>London Euston - Liverpool Lime Street</t>
  </si>
  <si>
    <t>Liverpool Lime Street - Newport Gwent</t>
  </si>
  <si>
    <t>Clapham - Euston</t>
  </si>
  <si>
    <t>Liverpool conference - Liverpool Lime Street</t>
  </si>
  <si>
    <t>London Marylebone - Aylesbury</t>
  </si>
  <si>
    <t>Manchester Piccadilly - Coventry</t>
  </si>
  <si>
    <t>Manchester Piccadilly - London Euston</t>
  </si>
  <si>
    <t xml:space="preserve">London Euston - Mancheser Piccadilly </t>
  </si>
  <si>
    <t>London St Pancras - Brussels Midi</t>
  </si>
  <si>
    <t>London Heathrow - Luxembourg</t>
  </si>
  <si>
    <t>Luxembourg - London City</t>
  </si>
  <si>
    <t>St Giles Hotel, London</t>
  </si>
  <si>
    <t>DfT meeting</t>
  </si>
  <si>
    <t>DFT meeting</t>
  </si>
  <si>
    <t>ORR - Network Meeting</t>
  </si>
  <si>
    <t>Welwyn North - Stevenage</t>
  </si>
  <si>
    <t>Meeting in Manchester</t>
  </si>
  <si>
    <t>Stevenage - Manchester</t>
  </si>
  <si>
    <t>Manchester - Liverpool</t>
  </si>
  <si>
    <t>Meeting in Liverpool</t>
  </si>
  <si>
    <t xml:space="preserve">Liverpool - Stevenage </t>
  </si>
  <si>
    <t>Meeting SWT, bus</t>
  </si>
  <si>
    <t>Seminar on UK rail, Kuala Lumpur</t>
  </si>
  <si>
    <t>Meeting Go Ahead</t>
  </si>
  <si>
    <t>Edinburgh - London City Airport</t>
  </si>
  <si>
    <t>ORR Board meeting</t>
  </si>
  <si>
    <t>Audit Committee</t>
  </si>
  <si>
    <t>RIAC meeting</t>
  </si>
  <si>
    <t>Board Event and NED dinner</t>
  </si>
  <si>
    <t>1 Night</t>
  </si>
  <si>
    <t>Strategy Director Interviews</t>
  </si>
  <si>
    <t>Edinburgh - Heathrow Airport</t>
  </si>
  <si>
    <t>Risk Workshop</t>
  </si>
  <si>
    <t>Glasgow Central - Livingstone South</t>
  </si>
  <si>
    <t>Board meeting</t>
  </si>
  <si>
    <t>Crewe - London</t>
  </si>
  <si>
    <t>EEPB meeting</t>
  </si>
  <si>
    <t>Crewe</t>
  </si>
  <si>
    <t>N/A</t>
  </si>
  <si>
    <t>Crew</t>
  </si>
  <si>
    <t>Indexation discussion</t>
  </si>
  <si>
    <t>July Board meeting &amp; Risk workshop</t>
  </si>
  <si>
    <t>Warwick Parkway</t>
  </si>
  <si>
    <t>Warwick Parkway London</t>
  </si>
  <si>
    <t>EEB meeting</t>
  </si>
  <si>
    <t>Warwick Parkway - London</t>
  </si>
  <si>
    <t>Board/ATOC  meeting</t>
  </si>
  <si>
    <t>London</t>
  </si>
  <si>
    <t xml:space="preserve">Warwick Parkway - London </t>
  </si>
  <si>
    <t>NEDs meeting</t>
  </si>
  <si>
    <t>Travelodge, Covent Garden</t>
  </si>
  <si>
    <t>Board meeting, Meal</t>
  </si>
  <si>
    <t>Huddersfield - York</t>
  </si>
  <si>
    <t>Board Away day</t>
  </si>
  <si>
    <t>York - Edinburgh</t>
  </si>
  <si>
    <t>Wakefield</t>
  </si>
  <si>
    <t>Reading - London</t>
  </si>
  <si>
    <t>ORR Dinner</t>
  </si>
  <si>
    <t>London - Reading</t>
  </si>
  <si>
    <t>Meeting re safety advice to ministers</t>
  </si>
  <si>
    <t>Kings Cross opening</t>
  </si>
  <si>
    <t>Meeting re Board safety paper</t>
  </si>
  <si>
    <t>ORR policy meeting</t>
  </si>
  <si>
    <t>Reading - Glasgow</t>
  </si>
  <si>
    <t>Staff briefing</t>
  </si>
  <si>
    <t>Thistle, Glasgow</t>
  </si>
  <si>
    <t>Glasgow</t>
  </si>
  <si>
    <t>SRC</t>
  </si>
  <si>
    <t xml:space="preserve">ORR/Network Rail/Transport Scotland High Level Meeting </t>
  </si>
  <si>
    <t>Railway Strategies Live 2012</t>
  </si>
  <si>
    <t>Oxera Rail Policy Group</t>
  </si>
  <si>
    <t>National Rail Conference 2012</t>
  </si>
  <si>
    <t>The Infrastructure Forum 2012 Policy Summit - Building and Financing New Infrastructure</t>
  </si>
  <si>
    <t xml:space="preserve">Meeting IRG-Rail with EU Commission </t>
  </si>
  <si>
    <t>IRG Rail Plenary</t>
  </si>
  <si>
    <t>York Office open door and strategy workshop</t>
  </si>
  <si>
    <t>GPC - Oyster auto top up</t>
  </si>
  <si>
    <t>Strategy Workshop</t>
  </si>
  <si>
    <t>National Rail Conference 2012, Taxi taken due to early start</t>
  </si>
  <si>
    <t>Club Quarters, London</t>
  </si>
  <si>
    <t>Meeting Richard Price 1:1</t>
  </si>
  <si>
    <t>Heathrow - Edinburgh Airprot</t>
  </si>
  <si>
    <t>RemCo meeting and NED dinner</t>
  </si>
  <si>
    <t>Glossary</t>
  </si>
  <si>
    <t>NR</t>
  </si>
  <si>
    <t>Network Rail</t>
  </si>
  <si>
    <t>RAIB</t>
  </si>
  <si>
    <t xml:space="preserve">Rail accident Investigation Bureau </t>
  </si>
  <si>
    <t>RDG</t>
  </si>
  <si>
    <t>Railway Delivery Group</t>
  </si>
  <si>
    <t>IRG</t>
  </si>
  <si>
    <t>Industry Review Group</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</si>
  <si>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</si>
  <si>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</si>
  <si>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</si>
  <si>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</si>
  <si>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</si>
  <si>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</si>
  <si>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</si>
  <si>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</si>
  <si>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</si>
  <si>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</si>
  <si>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</si>
  <si>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</si>
  <si>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</si>
  <si>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</si>
  <si>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</si>
  <si>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</si>
  <si>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</si>
  <si>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RSSB</t>
  </si>
  <si>
    <t>Rail Safety Standards Board</t>
  </si>
  <si>
    <t>TOCN</t>
  </si>
  <si>
    <t>Train Operating Company North</t>
  </si>
  <si>
    <t>July Board meeting &amp; Risk workshop, Car parking</t>
  </si>
  <si>
    <t>Meeting with Richard Price</t>
  </si>
  <si>
    <t>Meeting with Richard Price, Car parking</t>
  </si>
  <si>
    <t>June Board meeting</t>
  </si>
  <si>
    <t>June Board meeting, Car parking</t>
  </si>
  <si>
    <t>EEPB meeting, Car parking</t>
  </si>
  <si>
    <t>Indexation discussion, Car parking</t>
  </si>
  <si>
    <t>Long Distance Recover Plan meeting</t>
  </si>
  <si>
    <t>Long Distance Recovery Plan meeting, Car parking</t>
  </si>
  <si>
    <t>ORR/NR NEDs session &amp; Interviews</t>
  </si>
  <si>
    <t>ORR/NR NEDs session, Car parking</t>
  </si>
  <si>
    <t>Board/ATOC meeting, Car parking</t>
  </si>
  <si>
    <t>Board meeting, Car parking</t>
  </si>
  <si>
    <t>Staff Conference, Car mileage</t>
  </si>
  <si>
    <t>Home - Bristol</t>
  </si>
  <si>
    <t>NEDs meeting, Car parking</t>
  </si>
  <si>
    <t>June Board &amp; Away Day</t>
  </si>
  <si>
    <t>2 nights</t>
  </si>
  <si>
    <t>June Board &amp; Board Away Day</t>
  </si>
  <si>
    <t>June Board &amp; Away Day, Car Park</t>
  </si>
  <si>
    <t>EEB meeting, Car parking</t>
  </si>
  <si>
    <t>Board and Committee meeting, Meal (paid by MF)</t>
  </si>
  <si>
    <t>Board and Committee meeting</t>
  </si>
  <si>
    <t>Travelodge, London</t>
  </si>
  <si>
    <t>Board Meeting</t>
  </si>
  <si>
    <t>Board meeting,Car parking</t>
  </si>
  <si>
    <t>Richard Price Meeting, Car parking</t>
  </si>
  <si>
    <t>Board pre meeting, Car parking</t>
  </si>
  <si>
    <t>Staff briefing, Dinner</t>
  </si>
  <si>
    <t>Strategy/Board team meeting</t>
  </si>
  <si>
    <t>Meeting re board safety with Richard Price</t>
  </si>
  <si>
    <t>Network Rail Joint Board Dinner</t>
  </si>
  <si>
    <t>Safety Regulation Committee Meeting</t>
  </si>
  <si>
    <t>Anna Walker - Dinner discussion with Chief Secretary, Danny Alexander MP</t>
  </si>
  <si>
    <t>Anna Walker - National Rail Awards</t>
  </si>
  <si>
    <t>DFT meeting with Norman Baker, Taxi taken for speed</t>
  </si>
  <si>
    <t>RDG meeting at Freightliner, Bus</t>
  </si>
  <si>
    <t>Meeting First Capital Connect. Bus</t>
  </si>
  <si>
    <t>ORR to RIA</t>
  </si>
  <si>
    <t>RSSB meeting, Bus</t>
  </si>
  <si>
    <t>Kuala Lumpur, Malaysia</t>
  </si>
  <si>
    <t>09-12/07/2012</t>
  </si>
  <si>
    <t>Seminar on UK rail, Kuala Lumpur, Overseas subsistence</t>
  </si>
  <si>
    <t>Seminar on UK rail, Kuala Lumpur, Overseas travel</t>
  </si>
  <si>
    <t>Liverpool to Stevenage</t>
  </si>
  <si>
    <t>SINGLE/ RETURN/ NIGHT(S)</t>
  </si>
  <si>
    <t>OKS</t>
  </si>
  <si>
    <t>One Kemble Street</t>
  </si>
  <si>
    <t>OKS - Horseferry road</t>
  </si>
  <si>
    <t>OKS - Old Street</t>
  </si>
  <si>
    <t>OKS - Waterloo</t>
  </si>
  <si>
    <t>Waterloo - OKS</t>
  </si>
  <si>
    <t>OKS - Heathrow</t>
  </si>
  <si>
    <t>OKS - RIA</t>
  </si>
  <si>
    <t>OKS - Victoria</t>
  </si>
  <si>
    <t>OKS - Angel</t>
  </si>
  <si>
    <t>OKS - NR</t>
  </si>
  <si>
    <t>Taxi following late night meeting at OKS</t>
  </si>
  <si>
    <t>OKS - Horse Guards Road</t>
  </si>
  <si>
    <t>OKS -Wigmore Street</t>
  </si>
  <si>
    <t>OKS -Parliament Square</t>
  </si>
  <si>
    <t>Cabinet Infrastructure Committee</t>
  </si>
  <si>
    <t>Angel Trains Ltd</t>
  </si>
  <si>
    <t>OKS - RDF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</si>
</sst>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7">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b/>
      <sz val="10"/>
      <color indexed="8"/>
      <name val="Arial"/>
      <family val="2"/>
    </font>
    <font>
      <sz val="10"/>
      <color indexed="9"/>
      <name val="Arial"/>
      <family val="2"/>
    </font>
    <font>
      <b/>
      <sz val="11"/>
      <color indexed="62"/>
      <name val="Calibri"/>
      <family val="2"/>
    </font>
    <font>
      <b/>
      <sz val="10"/>
      <color indexed="10"/>
      <name val="Arial"/>
      <family val="2"/>
    </font>
    <font>
      <b/>
      <sz val="18"/>
      <color indexed="62"/>
      <name val="Cambria"/>
      <family val="2"/>
    </font>
    <font>
      <b/>
      <sz val="15"/>
      <color indexed="62"/>
      <name val="Calibri"/>
      <family val="2"/>
    </font>
    <font>
      <b/>
      <sz val="13"/>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
      <b/>
      <sz val="10"/>
      <color rgb="FFFF0000"/>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thin"/>
      <top style="thin"/>
      <bottom style="medium"/>
    </border>
    <border>
      <left style="medium"/>
      <right style="thin"/>
      <top style="thin"/>
      <bottom style="thin"/>
    </border>
    <border>
      <left style="thin"/>
      <right style="medium"/>
      <top style="thin"/>
      <bottom/>
    </border>
    <border>
      <left style="medium"/>
      <right style="thin"/>
      <top style="thin"/>
      <bottom/>
    </border>
    <border>
      <left style="thin"/>
      <right/>
      <top style="thin"/>
      <bottom/>
    </border>
    <border>
      <left style="medium"/>
      <right/>
      <top style="thin"/>
      <bottom style="thin"/>
    </border>
    <border>
      <left style="medium"/>
      <right style="thin"/>
      <top style="thin"/>
      <bottom style="medium"/>
    </border>
    <border>
      <left style="thin"/>
      <right style="medium"/>
      <top style="thin"/>
      <bottom style="medium"/>
    </border>
    <border>
      <left style="thin"/>
      <right/>
      <top style="medium"/>
      <bottom/>
    </border>
    <border>
      <left style="medium"/>
      <right/>
      <top style="thin"/>
      <bottom style="medium"/>
    </border>
    <border>
      <left/>
      <right/>
      <top style="thin"/>
      <bottom style="medium"/>
    </border>
    <border>
      <left/>
      <right style="thin"/>
      <top style="thin"/>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40">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1" applyFont="1" applyFill="1">
      <alignment/>
      <protection/>
    </xf>
    <xf numFmtId="0" fontId="10" fillId="33" borderId="0" xfId="61" applyFont="1" applyFill="1">
      <alignment/>
      <protection/>
    </xf>
    <xf numFmtId="0" fontId="0" fillId="33" borderId="0" xfId="61" applyFill="1">
      <alignment/>
      <protection/>
    </xf>
    <xf numFmtId="0" fontId="11" fillId="33" borderId="29" xfId="61" applyFont="1" applyFill="1" applyBorder="1">
      <alignment/>
      <protection/>
    </xf>
    <xf numFmtId="0" fontId="11" fillId="33" borderId="33" xfId="61" applyFont="1" applyFill="1" applyBorder="1">
      <alignment/>
      <protection/>
    </xf>
    <xf numFmtId="0" fontId="11" fillId="33" borderId="18" xfId="61" applyFont="1" applyFill="1" applyBorder="1">
      <alignment/>
      <protection/>
    </xf>
    <xf numFmtId="0" fontId="11" fillId="33" borderId="21" xfId="61" applyFont="1" applyFill="1" applyBorder="1">
      <alignment/>
      <protection/>
    </xf>
    <xf numFmtId="0" fontId="11" fillId="33" borderId="23" xfId="61" applyFont="1" applyFill="1" applyBorder="1">
      <alignment/>
      <protection/>
    </xf>
    <xf numFmtId="0" fontId="11" fillId="33" borderId="27" xfId="61"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7"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7" applyFont="1" applyFill="1" applyBorder="1" applyAlignment="1">
      <alignment vertical="top" wrapText="1"/>
      <protection/>
    </xf>
    <xf numFmtId="164" fontId="12" fillId="36" borderId="19" xfId="57" applyNumberFormat="1" applyFont="1" applyFill="1" applyBorder="1" applyAlignment="1">
      <alignment vertical="top"/>
      <protection/>
    </xf>
    <xf numFmtId="0" fontId="13" fillId="36" borderId="0" xfId="58"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7" applyFont="1" applyFill="1" applyBorder="1" applyAlignment="1">
      <alignment vertical="top" wrapText="1"/>
      <protection/>
    </xf>
    <xf numFmtId="0" fontId="7" fillId="33" borderId="0" xfId="53"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3" applyNumberFormat="1" applyFont="1" applyFill="1" applyBorder="1" applyAlignment="1">
      <alignment horizontal="right" vertical="center"/>
      <protection/>
    </xf>
    <xf numFmtId="164" fontId="12" fillId="36" borderId="19" xfId="66"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3" applyFont="1" applyFill="1" applyBorder="1" applyAlignment="1">
      <alignment vertical="center" wrapText="1"/>
      <protection/>
    </xf>
    <xf numFmtId="0" fontId="0" fillId="36" borderId="19" xfId="63"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0" borderId="19" xfId="64"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7"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4"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5"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12" fillId="36" borderId="19" xfId="64"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164" fontId="13" fillId="36" borderId="19" xfId="64" applyNumberFormat="1" applyFont="1" applyFill="1" applyBorder="1" applyAlignment="1">
      <alignment horizontal="center" vertical="center" wrapText="1"/>
      <protection/>
    </xf>
    <xf numFmtId="164" fontId="13" fillId="0" borderId="19" xfId="64" applyNumberFormat="1" applyFont="1" applyFill="1" applyBorder="1" applyAlignment="1">
      <alignment horizontal="center" vertical="center" wrapText="1"/>
      <protection/>
    </xf>
    <xf numFmtId="0" fontId="13" fillId="0" borderId="17" xfId="66" applyFont="1" applyFill="1" applyBorder="1" applyAlignment="1">
      <alignment/>
      <protection/>
    </xf>
    <xf numFmtId="164" fontId="13" fillId="0" borderId="17" xfId="66" applyNumberFormat="1" applyFont="1" applyFill="1" applyBorder="1" applyAlignment="1">
      <alignment horizontal="center" vertical="center"/>
      <protection/>
    </xf>
    <xf numFmtId="164" fontId="12" fillId="0" borderId="17" xfId="66" applyNumberFormat="1" applyFont="1" applyFill="1" applyBorder="1" applyAlignment="1">
      <alignment horizontal="right" vertical="center" wrapText="1"/>
      <protection/>
    </xf>
    <xf numFmtId="164" fontId="12" fillId="0" borderId="17" xfId="64" applyNumberFormat="1" applyFont="1" applyFill="1" applyBorder="1" applyAlignment="1">
      <alignment horizontal="right" vertical="center" wrapText="1"/>
      <protection/>
    </xf>
    <xf numFmtId="164" fontId="0" fillId="0" borderId="19" xfId="68" applyNumberFormat="1" applyFont="1" applyFill="1" applyBorder="1" applyAlignment="1">
      <alignment horizontal="center" vertical="center" wrapText="1"/>
      <protection/>
    </xf>
    <xf numFmtId="164" fontId="5" fillId="36" borderId="19" xfId="64"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6"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4"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4" applyFont="1" applyFill="1" applyBorder="1" applyAlignment="1">
      <alignment horizontal="left" vertical="center" wrapText="1"/>
      <protection/>
    </xf>
    <xf numFmtId="0" fontId="13" fillId="0" borderId="19" xfId="66" applyFont="1" applyFill="1" applyBorder="1" applyAlignment="1">
      <alignment horizontal="left" vertical="center" wrapText="1"/>
      <protection/>
    </xf>
    <xf numFmtId="164" fontId="13" fillId="37" borderId="19" xfId="64" applyNumberFormat="1" applyFont="1" applyFill="1" applyBorder="1" applyAlignment="1">
      <alignment horizontal="center" vertical="center" wrapText="1"/>
      <protection/>
    </xf>
    <xf numFmtId="164" fontId="0" fillId="36" borderId="19" xfId="66" applyNumberFormat="1" applyFont="1" applyFill="1" applyBorder="1" applyAlignment="1">
      <alignment horizontal="center" vertical="center" wrapText="1"/>
      <protection/>
    </xf>
    <xf numFmtId="164" fontId="0" fillId="0" borderId="19" xfId="66" applyNumberFormat="1" applyFont="1" applyFill="1" applyBorder="1" applyAlignment="1">
      <alignment horizontal="center" vertical="center" wrapText="1"/>
      <protection/>
    </xf>
    <xf numFmtId="164" fontId="13" fillId="0" borderId="17" xfId="66"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59" applyNumberFormat="1" applyFont="1" applyFill="1" applyBorder="1" applyAlignment="1">
      <alignment horizontal="center" vertical="center" wrapText="1"/>
      <protection/>
    </xf>
    <xf numFmtId="0" fontId="13" fillId="0" borderId="19" xfId="59"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0" borderId="19" xfId="68" applyNumberFormat="1" applyFont="1" applyFill="1" applyBorder="1" applyAlignment="1">
      <alignment horizontal="center" vertical="center" wrapText="1"/>
      <protection/>
    </xf>
    <xf numFmtId="0" fontId="0" fillId="37" borderId="19" xfId="64" applyFont="1" applyFill="1" applyBorder="1" applyAlignment="1">
      <alignment horizontal="center" vertical="center" wrapText="1"/>
      <protection/>
    </xf>
    <xf numFmtId="164" fontId="0" fillId="37" borderId="19" xfId="64" applyNumberFormat="1" applyFont="1" applyFill="1" applyBorder="1" applyAlignment="1">
      <alignment horizontal="center" vertical="center" wrapText="1"/>
      <protection/>
    </xf>
    <xf numFmtId="0" fontId="0" fillId="34" borderId="18" xfId="0" applyFill="1" applyBorder="1" applyAlignment="1">
      <alignment wrapText="1"/>
    </xf>
    <xf numFmtId="0" fontId="2" fillId="34" borderId="19" xfId="0" applyFont="1" applyFill="1" applyBorder="1" applyAlignment="1">
      <alignment horizontal="center" wrapText="1"/>
    </xf>
    <xf numFmtId="0" fontId="2" fillId="34" borderId="22" xfId="0" applyFont="1" applyFill="1" applyBorder="1" applyAlignment="1">
      <alignment horizontal="center" vertical="top" wrapText="1"/>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59"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59" applyFont="1" applyFill="1" applyBorder="1" applyAlignment="1">
      <alignment/>
      <protection/>
    </xf>
    <xf numFmtId="0" fontId="13" fillId="38" borderId="17" xfId="59" applyFont="1" applyFill="1" applyBorder="1" applyAlignment="1">
      <alignment horizontal="left" vertical="center" wrapText="1"/>
      <protection/>
    </xf>
    <xf numFmtId="164" fontId="13" fillId="38" borderId="19" xfId="57" applyNumberFormat="1" applyFont="1" applyFill="1" applyBorder="1" applyAlignment="1">
      <alignment horizontal="center" vertical="center" wrapText="1"/>
      <protection/>
    </xf>
    <xf numFmtId="164" fontId="13" fillId="38" borderId="19" xfId="59" applyNumberFormat="1" applyFont="1" applyFill="1" applyBorder="1" applyAlignment="1">
      <alignment horizontal="center" vertical="center" wrapText="1"/>
      <protection/>
    </xf>
    <xf numFmtId="0" fontId="13" fillId="38" borderId="19" xfId="68" applyFont="1" applyFill="1" applyBorder="1" applyAlignment="1">
      <alignment/>
      <protection/>
    </xf>
    <xf numFmtId="0" fontId="13" fillId="38" borderId="19" xfId="68" applyFont="1" applyFill="1" applyBorder="1" applyAlignment="1">
      <alignment wrapText="1"/>
      <protection/>
    </xf>
    <xf numFmtId="164" fontId="13" fillId="38" borderId="19" xfId="68" applyNumberFormat="1" applyFont="1" applyFill="1" applyBorder="1" applyAlignment="1">
      <alignment horizontal="center" vertical="center" wrapText="1"/>
      <protection/>
    </xf>
    <xf numFmtId="164" fontId="0" fillId="38" borderId="19" xfId="68" applyNumberFormat="1" applyFont="1" applyFill="1" applyBorder="1" applyAlignment="1">
      <alignment horizontal="center" vertical="center" wrapText="1"/>
      <protection/>
    </xf>
    <xf numFmtId="165" fontId="13" fillId="38" borderId="19" xfId="68" applyNumberFormat="1" applyFont="1" applyFill="1" applyBorder="1" applyAlignment="1">
      <alignment/>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19" xfId="67" applyNumberFormat="1" applyFont="1" applyFill="1" applyBorder="1" applyAlignment="1">
      <alignment horizontal="center" vertical="center" wrapText="1"/>
      <protection/>
    </xf>
    <xf numFmtId="164" fontId="13" fillId="0" borderId="0" xfId="60"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38"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2" fillId="40" borderId="34" xfId="0" applyNumberFormat="1" applyFont="1" applyFill="1" applyBorder="1" applyAlignment="1">
      <alignment horizontal="center"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14" fontId="0" fillId="0" borderId="18" xfId="0" applyNumberFormat="1" applyFont="1" applyFill="1" applyBorder="1" applyAlignment="1">
      <alignment horizontal="center" vertical="center" wrapText="1"/>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14" fontId="0" fillId="0" borderId="39"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14" fontId="0" fillId="40" borderId="39" xfId="0" applyNumberFormat="1" applyFont="1" applyFill="1" applyBorder="1" applyAlignment="1">
      <alignment horizontal="center" vertical="center" wrapText="1"/>
    </xf>
    <xf numFmtId="164" fontId="16" fillId="0" borderId="34" xfId="0" applyNumberFormat="1" applyFont="1" applyFill="1" applyBorder="1" applyAlignment="1">
      <alignment horizontal="center" vertical="center"/>
    </xf>
    <xf numFmtId="0" fontId="2" fillId="34" borderId="16" xfId="0" applyFont="1" applyFill="1" applyBorder="1" applyAlignment="1">
      <alignment horizontal="center" wrapText="1"/>
    </xf>
    <xf numFmtId="0" fontId="0" fillId="40" borderId="24" xfId="0" applyFill="1" applyBorder="1" applyAlignment="1">
      <alignment wrapText="1"/>
    </xf>
    <xf numFmtId="164" fontId="12" fillId="38" borderId="38" xfId="62" applyNumberFormat="1" applyFont="1" applyFill="1" applyBorder="1" applyAlignment="1">
      <alignment horizontal="right" vertical="center"/>
      <protection/>
    </xf>
    <xf numFmtId="164" fontId="0" fillId="38" borderId="38" xfId="62"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2" applyNumberFormat="1" applyFont="1" applyFill="1" applyBorder="1" applyAlignment="1">
      <alignment horizontal="center" vertical="center"/>
      <protection/>
    </xf>
    <xf numFmtId="164" fontId="12" fillId="40" borderId="19" xfId="62"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4" fontId="0" fillId="0" borderId="39" xfId="0" applyNumberFormat="1" applyFill="1" applyBorder="1" applyAlignment="1">
      <alignment horizontal="left" vertical="center" wrapText="1"/>
    </xf>
    <xf numFmtId="14" fontId="0" fillId="38" borderId="39" xfId="0" applyNumberFormat="1" applyFill="1" applyBorder="1" applyAlignment="1">
      <alignment horizontal="left" vertical="center" wrapText="1"/>
    </xf>
    <xf numFmtId="14" fontId="0" fillId="40" borderId="39" xfId="0" applyNumberFormat="1" applyFill="1" applyBorder="1" applyAlignment="1">
      <alignment horizontal="left" vertical="center" wrapText="1"/>
    </xf>
    <xf numFmtId="14" fontId="0" fillId="0" borderId="39"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52" fillId="33" borderId="0" xfId="0" applyFont="1" applyFill="1" applyAlignment="1">
      <alignment wrapText="1"/>
    </xf>
    <xf numFmtId="0" fontId="52" fillId="40" borderId="0" xfId="0" applyFont="1" applyFill="1" applyBorder="1" applyAlignment="1">
      <alignment/>
    </xf>
    <xf numFmtId="164" fontId="52" fillId="0" borderId="0" xfId="0" applyNumberFormat="1" applyFont="1" applyFill="1" applyBorder="1" applyAlignment="1">
      <alignment/>
    </xf>
    <xf numFmtId="0" fontId="53" fillId="0" borderId="0" xfId="0" applyFont="1" applyAlignment="1">
      <alignment/>
    </xf>
    <xf numFmtId="0" fontId="0" fillId="33" borderId="0" xfId="0" applyFont="1" applyFill="1" applyAlignment="1">
      <alignment/>
    </xf>
    <xf numFmtId="0" fontId="3" fillId="33" borderId="0" xfId="0" applyFont="1" applyFill="1" applyAlignment="1">
      <alignment horizontal="center"/>
    </xf>
    <xf numFmtId="0" fontId="13" fillId="0" borderId="0" xfId="0" applyFont="1" applyFill="1" applyBorder="1" applyAlignment="1">
      <alignment horizontal="left" vertical="top" wrapText="1"/>
    </xf>
    <xf numFmtId="0" fontId="0" fillId="0" borderId="14" xfId="0" applyFont="1" applyBorder="1" applyAlignment="1">
      <alignment vertical="top" wrapText="1"/>
    </xf>
    <xf numFmtId="0" fontId="0" fillId="0" borderId="32" xfId="0" applyFont="1" applyBorder="1" applyAlignment="1">
      <alignment vertical="top" wrapText="1"/>
    </xf>
    <xf numFmtId="0" fontId="0" fillId="0" borderId="40" xfId="0" applyFont="1" applyBorder="1" applyAlignment="1">
      <alignment vertical="top" wrapText="1"/>
    </xf>
    <xf numFmtId="14" fontId="0" fillId="0" borderId="41" xfId="0" applyNumberFormat="1" applyBorder="1" applyAlignment="1">
      <alignment horizontal="center" vertical="center" wrapText="1"/>
    </xf>
    <xf numFmtId="14" fontId="0" fillId="40" borderId="0" xfId="0" applyNumberFormat="1" applyFill="1" applyBorder="1" applyAlignment="1">
      <alignment horizontal="left" vertical="center" wrapText="1"/>
    </xf>
    <xf numFmtId="0" fontId="0" fillId="33" borderId="0" xfId="0" applyFill="1" applyBorder="1" applyAlignment="1">
      <alignment wrapText="1"/>
    </xf>
    <xf numFmtId="0" fontId="0" fillId="33" borderId="0" xfId="0" applyFill="1" applyBorder="1" applyAlignment="1">
      <alignment/>
    </xf>
    <xf numFmtId="0" fontId="2" fillId="34" borderId="17" xfId="0" applyFont="1" applyFill="1" applyBorder="1" applyAlignment="1">
      <alignment horizontal="center" vertical="top" wrapText="1"/>
    </xf>
    <xf numFmtId="164" fontId="2" fillId="41" borderId="34" xfId="0" applyNumberFormat="1" applyFont="1" applyFill="1" applyBorder="1" applyAlignment="1">
      <alignment horizontal="center" vertical="center" wrapText="1"/>
    </xf>
    <xf numFmtId="0" fontId="13" fillId="41" borderId="19" xfId="0" applyFont="1" applyFill="1" applyBorder="1" applyAlignment="1">
      <alignment horizontal="left" vertical="center" wrapText="1"/>
    </xf>
    <xf numFmtId="14" fontId="0" fillId="41" borderId="18" xfId="0" applyNumberFormat="1" applyFill="1" applyBorder="1" applyAlignment="1">
      <alignment horizontal="left" vertical="center" wrapText="1"/>
    </xf>
    <xf numFmtId="0" fontId="13" fillId="0" borderId="21"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13" fillId="40" borderId="38" xfId="0" applyFont="1" applyFill="1" applyBorder="1" applyAlignment="1">
      <alignment horizontal="left" vertical="center" wrapText="1"/>
    </xf>
    <xf numFmtId="164" fontId="2" fillId="40" borderId="42" xfId="0" applyNumberFormat="1" applyFont="1" applyFill="1" applyBorder="1" applyAlignment="1">
      <alignment horizontal="center" vertical="center" wrapText="1"/>
    </xf>
    <xf numFmtId="14" fontId="0" fillId="38" borderId="43" xfId="0" applyNumberFormat="1" applyFill="1" applyBorder="1" applyAlignment="1">
      <alignment horizontal="left" vertical="center" wrapText="1"/>
    </xf>
    <xf numFmtId="14" fontId="0" fillId="0" borderId="18" xfId="0" applyNumberFormat="1" applyFont="1" applyFill="1" applyBorder="1" applyAlignment="1">
      <alignment horizontal="left" vertical="center" wrapText="1"/>
    </xf>
    <xf numFmtId="164" fontId="0" fillId="0" borderId="19" xfId="0" applyNumberFormat="1" applyFont="1" applyFill="1" applyBorder="1" applyAlignment="1">
      <alignment horizontal="left" vertical="center" wrapText="1"/>
    </xf>
    <xf numFmtId="165" fontId="13" fillId="0" borderId="19" xfId="0" applyNumberFormat="1" applyFont="1" applyFill="1" applyBorder="1" applyAlignment="1">
      <alignment horizontal="left" vertical="center"/>
    </xf>
    <xf numFmtId="0" fontId="2" fillId="34" borderId="15" xfId="0" applyFont="1" applyFill="1" applyBorder="1" applyAlignment="1">
      <alignment horizontal="center" vertical="center"/>
    </xf>
    <xf numFmtId="164" fontId="12" fillId="40" borderId="19" xfId="65" applyNumberFormat="1" applyFont="1" applyFill="1" applyBorder="1" applyAlignment="1">
      <alignment horizontal="center" vertical="center" wrapText="1"/>
      <protection/>
    </xf>
    <xf numFmtId="0" fontId="0" fillId="0" borderId="21" xfId="0" applyFont="1" applyFill="1" applyBorder="1" applyAlignment="1">
      <alignment horizontal="left" vertical="center" wrapText="1"/>
    </xf>
    <xf numFmtId="0" fontId="0" fillId="40" borderId="2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40" borderId="0" xfId="0" applyFont="1" applyFill="1" applyBorder="1" applyAlignment="1">
      <alignment horizontal="left" vertical="center" wrapText="1"/>
    </xf>
    <xf numFmtId="0" fontId="0" fillId="40" borderId="19" xfId="0" applyFont="1" applyFill="1" applyBorder="1" applyAlignment="1">
      <alignment horizontal="left" vertical="center" wrapText="1"/>
    </xf>
    <xf numFmtId="164" fontId="0" fillId="33" borderId="0" xfId="0" applyNumberFormat="1" applyFill="1" applyAlignment="1">
      <alignment wrapText="1"/>
    </xf>
    <xf numFmtId="0" fontId="0" fillId="38" borderId="21" xfId="0" applyFont="1" applyFill="1" applyBorder="1" applyAlignment="1">
      <alignment horizontal="left" vertical="center" wrapText="1"/>
    </xf>
    <xf numFmtId="14" fontId="0" fillId="0" borderId="43" xfId="0" applyNumberFormat="1" applyFont="1" applyFill="1" applyBorder="1" applyAlignment="1">
      <alignment horizontal="center" vertical="center" wrapText="1"/>
    </xf>
    <xf numFmtId="0" fontId="13" fillId="0" borderId="36" xfId="0" applyFont="1" applyFill="1" applyBorder="1" applyAlignment="1">
      <alignment horizontal="left" vertical="center" wrapText="1"/>
    </xf>
    <xf numFmtId="164" fontId="2" fillId="0" borderId="44" xfId="0" applyNumberFormat="1" applyFont="1" applyFill="1" applyBorder="1" applyAlignment="1">
      <alignment horizontal="center" vertical="top" wrapText="1"/>
    </xf>
    <xf numFmtId="164" fontId="2" fillId="0" borderId="42" xfId="0" applyNumberFormat="1" applyFont="1" applyFill="1" applyBorder="1" applyAlignment="1">
      <alignment horizontal="center" vertical="top" wrapText="1"/>
    </xf>
    <xf numFmtId="0" fontId="0" fillId="38" borderId="36" xfId="0" applyFont="1" applyFill="1" applyBorder="1" applyAlignment="1">
      <alignment horizontal="left" vertical="center" wrapText="1"/>
    </xf>
    <xf numFmtId="0" fontId="0" fillId="40" borderId="13" xfId="0" applyFill="1" applyBorder="1" applyAlignment="1">
      <alignment vertical="top" wrapText="1"/>
    </xf>
    <xf numFmtId="0" fontId="0" fillId="40" borderId="14" xfId="0" applyFill="1" applyBorder="1" applyAlignment="1">
      <alignment vertical="top" wrapText="1"/>
    </xf>
    <xf numFmtId="0" fontId="0" fillId="40" borderId="45" xfId="0" applyFill="1" applyBorder="1" applyAlignment="1">
      <alignment vertical="top" wrapText="1"/>
    </xf>
    <xf numFmtId="0" fontId="54" fillId="33" borderId="0" xfId="0" applyFont="1" applyFill="1" applyAlignment="1">
      <alignment horizontal="left"/>
    </xf>
    <xf numFmtId="14" fontId="0" fillId="0" borderId="46" xfId="0" applyNumberFormat="1" applyBorder="1" applyAlignment="1">
      <alignment horizontal="center" vertical="center" wrapText="1"/>
    </xf>
    <xf numFmtId="0" fontId="0" fillId="0" borderId="47" xfId="0" applyFont="1" applyBorder="1" applyAlignment="1">
      <alignment vertical="top" wrapText="1"/>
    </xf>
    <xf numFmtId="0" fontId="7" fillId="0" borderId="0" xfId="53" applyAlignment="1" applyProtection="1">
      <alignment/>
      <protection/>
    </xf>
    <xf numFmtId="0" fontId="2" fillId="34" borderId="48"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55" fillId="40" borderId="49" xfId="0" applyFont="1" applyFill="1" applyBorder="1" applyAlignment="1">
      <alignment horizontal="left"/>
    </xf>
    <xf numFmtId="0" fontId="56" fillId="0" borderId="50" xfId="0" applyFont="1" applyBorder="1" applyAlignment="1">
      <alignment horizontal="left"/>
    </xf>
    <xf numFmtId="0" fontId="56" fillId="0" borderId="51" xfId="0" applyFont="1" applyBorder="1" applyAlignment="1">
      <alignment horizontal="left"/>
    </xf>
    <xf numFmtId="0" fontId="55" fillId="40" borderId="35" xfId="0" applyFont="1" applyFill="1" applyBorder="1" applyAlignment="1">
      <alignment vertical="top" wrapText="1"/>
    </xf>
    <xf numFmtId="0" fontId="0" fillId="0" borderId="52" xfId="0" applyBorder="1" applyAlignment="1">
      <alignment/>
    </xf>
    <xf numFmtId="0" fontId="0" fillId="0" borderId="36" xfId="0" applyBorder="1" applyAlignment="1">
      <alignment/>
    </xf>
    <xf numFmtId="0" fontId="0" fillId="0" borderId="23" xfId="0" applyBorder="1" applyAlignment="1">
      <alignment/>
    </xf>
    <xf numFmtId="0" fontId="0" fillId="0" borderId="25" xfId="0" applyBorder="1" applyAlignment="1">
      <alignment/>
    </xf>
    <xf numFmtId="0" fontId="0" fillId="0" borderId="27" xfId="0" applyBorder="1" applyAlignment="1">
      <alignment/>
    </xf>
    <xf numFmtId="0" fontId="55" fillId="40" borderId="49" xfId="0" applyFont="1" applyFill="1" applyBorder="1" applyAlignment="1">
      <alignment/>
    </xf>
    <xf numFmtId="0" fontId="0" fillId="0" borderId="50" xfId="0" applyBorder="1" applyAlignment="1">
      <alignment/>
    </xf>
    <xf numFmtId="0" fontId="0" fillId="0" borderId="51" xfId="0" applyBorder="1" applyAlignment="1">
      <alignment/>
    </xf>
    <xf numFmtId="0" fontId="55" fillId="0" borderId="53" xfId="0" applyFont="1" applyFill="1" applyBorder="1" applyAlignment="1">
      <alignment/>
    </xf>
    <xf numFmtId="0" fontId="56" fillId="0" borderId="54" xfId="0" applyFont="1" applyBorder="1" applyAlignment="1">
      <alignment/>
    </xf>
    <xf numFmtId="0" fontId="56" fillId="0" borderId="55" xfId="0" applyFont="1" applyBorder="1" applyAlignment="1">
      <alignment/>
    </xf>
    <xf numFmtId="0" fontId="2" fillId="34" borderId="4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5" fillId="40" borderId="35" xfId="0" applyFont="1" applyFill="1" applyBorder="1" applyAlignment="1">
      <alignment horizontal="left" vertical="center" wrapText="1"/>
    </xf>
    <xf numFmtId="0" fontId="2" fillId="0" borderId="52" xfId="0" applyFont="1" applyBorder="1" applyAlignment="1">
      <alignment horizontal="left"/>
    </xf>
    <xf numFmtId="0" fontId="2" fillId="0" borderId="36" xfId="0" applyFont="1" applyBorder="1" applyAlignment="1">
      <alignment horizontal="left"/>
    </xf>
    <xf numFmtId="0" fontId="2" fillId="0" borderId="23" xfId="0" applyFont="1" applyBorder="1" applyAlignment="1">
      <alignment horizontal="left"/>
    </xf>
    <xf numFmtId="0" fontId="2" fillId="0" borderId="25" xfId="0" applyFont="1" applyBorder="1" applyAlignment="1">
      <alignment horizontal="left"/>
    </xf>
    <xf numFmtId="0" fontId="2" fillId="0" borderId="27" xfId="0" applyFont="1" applyBorder="1" applyAlignment="1">
      <alignment horizontal="left"/>
    </xf>
    <xf numFmtId="0" fontId="55" fillId="0" borderId="23" xfId="0" applyFont="1" applyFill="1" applyBorder="1" applyAlignment="1">
      <alignment/>
    </xf>
    <xf numFmtId="0" fontId="56" fillId="0" borderId="25" xfId="0" applyFont="1" applyBorder="1" applyAlignment="1">
      <alignmen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 Walker" xfId="57"/>
    <cellStyle name="Normal_C Bolt" xfId="58"/>
    <cellStyle name="Normal_C Elliott" xfId="59"/>
    <cellStyle name="Normal_C Elliott_1" xfId="60"/>
    <cellStyle name="Normal_Data Table" xfId="61"/>
    <cellStyle name="Normal_J Chittleburgh" xfId="62"/>
    <cellStyle name="Normal_J May" xfId="63"/>
    <cellStyle name="Normal_J Thomas" xfId="64"/>
    <cellStyle name="Normal_L Rollason" xfId="65"/>
    <cellStyle name="Normal_M Lee" xfId="66"/>
    <cellStyle name="Normal_P Bucks" xfId="67"/>
    <cellStyle name="Normal_R Goldson" xfId="68"/>
    <cellStyle name="Note" xfId="69"/>
    <cellStyle name="Output" xfId="70"/>
    <cellStyle name="Percent" xfId="71"/>
    <cellStyle name="PSChar" xfId="72"/>
    <cellStyle name="Style 1" xfId="73"/>
    <cellStyle name="Title" xfId="74"/>
    <cellStyle name="Total" xfId="75"/>
    <cellStyle name="Warning Text" xfId="76"/>
  </cellStyles>
  <dxfs count="59">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bhutta\AppData\Local\Microsoft\Windows\Temporary%20Internet%20Files\Content.Outlook\FX47L02J\Board%20Members%20Business%20Expenses%20Q2%20%202012-13%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bhutta\AppData\Local\Microsoft\Windows\Temporary%20Internet%20Files\Content.Outlook\FX47L02J\2012-13%20Q2%20Ross%20C%20Business%20Expenses%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Index"/>
      <sheetName val="R Price"/>
      <sheetName val="M Beswick"/>
      <sheetName val="J Lazarus"/>
      <sheetName val="J Larkinson"/>
      <sheetName val="I Prosser"/>
      <sheetName val="A Gilchrist"/>
      <sheetName val="J Thomas"/>
      <sheetName val="C Ross"/>
      <sheetName val="A Walker"/>
      <sheetName val="C Bolt"/>
      <sheetName val="J O'Sullivan"/>
      <sheetName val="T Barlow"/>
      <sheetName val="P Bucks"/>
      <sheetName val="C Elliott"/>
      <sheetName val="R Goldson"/>
      <sheetName val="M Lloyd"/>
      <sheetName val="J May"/>
      <sheetName val="M Fairbairn"/>
      <sheetName val="S Nelson"/>
      <sheetName val="R O'Toole"/>
      <sheetName val="S Walker"/>
      <sheetName val="J Chittleburgh"/>
      <sheetName val="Hospitality received"/>
      <sheetName val="Codes"/>
    </sheetNames>
    <sheetDataSet>
      <sheetData sheetId="2">
        <row r="3">
          <cell r="D3" t="str">
            <v>2012-13</v>
          </cell>
          <cell r="E3" t="str">
            <v>Quarter 2</v>
          </cell>
          <cell r="F3" t="str">
            <v>1 July 2012 - 30 September 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dex"/>
      <sheetName val="R Price"/>
      <sheetName val="M Beswick"/>
      <sheetName val="J Lazarus"/>
      <sheetName val="J Larkinson"/>
      <sheetName val="I Prosser"/>
      <sheetName val="A Gilchrist"/>
      <sheetName val="J Thomas"/>
      <sheetName val="C Ross"/>
      <sheetName val="A Walker"/>
      <sheetName val="C Bolt"/>
      <sheetName val="J O'Sullivan"/>
      <sheetName val="T Barlow"/>
      <sheetName val="P Bucks"/>
      <sheetName val="C Elliott"/>
      <sheetName val="R Goldson"/>
      <sheetName val="M Lloyd"/>
      <sheetName val="J May"/>
      <sheetName val="M Fairbairn"/>
      <sheetName val="S Nelson"/>
      <sheetName val="R O'Toole"/>
      <sheetName val="S Walker"/>
      <sheetName val="J Chittleburgh"/>
      <sheetName val="Hospitality received"/>
      <sheetName val="Codes"/>
    </sheetNames>
    <sheetDataSet>
      <sheetData sheetId="2">
        <row r="3">
          <cell r="D3" t="str">
            <v>2012-13</v>
          </cell>
          <cell r="E3" t="str">
            <v>Quarter 2</v>
          </cell>
          <cell r="F3" t="str">
            <v>1 July 2012 - 30 September 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76</v>
      </c>
    </row>
    <row r="3" ht="12.75">
      <c r="B3" s="2" t="s">
        <v>70</v>
      </c>
    </row>
    <row r="5" ht="12.75">
      <c r="B5" s="1" t="s">
        <v>3</v>
      </c>
    </row>
    <row r="7" ht="12.75">
      <c r="B7" s="1" t="s">
        <v>4</v>
      </c>
    </row>
    <row r="8" ht="12.75">
      <c r="B8" s="1" t="s">
        <v>5</v>
      </c>
    </row>
    <row r="9" ht="12.75">
      <c r="B9" s="1" t="s">
        <v>7</v>
      </c>
    </row>
    <row r="10" ht="12.75">
      <c r="B10" s="1" t="s">
        <v>8</v>
      </c>
    </row>
    <row r="13" ht="12.75">
      <c r="B13" s="1" t="s">
        <v>6</v>
      </c>
    </row>
    <row r="15" ht="12.75">
      <c r="B15" s="2" t="s">
        <v>79</v>
      </c>
    </row>
    <row r="16" ht="12.75">
      <c r="B16" s="2"/>
    </row>
    <row r="17" ht="12.75">
      <c r="B17" s="2" t="s">
        <v>71</v>
      </c>
    </row>
    <row r="18" ht="12.75">
      <c r="B18" s="1" t="s">
        <v>14</v>
      </c>
    </row>
    <row r="19" ht="12.75">
      <c r="B19" s="1" t="s">
        <v>12</v>
      </c>
    </row>
    <row r="20" ht="12.75">
      <c r="B20" s="1" t="s">
        <v>13</v>
      </c>
    </row>
    <row r="23" ht="12.75">
      <c r="B23" s="2" t="s">
        <v>72</v>
      </c>
    </row>
    <row r="24" spans="2:8" ht="12.75">
      <c r="B24" s="1" t="s">
        <v>73</v>
      </c>
      <c r="G24" s="1" t="s">
        <v>74</v>
      </c>
      <c r="H24" s="1" t="s">
        <v>75</v>
      </c>
    </row>
    <row r="27" ht="12.75">
      <c r="B27" s="1" t="s">
        <v>2</v>
      </c>
    </row>
    <row r="29" ht="12.75">
      <c r="B29" s="2" t="s">
        <v>77</v>
      </c>
    </row>
    <row r="31" ht="12.75">
      <c r="B31" s="1" t="s">
        <v>80</v>
      </c>
    </row>
    <row r="32" ht="12.75">
      <c r="B32" s="1" t="s">
        <v>81</v>
      </c>
    </row>
    <row r="33" ht="12.75">
      <c r="B33" s="1" t="s">
        <v>9</v>
      </c>
    </row>
    <row r="34" ht="12.75">
      <c r="B34" s="1" t="s">
        <v>10</v>
      </c>
    </row>
    <row r="35" ht="12.75">
      <c r="B35" s="1" t="s">
        <v>11</v>
      </c>
    </row>
    <row r="38" ht="12.75">
      <c r="B38" s="1" t="s">
        <v>78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64</v>
      </c>
      <c r="F2" s="39" t="s">
        <v>111</v>
      </c>
      <c r="G2" s="40"/>
    </row>
    <row r="3" spans="2:7" ht="12.75">
      <c r="B3" s="2" t="s">
        <v>44</v>
      </c>
      <c r="E3" s="3" t="str">
        <f>Index!B4</f>
        <v>2012-13</v>
      </c>
      <c r="F3" s="3" t="str">
        <f>Index!C4</f>
        <v>Quarter 2</v>
      </c>
      <c r="G3" s="3" t="str">
        <f>Index!B5</f>
        <v>1 July 2012 - 30 September 2012</v>
      </c>
    </row>
    <row r="4" ht="13.5" thickBot="1"/>
    <row r="5" spans="2:11" ht="12.75">
      <c r="B5" s="26" t="s">
        <v>45</v>
      </c>
      <c r="C5" s="25" t="s">
        <v>113</v>
      </c>
      <c r="D5" s="25" t="s">
        <v>114</v>
      </c>
      <c r="E5" s="10" t="s">
        <v>47</v>
      </c>
      <c r="F5" s="311" t="s">
        <v>51</v>
      </c>
      <c r="G5" s="312"/>
      <c r="H5" s="312"/>
      <c r="I5" s="313"/>
      <c r="J5" s="11" t="s">
        <v>50</v>
      </c>
      <c r="K5" s="30" t="s">
        <v>54</v>
      </c>
    </row>
    <row r="6" spans="2:11" s="4" customFormat="1" ht="38.25" customHeight="1">
      <c r="B6" s="5"/>
      <c r="C6" s="12"/>
      <c r="D6" s="278" t="s">
        <v>115</v>
      </c>
      <c r="E6" s="6"/>
      <c r="F6" s="7" t="s">
        <v>48</v>
      </c>
      <c r="G6" s="9" t="s">
        <v>49</v>
      </c>
      <c r="H6" s="9" t="s">
        <v>94</v>
      </c>
      <c r="I6" s="210" t="s">
        <v>1</v>
      </c>
      <c r="J6" s="12" t="s">
        <v>52</v>
      </c>
      <c r="K6" s="31" t="s">
        <v>55</v>
      </c>
    </row>
    <row r="7" spans="2:12" s="4" customFormat="1" ht="51">
      <c r="B7" s="215">
        <v>41095</v>
      </c>
      <c r="C7" s="224" t="s">
        <v>147</v>
      </c>
      <c r="D7" s="296" t="s">
        <v>116</v>
      </c>
      <c r="E7" s="295" t="s">
        <v>217</v>
      </c>
      <c r="F7" s="291"/>
      <c r="G7" s="291">
        <v>39.68</v>
      </c>
      <c r="H7" s="291"/>
      <c r="I7" s="291"/>
      <c r="J7" s="291"/>
      <c r="K7" s="238">
        <f aca="true" t="shared" si="0" ref="K7:K18">SUM(F7:J7)</f>
        <v>39.68</v>
      </c>
      <c r="L7" s="276"/>
    </row>
    <row r="8" spans="2:12" s="4" customFormat="1" ht="25.5">
      <c r="B8" s="176">
        <v>41095</v>
      </c>
      <c r="C8" s="213" t="s">
        <v>148</v>
      </c>
      <c r="D8" s="294" t="s">
        <v>116</v>
      </c>
      <c r="E8" s="292" t="s">
        <v>224</v>
      </c>
      <c r="F8" s="291"/>
      <c r="G8" s="291"/>
      <c r="H8" s="291">
        <v>22</v>
      </c>
      <c r="I8" s="291"/>
      <c r="J8" s="291"/>
      <c r="K8" s="226">
        <f t="shared" si="0"/>
        <v>22</v>
      </c>
      <c r="L8" s="276"/>
    </row>
    <row r="9" spans="1:12" s="217" customFormat="1" ht="51">
      <c r="A9" s="1"/>
      <c r="B9" s="176">
        <v>41095</v>
      </c>
      <c r="C9" s="213" t="s">
        <v>146</v>
      </c>
      <c r="D9" s="294" t="s">
        <v>116</v>
      </c>
      <c r="E9" s="292" t="s">
        <v>217</v>
      </c>
      <c r="F9" s="291"/>
      <c r="G9" s="291">
        <v>55.08</v>
      </c>
      <c r="H9" s="291"/>
      <c r="I9" s="291"/>
      <c r="J9" s="291"/>
      <c r="K9" s="117">
        <f t="shared" si="0"/>
        <v>55.08</v>
      </c>
      <c r="L9" s="275"/>
    </row>
    <row r="10" spans="1:12" s="217" customFormat="1" ht="51">
      <c r="A10" s="1"/>
      <c r="B10" s="176">
        <v>41095</v>
      </c>
      <c r="C10" s="213" t="s">
        <v>149</v>
      </c>
      <c r="D10" s="294" t="s">
        <v>116</v>
      </c>
      <c r="E10" s="292" t="s">
        <v>217</v>
      </c>
      <c r="F10" s="291"/>
      <c r="G10" s="291"/>
      <c r="H10" s="291">
        <v>8</v>
      </c>
      <c r="I10" s="291"/>
      <c r="J10" s="291"/>
      <c r="K10" s="117">
        <f t="shared" si="0"/>
        <v>8</v>
      </c>
      <c r="L10" s="275"/>
    </row>
    <row r="11" spans="2:12" ht="38.25">
      <c r="B11" s="176">
        <v>41103</v>
      </c>
      <c r="C11" s="213" t="s">
        <v>150</v>
      </c>
      <c r="D11" s="294" t="s">
        <v>121</v>
      </c>
      <c r="E11" s="292" t="s">
        <v>218</v>
      </c>
      <c r="F11" s="291"/>
      <c r="G11" s="291">
        <v>29.6</v>
      </c>
      <c r="H11" s="291"/>
      <c r="I11" s="291"/>
      <c r="J11" s="291"/>
      <c r="K11" s="117">
        <f t="shared" si="0"/>
        <v>29.6</v>
      </c>
      <c r="L11" s="277"/>
    </row>
    <row r="12" spans="2:12" ht="51">
      <c r="B12" s="215">
        <v>41108</v>
      </c>
      <c r="C12" s="224" t="s">
        <v>153</v>
      </c>
      <c r="D12" s="224" t="s">
        <v>116</v>
      </c>
      <c r="E12" s="293" t="s">
        <v>223</v>
      </c>
      <c r="F12" s="291"/>
      <c r="G12" s="291">
        <v>49.87</v>
      </c>
      <c r="H12" s="291"/>
      <c r="I12" s="291"/>
      <c r="J12" s="291"/>
      <c r="K12" s="117">
        <f t="shared" si="0"/>
        <v>49.87</v>
      </c>
      <c r="L12" s="277"/>
    </row>
    <row r="13" spans="1:12" s="217" customFormat="1" ht="38.25">
      <c r="A13" s="1"/>
      <c r="B13" s="176">
        <v>41108</v>
      </c>
      <c r="C13" s="213" t="s">
        <v>151</v>
      </c>
      <c r="D13" s="213" t="s">
        <v>121</v>
      </c>
      <c r="E13" s="292" t="s">
        <v>223</v>
      </c>
      <c r="F13" s="291"/>
      <c r="G13" s="291">
        <v>36.77</v>
      </c>
      <c r="H13" s="291"/>
      <c r="I13" s="291"/>
      <c r="J13" s="291"/>
      <c r="K13" s="117">
        <f t="shared" si="0"/>
        <v>36.77</v>
      </c>
      <c r="L13" s="275"/>
    </row>
    <row r="14" spans="1:12" s="217" customFormat="1" ht="51">
      <c r="A14" s="1"/>
      <c r="B14" s="176">
        <v>41108</v>
      </c>
      <c r="C14" s="213" t="s">
        <v>152</v>
      </c>
      <c r="D14" s="213" t="s">
        <v>116</v>
      </c>
      <c r="E14" s="292" t="s">
        <v>223</v>
      </c>
      <c r="F14" s="291"/>
      <c r="G14" s="291">
        <v>64.9</v>
      </c>
      <c r="H14" s="291"/>
      <c r="I14" s="291"/>
      <c r="J14" s="291"/>
      <c r="K14" s="117">
        <f t="shared" si="0"/>
        <v>64.9</v>
      </c>
      <c r="L14" s="275"/>
    </row>
    <row r="15" spans="2:12" s="4" customFormat="1" ht="38.25">
      <c r="B15" s="215">
        <v>41109</v>
      </c>
      <c r="C15" s="224" t="s">
        <v>154</v>
      </c>
      <c r="D15" s="224" t="s">
        <v>121</v>
      </c>
      <c r="E15" s="293" t="s">
        <v>219</v>
      </c>
      <c r="F15" s="291"/>
      <c r="G15" s="291">
        <v>114.95</v>
      </c>
      <c r="H15" s="291"/>
      <c r="I15" s="291"/>
      <c r="J15" s="291"/>
      <c r="K15" s="226">
        <f t="shared" si="0"/>
        <v>114.95</v>
      </c>
      <c r="L15" s="276"/>
    </row>
    <row r="16" spans="2:12" s="4" customFormat="1" ht="38.25">
      <c r="B16" s="176">
        <v>41199</v>
      </c>
      <c r="C16" s="213" t="s">
        <v>155</v>
      </c>
      <c r="D16" s="213" t="s">
        <v>116</v>
      </c>
      <c r="E16" s="292" t="s">
        <v>220</v>
      </c>
      <c r="F16" s="291">
        <v>84.95</v>
      </c>
      <c r="G16" s="291"/>
      <c r="H16" s="291"/>
      <c r="I16" s="291"/>
      <c r="J16" s="291"/>
      <c r="K16" s="226">
        <f t="shared" si="0"/>
        <v>84.95</v>
      </c>
      <c r="L16" s="276"/>
    </row>
    <row r="17" spans="2:12" s="4" customFormat="1" ht="25.5">
      <c r="B17" s="215">
        <v>41200</v>
      </c>
      <c r="C17" s="224" t="s">
        <v>156</v>
      </c>
      <c r="D17" s="224" t="s">
        <v>116</v>
      </c>
      <c r="E17" s="293" t="s">
        <v>220</v>
      </c>
      <c r="F17" s="291">
        <v>82.2</v>
      </c>
      <c r="G17" s="291"/>
      <c r="H17" s="291"/>
      <c r="I17" s="291"/>
      <c r="J17" s="291"/>
      <c r="K17" s="226">
        <f t="shared" si="0"/>
        <v>82.2</v>
      </c>
      <c r="L17" s="276"/>
    </row>
    <row r="18" spans="1:12" s="217" customFormat="1" ht="12.75">
      <c r="A18" s="1"/>
      <c r="B18" s="176">
        <v>41151</v>
      </c>
      <c r="C18" s="213" t="s">
        <v>184</v>
      </c>
      <c r="D18" s="213" t="s">
        <v>184</v>
      </c>
      <c r="E18" s="292" t="s">
        <v>222</v>
      </c>
      <c r="F18" s="291"/>
      <c r="G18" s="291">
        <v>40</v>
      </c>
      <c r="H18" s="291"/>
      <c r="I18" s="291"/>
      <c r="J18" s="291"/>
      <c r="K18" s="117">
        <f t="shared" si="0"/>
        <v>40</v>
      </c>
      <c r="L18" s="275"/>
    </row>
    <row r="19" spans="2:11" s="4" customFormat="1" ht="12.75">
      <c r="B19" s="317"/>
      <c r="C19" s="318"/>
      <c r="D19" s="318"/>
      <c r="E19" s="319"/>
      <c r="F19" s="131">
        <f aca="true" t="shared" si="1" ref="F19:K19">SUM(F7:F18)</f>
        <v>167.15</v>
      </c>
      <c r="G19" s="131">
        <f t="shared" si="1"/>
        <v>430.84999999999997</v>
      </c>
      <c r="H19" s="131">
        <f t="shared" si="1"/>
        <v>30</v>
      </c>
      <c r="I19" s="131">
        <f t="shared" si="1"/>
        <v>0</v>
      </c>
      <c r="J19" s="131">
        <f t="shared" si="1"/>
        <v>0</v>
      </c>
      <c r="K19" s="207">
        <f t="shared" si="1"/>
        <v>628</v>
      </c>
    </row>
    <row r="20" spans="2:11" s="4" customFormat="1" ht="13.5" thickBot="1">
      <c r="B20" s="320"/>
      <c r="C20" s="321"/>
      <c r="D20" s="321"/>
      <c r="E20" s="322"/>
      <c r="F20" s="167"/>
      <c r="G20" s="168"/>
      <c r="H20" s="168"/>
      <c r="I20" s="169"/>
      <c r="J20" s="168"/>
      <c r="K20" s="177"/>
    </row>
    <row r="21" spans="2:11" s="4" customFormat="1" ht="12.75">
      <c r="B21" s="1"/>
      <c r="C21" s="1"/>
      <c r="D21" s="1"/>
      <c r="E21" s="1"/>
      <c r="F21" s="1"/>
      <c r="G21" s="1"/>
      <c r="H21" s="1"/>
      <c r="I21" s="1"/>
      <c r="J21" s="1"/>
      <c r="K21" s="1"/>
    </row>
    <row r="22" spans="2:11" s="4" customFormat="1" ht="22.5" customHeight="1">
      <c r="B22" s="1" t="s">
        <v>87</v>
      </c>
      <c r="C22" s="1"/>
      <c r="D22" s="1"/>
      <c r="E22" s="1"/>
      <c r="F22" s="1"/>
      <c r="G22" s="1"/>
      <c r="H22" s="1"/>
      <c r="I22" s="1"/>
      <c r="J22" s="1"/>
      <c r="K22" s="1"/>
    </row>
    <row r="23" spans="2:11" s="4" customFormat="1" ht="12.75">
      <c r="B23" s="1"/>
      <c r="C23" s="1"/>
      <c r="D23" s="1"/>
      <c r="E23" s="1"/>
      <c r="F23" s="1"/>
      <c r="G23" s="1"/>
      <c r="H23" s="1"/>
      <c r="I23" s="1"/>
      <c r="J23" s="1"/>
      <c r="K23" s="1"/>
    </row>
    <row r="24" spans="2:11" s="4" customFormat="1" ht="12.75">
      <c r="B24" s="1"/>
      <c r="C24" s="1"/>
      <c r="D24" s="1"/>
      <c r="E24" s="1"/>
      <c r="F24" s="1"/>
      <c r="G24" s="1"/>
      <c r="H24" s="1"/>
      <c r="I24" s="1"/>
      <c r="J24" s="1"/>
      <c r="K24" s="1"/>
    </row>
    <row r="25" spans="2:11" s="4" customFormat="1" ht="12.75">
      <c r="B25" s="1"/>
      <c r="C25" s="1"/>
      <c r="D25" s="1"/>
      <c r="E25" s="1"/>
      <c r="F25" s="1"/>
      <c r="G25" s="1"/>
      <c r="H25" s="1"/>
      <c r="I25" s="1"/>
      <c r="J25" s="1"/>
      <c r="K25" s="1"/>
    </row>
    <row r="26" spans="2:11" s="4" customFormat="1" ht="12.75">
      <c r="B26" s="1"/>
      <c r="C26" s="1"/>
      <c r="D26" s="1"/>
      <c r="E26" s="1"/>
      <c r="F26" s="1"/>
      <c r="G26" s="1"/>
      <c r="H26" s="1"/>
      <c r="I26" s="1"/>
      <c r="J26" s="1"/>
      <c r="K26" s="1"/>
    </row>
    <row r="34" ht="12.75">
      <c r="E34" s="1" t="s">
        <v>105</v>
      </c>
    </row>
  </sheetData>
  <sheetProtection/>
  <mergeCells count="2">
    <mergeCell ref="F5:I5"/>
    <mergeCell ref="B19:E20"/>
  </mergeCells>
  <conditionalFormatting sqref="A9:E10 B7:E7 K7 K9:K10">
    <cfRule type="expression" priority="14" dxfId="0">
      <formula>MOD(ROW(),2)=1</formula>
    </cfRule>
  </conditionalFormatting>
  <conditionalFormatting sqref="A8:E8 A15:E17 K15:K17 K8">
    <cfRule type="expression" priority="13" dxfId="0">
      <formula>MOD(ROW(),2)=1</formula>
    </cfRule>
  </conditionalFormatting>
  <conditionalFormatting sqref="B12:E12 K12">
    <cfRule type="expression" priority="12" dxfId="0">
      <formula>MOD(ROW(),2)=1</formula>
    </cfRule>
  </conditionalFormatting>
  <conditionalFormatting sqref="A13:A14">
    <cfRule type="expression" priority="11" dxfId="0">
      <formula>MOD(ROW(),2)=1</formula>
    </cfRule>
  </conditionalFormatting>
  <conditionalFormatting sqref="B13:E14 K13:K14">
    <cfRule type="expression" priority="10" dxfId="0">
      <formula>MOD(ROW(),2)=1</formula>
    </cfRule>
  </conditionalFormatting>
  <conditionalFormatting sqref="A18">
    <cfRule type="expression" priority="9" dxfId="0">
      <formula>MOD(ROW(),2)=1</formula>
    </cfRule>
  </conditionalFormatting>
  <conditionalFormatting sqref="B18:E18 K18">
    <cfRule type="expression" priority="8" dxfId="0">
      <formula>MOD(ROW(),2)=1</formula>
    </cfRule>
  </conditionalFormatting>
  <conditionalFormatting sqref="B11:E11 K11">
    <cfRule type="expression" priority="7" dxfId="0">
      <formula>MOD(ROW(),2)=1</formula>
    </cfRule>
  </conditionalFormatting>
  <conditionalFormatting sqref="F7:J1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
      <formula1>"Executive director, Non Executive Director, Chief Executive, Chairwoman"</formula1>
    </dataValidation>
  </dataValidations>
  <printOptions/>
  <pageMargins left="0.75" right="0.75" top="0.58" bottom="0.58" header="0.5" footer="0.5"/>
  <pageSetup fitToHeight="2"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4">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95</v>
      </c>
      <c r="F2" s="39" t="s">
        <v>59</v>
      </c>
      <c r="G2" s="40"/>
    </row>
    <row r="3" spans="2:7" ht="12.75">
      <c r="B3" s="2" t="s">
        <v>44</v>
      </c>
      <c r="E3" s="3" t="str">
        <f>Index!B4</f>
        <v>2012-13</v>
      </c>
      <c r="F3" s="3" t="str">
        <f>Index!C4</f>
        <v>Quarter 2</v>
      </c>
      <c r="G3" s="3" t="str">
        <f>Index!B5</f>
        <v>1 July 2012 - 30 September 2012</v>
      </c>
    </row>
    <row r="4" ht="13.5" thickBot="1"/>
    <row r="5" spans="2:11" ht="12.75">
      <c r="B5" s="26" t="s">
        <v>45</v>
      </c>
      <c r="C5" s="239" t="s">
        <v>113</v>
      </c>
      <c r="D5" s="25" t="s">
        <v>114</v>
      </c>
      <c r="E5" s="10" t="s">
        <v>47</v>
      </c>
      <c r="F5" s="311" t="s">
        <v>51</v>
      </c>
      <c r="G5" s="312"/>
      <c r="H5" s="312"/>
      <c r="I5" s="313"/>
      <c r="J5" s="11" t="s">
        <v>50</v>
      </c>
      <c r="K5" s="30" t="s">
        <v>54</v>
      </c>
    </row>
    <row r="6" spans="2:11" ht="38.25">
      <c r="B6" s="5"/>
      <c r="C6" s="12"/>
      <c r="D6" s="278" t="s">
        <v>115</v>
      </c>
      <c r="E6" s="6"/>
      <c r="F6" s="7" t="s">
        <v>48</v>
      </c>
      <c r="G6" s="9" t="s">
        <v>49</v>
      </c>
      <c r="H6" s="9" t="s">
        <v>94</v>
      </c>
      <c r="I6" s="210" t="s">
        <v>1</v>
      </c>
      <c r="J6" s="12" t="s">
        <v>52</v>
      </c>
      <c r="K6" s="31" t="s">
        <v>55</v>
      </c>
    </row>
    <row r="7" spans="2:11" ht="38.25">
      <c r="B7" s="287">
        <v>41039</v>
      </c>
      <c r="C7" s="213" t="s">
        <v>177</v>
      </c>
      <c r="D7" s="213" t="s">
        <v>121</v>
      </c>
      <c r="E7" s="294" t="s">
        <v>172</v>
      </c>
      <c r="F7" s="291">
        <v>232.07</v>
      </c>
      <c r="G7" s="291"/>
      <c r="H7" s="291"/>
      <c r="I7" s="291"/>
      <c r="J7" s="291"/>
      <c r="K7" s="138">
        <f aca="true" t="shared" si="0" ref="K7:K18">SUM(F7:J7)</f>
        <v>232.07</v>
      </c>
    </row>
    <row r="8" spans="2:11" ht="38.25">
      <c r="B8" s="287">
        <v>41050</v>
      </c>
      <c r="C8" s="213" t="s">
        <v>177</v>
      </c>
      <c r="D8" s="213" t="s">
        <v>116</v>
      </c>
      <c r="E8" s="294" t="s">
        <v>228</v>
      </c>
      <c r="F8" s="291">
        <v>90.02</v>
      </c>
      <c r="G8" s="291"/>
      <c r="H8" s="291"/>
      <c r="I8" s="291"/>
      <c r="J8" s="291"/>
      <c r="K8" s="138">
        <f t="shared" si="0"/>
        <v>90.02</v>
      </c>
    </row>
    <row r="9" spans="2:11" ht="38.25">
      <c r="B9" s="215">
        <v>41072</v>
      </c>
      <c r="C9" s="224" t="s">
        <v>177</v>
      </c>
      <c r="D9" s="224" t="s">
        <v>121</v>
      </c>
      <c r="E9" s="296" t="s">
        <v>173</v>
      </c>
      <c r="F9" s="291">
        <v>139.07</v>
      </c>
      <c r="G9" s="291"/>
      <c r="H9" s="291"/>
      <c r="I9" s="291"/>
      <c r="J9" s="291"/>
      <c r="K9" s="138">
        <f t="shared" si="0"/>
        <v>139.07</v>
      </c>
    </row>
    <row r="10" spans="2:12" s="4" customFormat="1" ht="38.25">
      <c r="B10" s="176">
        <v>41078</v>
      </c>
      <c r="C10" s="213" t="s">
        <v>170</v>
      </c>
      <c r="D10" s="213" t="s">
        <v>116</v>
      </c>
      <c r="E10" s="294" t="s">
        <v>174</v>
      </c>
      <c r="F10" s="291">
        <v>278.02</v>
      </c>
      <c r="G10" s="291"/>
      <c r="H10" s="291"/>
      <c r="I10" s="291"/>
      <c r="J10" s="291"/>
      <c r="K10" s="226">
        <f t="shared" si="0"/>
        <v>278.02</v>
      </c>
      <c r="L10" s="276"/>
    </row>
    <row r="11" spans="1:12" s="217" customFormat="1" ht="25.5">
      <c r="A11" s="1"/>
      <c r="B11" s="176">
        <v>41078</v>
      </c>
      <c r="C11" s="213" t="s">
        <v>157</v>
      </c>
      <c r="D11" s="213" t="s">
        <v>175</v>
      </c>
      <c r="E11" s="294" t="s">
        <v>174</v>
      </c>
      <c r="F11" s="291"/>
      <c r="G11" s="291"/>
      <c r="H11" s="291"/>
      <c r="I11" s="291">
        <v>185.56</v>
      </c>
      <c r="J11" s="291"/>
      <c r="K11" s="117">
        <f t="shared" si="0"/>
        <v>185.56</v>
      </c>
      <c r="L11" s="275"/>
    </row>
    <row r="12" spans="1:12" s="217" customFormat="1" ht="25.5">
      <c r="A12" s="1"/>
      <c r="B12" s="176">
        <v>41079</v>
      </c>
      <c r="C12" s="213" t="s">
        <v>225</v>
      </c>
      <c r="D12" s="213" t="s">
        <v>117</v>
      </c>
      <c r="E12" s="294" t="s">
        <v>171</v>
      </c>
      <c r="F12" s="291"/>
      <c r="G12" s="291"/>
      <c r="H12" s="291"/>
      <c r="I12" s="291">
        <v>139.9</v>
      </c>
      <c r="J12" s="291"/>
      <c r="K12" s="117">
        <f t="shared" si="0"/>
        <v>139.9</v>
      </c>
      <c r="L12" s="275"/>
    </row>
    <row r="13" spans="1:12" s="217" customFormat="1" ht="38.25">
      <c r="A13" s="1"/>
      <c r="B13" s="176">
        <v>41080</v>
      </c>
      <c r="C13" s="213" t="s">
        <v>227</v>
      </c>
      <c r="D13" s="213" t="s">
        <v>116</v>
      </c>
      <c r="E13" s="294" t="s">
        <v>226</v>
      </c>
      <c r="F13" s="291">
        <v>146.55</v>
      </c>
      <c r="G13" s="291"/>
      <c r="H13" s="291"/>
      <c r="I13" s="291"/>
      <c r="J13" s="291"/>
      <c r="K13" s="117">
        <f t="shared" si="0"/>
        <v>146.55</v>
      </c>
      <c r="L13" s="275"/>
    </row>
    <row r="14" spans="1:12" s="217" customFormat="1" ht="51">
      <c r="A14" s="1"/>
      <c r="B14" s="287">
        <v>41095</v>
      </c>
      <c r="C14" s="213" t="s">
        <v>179</v>
      </c>
      <c r="D14" s="213" t="s">
        <v>121</v>
      </c>
      <c r="E14" s="294" t="s">
        <v>223</v>
      </c>
      <c r="F14" s="291"/>
      <c r="G14" s="291">
        <v>10.2</v>
      </c>
      <c r="H14" s="291"/>
      <c r="I14" s="291"/>
      <c r="J14" s="291"/>
      <c r="K14" s="117">
        <f t="shared" si="0"/>
        <v>10.2</v>
      </c>
      <c r="L14" s="275"/>
    </row>
    <row r="15" spans="2:12" ht="38.25">
      <c r="B15" s="176">
        <v>41107</v>
      </c>
      <c r="C15" s="213" t="s">
        <v>177</v>
      </c>
      <c r="D15" s="213" t="s">
        <v>116</v>
      </c>
      <c r="E15" s="294" t="s">
        <v>176</v>
      </c>
      <c r="F15" s="291">
        <v>67.02</v>
      </c>
      <c r="G15" s="291"/>
      <c r="H15" s="291"/>
      <c r="I15" s="291"/>
      <c r="J15" s="291"/>
      <c r="K15" s="117">
        <f t="shared" si="0"/>
        <v>67.02</v>
      </c>
      <c r="L15" s="277"/>
    </row>
    <row r="16" spans="2:12" s="4" customFormat="1" ht="25.5">
      <c r="B16" s="215">
        <v>41107</v>
      </c>
      <c r="C16" s="224" t="s">
        <v>225</v>
      </c>
      <c r="D16" s="224" t="s">
        <v>117</v>
      </c>
      <c r="E16" s="296" t="s">
        <v>176</v>
      </c>
      <c r="F16" s="291"/>
      <c r="G16" s="291"/>
      <c r="H16" s="291"/>
      <c r="I16" s="291">
        <v>120</v>
      </c>
      <c r="J16" s="291"/>
      <c r="K16" s="226">
        <f t="shared" si="0"/>
        <v>120</v>
      </c>
      <c r="L16" s="276"/>
    </row>
    <row r="17" spans="2:12" s="4" customFormat="1" ht="38.25">
      <c r="B17" s="176">
        <v>41113</v>
      </c>
      <c r="C17" s="213" t="s">
        <v>170</v>
      </c>
      <c r="D17" s="213" t="s">
        <v>116</v>
      </c>
      <c r="E17" s="294" t="s">
        <v>178</v>
      </c>
      <c r="F17" s="291">
        <v>148.02</v>
      </c>
      <c r="G17" s="291"/>
      <c r="H17" s="291"/>
      <c r="I17" s="291"/>
      <c r="J17" s="291"/>
      <c r="K17" s="226">
        <f t="shared" si="0"/>
        <v>148.02</v>
      </c>
      <c r="L17" s="276"/>
    </row>
    <row r="18" spans="1:12" s="217" customFormat="1" ht="25.5">
      <c r="A18" s="1"/>
      <c r="B18" s="215">
        <v>41114</v>
      </c>
      <c r="C18" s="224" t="s">
        <v>225</v>
      </c>
      <c r="D18" s="224" t="s">
        <v>117</v>
      </c>
      <c r="E18" s="296" t="s">
        <v>180</v>
      </c>
      <c r="F18" s="291"/>
      <c r="G18" s="291"/>
      <c r="H18" s="291"/>
      <c r="I18" s="291">
        <v>120</v>
      </c>
      <c r="J18" s="291"/>
      <c r="K18" s="117">
        <f t="shared" si="0"/>
        <v>120</v>
      </c>
      <c r="L18" s="275"/>
    </row>
    <row r="19" spans="2:11" ht="12.75">
      <c r="B19" s="221"/>
      <c r="C19" s="235"/>
      <c r="D19" s="233"/>
      <c r="E19" s="233"/>
      <c r="F19" s="128">
        <f aca="true" t="shared" si="1" ref="F19:K19">SUM(F7:F18)</f>
        <v>1100.77</v>
      </c>
      <c r="G19" s="128">
        <f t="shared" si="1"/>
        <v>10.2</v>
      </c>
      <c r="H19" s="128">
        <f t="shared" si="1"/>
        <v>0</v>
      </c>
      <c r="I19" s="128">
        <f t="shared" si="1"/>
        <v>565.46</v>
      </c>
      <c r="J19" s="128">
        <f t="shared" si="1"/>
        <v>0</v>
      </c>
      <c r="K19" s="207">
        <f t="shared" si="1"/>
        <v>1676.43</v>
      </c>
    </row>
    <row r="20" spans="2:11" ht="13.5" thickBot="1">
      <c r="B20" s="323"/>
      <c r="C20" s="324"/>
      <c r="D20" s="324"/>
      <c r="E20" s="325"/>
      <c r="F20" s="22"/>
      <c r="G20" s="20"/>
      <c r="H20" s="20"/>
      <c r="I20" s="23"/>
      <c r="J20" s="20"/>
      <c r="K20" s="24"/>
    </row>
    <row r="22" ht="12.75">
      <c r="B22" s="1" t="s">
        <v>87</v>
      </c>
    </row>
  </sheetData>
  <sheetProtection/>
  <mergeCells count="2">
    <mergeCell ref="F5:I5"/>
    <mergeCell ref="B20:E20"/>
  </mergeCells>
  <conditionalFormatting sqref="B7:E9 A16:E18 K16:K18 K7:K9">
    <cfRule type="expression" priority="17" dxfId="0">
      <formula>MOD(ROW(),2)=1</formula>
    </cfRule>
  </conditionalFormatting>
  <conditionalFormatting sqref="A10:E10 K10">
    <cfRule type="expression" priority="16" dxfId="0">
      <formula>MOD(ROW(),2)=1</formula>
    </cfRule>
  </conditionalFormatting>
  <conditionalFormatting sqref="B15:E15 K15">
    <cfRule type="expression" priority="15" dxfId="0">
      <formula>MOD(ROW(),2)=1</formula>
    </cfRule>
  </conditionalFormatting>
  <conditionalFormatting sqref="A13:A14">
    <cfRule type="expression" priority="14" dxfId="0">
      <formula>MOD(ROW(),2)=1</formula>
    </cfRule>
  </conditionalFormatting>
  <conditionalFormatting sqref="B13:E14 K13:K14">
    <cfRule type="expression" priority="13" dxfId="0">
      <formula>MOD(ROW(),2)=1</formula>
    </cfRule>
  </conditionalFormatting>
  <conditionalFormatting sqref="A11:A12">
    <cfRule type="expression" priority="10" dxfId="0">
      <formula>MOD(ROW(),2)=1</formula>
    </cfRule>
  </conditionalFormatting>
  <conditionalFormatting sqref="B11:E12 K11:K12">
    <cfRule type="expression" priority="9" dxfId="0">
      <formula>MOD(ROW(),2)=1</formula>
    </cfRule>
  </conditionalFormatting>
  <conditionalFormatting sqref="F7:J18">
    <cfRule type="expression" priority="1" dxfId="0">
      <formula>MOD(ROW(),2)=1</formula>
    </cfRule>
  </conditionalFormatting>
  <dataValidations count="2">
    <dataValidation type="list" allowBlank="1" showInputMessage="1" showErrorMessage="1" sqref="E2 E65536">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65536">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K12"/>
  <sheetViews>
    <sheetView zoomScalePageLayoutView="0" workbookViewId="0" topLeftCell="A1">
      <selection activeCell="A1" sqref="A1"/>
    </sheetView>
  </sheetViews>
  <sheetFormatPr defaultColWidth="9.140625" defaultRowHeight="12.75"/>
  <cols>
    <col min="1" max="1" width="1.421875" style="1" customWidth="1"/>
    <col min="2" max="2" width="12.140625" style="1" customWidth="1"/>
    <col min="3" max="4" width="14.140625" style="1" customWidth="1"/>
    <col min="5" max="5" width="43.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65</v>
      </c>
      <c r="F2" s="39" t="s">
        <v>59</v>
      </c>
      <c r="G2" s="40"/>
    </row>
    <row r="3" spans="2:7" ht="12.75">
      <c r="B3" s="2" t="s">
        <v>44</v>
      </c>
      <c r="E3" s="3" t="str">
        <f>Index!B4</f>
        <v>2012-13</v>
      </c>
      <c r="F3" s="3" t="str">
        <f>Index!C4</f>
        <v>Quarter 2</v>
      </c>
      <c r="G3" s="3" t="str">
        <f>Index!B5</f>
        <v>1 July 2012 - 30 September 2012</v>
      </c>
    </row>
    <row r="4" ht="13.5" thickBot="1"/>
    <row r="5" spans="2:11" ht="12.75">
      <c r="B5" s="26" t="s">
        <v>45</v>
      </c>
      <c r="C5" s="239" t="s">
        <v>113</v>
      </c>
      <c r="D5" s="25" t="s">
        <v>114</v>
      </c>
      <c r="E5" s="10" t="s">
        <v>47</v>
      </c>
      <c r="F5" s="311" t="s">
        <v>51</v>
      </c>
      <c r="G5" s="312"/>
      <c r="H5" s="312"/>
      <c r="I5" s="313"/>
      <c r="J5" s="11" t="s">
        <v>50</v>
      </c>
      <c r="K5" s="30" t="s">
        <v>54</v>
      </c>
    </row>
    <row r="6" spans="2:11" s="4" customFormat="1" ht="26.25" customHeight="1">
      <c r="B6" s="5"/>
      <c r="C6" s="12"/>
      <c r="D6" s="278" t="s">
        <v>115</v>
      </c>
      <c r="E6" s="6"/>
      <c r="F6" s="7" t="s">
        <v>48</v>
      </c>
      <c r="G6" s="9" t="s">
        <v>49</v>
      </c>
      <c r="H6" s="9" t="s">
        <v>94</v>
      </c>
      <c r="I6" s="210" t="s">
        <v>1</v>
      </c>
      <c r="J6" s="12" t="s">
        <v>52</v>
      </c>
      <c r="K6" s="31" t="s">
        <v>55</v>
      </c>
    </row>
    <row r="7" spans="2:11" ht="12.75">
      <c r="B7" s="223"/>
      <c r="C7" s="213"/>
      <c r="D7" s="213"/>
      <c r="E7" s="282"/>
      <c r="F7" s="118"/>
      <c r="G7" s="208"/>
      <c r="H7" s="208"/>
      <c r="I7" s="118"/>
      <c r="J7" s="206"/>
      <c r="K7" s="138">
        <f>SUM(F7:J7)</f>
        <v>0</v>
      </c>
    </row>
    <row r="8" spans="2:11" ht="12.75">
      <c r="B8" s="223"/>
      <c r="C8" s="213"/>
      <c r="D8" s="213"/>
      <c r="E8" s="282"/>
      <c r="F8" s="118"/>
      <c r="G8" s="208"/>
      <c r="H8" s="208"/>
      <c r="I8" s="118"/>
      <c r="J8" s="206"/>
      <c r="K8" s="138">
        <f>SUM(F8:J8)</f>
        <v>0</v>
      </c>
    </row>
    <row r="9" spans="2:11" ht="12.75">
      <c r="B9" s="221"/>
      <c r="C9" s="235"/>
      <c r="D9" s="235"/>
      <c r="E9" s="233"/>
      <c r="F9" s="128">
        <f aca="true" t="shared" si="0" ref="F9:K9">SUM(F7:F8)</f>
        <v>0</v>
      </c>
      <c r="G9" s="128">
        <f t="shared" si="0"/>
        <v>0</v>
      </c>
      <c r="H9" s="128">
        <f t="shared" si="0"/>
        <v>0</v>
      </c>
      <c r="I9" s="128">
        <f t="shared" si="0"/>
        <v>0</v>
      </c>
      <c r="J9" s="128">
        <f t="shared" si="0"/>
        <v>0</v>
      </c>
      <c r="K9" s="207">
        <f t="shared" si="0"/>
        <v>0</v>
      </c>
    </row>
    <row r="10" spans="2:11" ht="13.5" thickBot="1">
      <c r="B10" s="222"/>
      <c r="C10" s="240"/>
      <c r="D10" s="240"/>
      <c r="E10" s="232"/>
      <c r="F10" s="22"/>
      <c r="G10" s="20"/>
      <c r="H10" s="20"/>
      <c r="I10" s="23"/>
      <c r="J10" s="20"/>
      <c r="K10" s="24"/>
    </row>
    <row r="12" ht="12.75">
      <c r="B12" s="1" t="s">
        <v>87</v>
      </c>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66</v>
      </c>
      <c r="E2" s="39" t="s">
        <v>59</v>
      </c>
      <c r="F2" s="40"/>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30" t="s">
        <v>54</v>
      </c>
    </row>
    <row r="6" spans="2:10" s="4" customFormat="1" ht="25.5" customHeight="1">
      <c r="B6" s="5"/>
      <c r="C6" s="12"/>
      <c r="D6" s="6"/>
      <c r="E6" s="7" t="s">
        <v>48</v>
      </c>
      <c r="F6" s="9" t="s">
        <v>49</v>
      </c>
      <c r="G6" s="9" t="s">
        <v>94</v>
      </c>
      <c r="H6" s="57" t="s">
        <v>1</v>
      </c>
      <c r="I6" s="12" t="s">
        <v>52</v>
      </c>
      <c r="J6" s="31" t="s">
        <v>55</v>
      </c>
    </row>
    <row r="7" spans="2:10" ht="12.75">
      <c r="B7" s="109"/>
      <c r="C7" s="194"/>
      <c r="D7" s="179"/>
      <c r="E7" s="118"/>
      <c r="F7" s="139"/>
      <c r="G7" s="139"/>
      <c r="H7" s="118"/>
      <c r="I7" s="178"/>
      <c r="J7" s="117">
        <f>SUM(E7:I7)</f>
        <v>0</v>
      </c>
    </row>
    <row r="8" spans="2:10" ht="12.75">
      <c r="B8" s="195"/>
      <c r="C8" s="196"/>
      <c r="D8" s="197"/>
      <c r="E8" s="187"/>
      <c r="F8" s="198"/>
      <c r="G8" s="198"/>
      <c r="H8" s="187"/>
      <c r="I8" s="199"/>
      <c r="J8" s="188">
        <f>SUM(E8:I8)</f>
        <v>0</v>
      </c>
    </row>
    <row r="9" spans="2:10" ht="12.75">
      <c r="B9" s="27"/>
      <c r="C9" s="28"/>
      <c r="D9" s="29"/>
      <c r="E9" s="129">
        <f aca="true" t="shared" si="0" ref="E9:J9">SUM(E7:E8)</f>
        <v>0</v>
      </c>
      <c r="F9" s="129">
        <f t="shared" si="0"/>
        <v>0</v>
      </c>
      <c r="G9" s="129">
        <f t="shared" si="0"/>
        <v>0</v>
      </c>
      <c r="H9" s="129">
        <f t="shared" si="0"/>
        <v>0</v>
      </c>
      <c r="I9" s="129">
        <f t="shared" si="0"/>
        <v>0</v>
      </c>
      <c r="J9" s="193">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68</v>
      </c>
      <c r="E2" s="39" t="s">
        <v>59</v>
      </c>
      <c r="F2" s="40"/>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30" t="s">
        <v>54</v>
      </c>
    </row>
    <row r="6" spans="2:10" s="4" customFormat="1" ht="27.75" customHeight="1">
      <c r="B6" s="5"/>
      <c r="C6" s="12"/>
      <c r="D6" s="6"/>
      <c r="E6" s="7" t="s">
        <v>48</v>
      </c>
      <c r="F6" s="9" t="s">
        <v>49</v>
      </c>
      <c r="G6" s="9" t="s">
        <v>94</v>
      </c>
      <c r="H6" s="57" t="s">
        <v>1</v>
      </c>
      <c r="I6" s="12" t="s">
        <v>52</v>
      </c>
      <c r="J6" s="31" t="s">
        <v>55</v>
      </c>
    </row>
    <row r="7" spans="2:10" ht="12.75">
      <c r="B7" s="146"/>
      <c r="C7" s="180"/>
      <c r="D7" s="180"/>
      <c r="E7" s="123"/>
      <c r="F7" s="181"/>
      <c r="G7" s="161"/>
      <c r="H7" s="161"/>
      <c r="I7" s="181"/>
      <c r="J7" s="117">
        <f>SUM(E7:I7)</f>
        <v>0</v>
      </c>
    </row>
    <row r="8" spans="2:10" ht="12.75">
      <c r="B8" s="191"/>
      <c r="C8" s="200"/>
      <c r="D8" s="201"/>
      <c r="E8" s="189"/>
      <c r="F8" s="202"/>
      <c r="G8" s="189"/>
      <c r="H8" s="203"/>
      <c r="I8" s="204"/>
      <c r="J8" s="188">
        <f>SUM(E8:I8)</f>
        <v>0</v>
      </c>
    </row>
    <row r="9" spans="2:10" ht="14.25" customHeight="1">
      <c r="B9" s="110"/>
      <c r="C9" s="122"/>
      <c r="D9" s="111"/>
      <c r="E9" s="129">
        <f aca="true" t="shared" si="0" ref="E9:J9">SUM(E7:E8)</f>
        <v>0</v>
      </c>
      <c r="F9" s="132">
        <f t="shared" si="0"/>
        <v>0</v>
      </c>
      <c r="G9" s="132">
        <f t="shared" si="0"/>
        <v>0</v>
      </c>
      <c r="H9" s="133">
        <f t="shared" si="0"/>
        <v>0</v>
      </c>
      <c r="I9" s="132">
        <f t="shared" si="0"/>
        <v>0</v>
      </c>
      <c r="J9" s="193">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67</v>
      </c>
      <c r="E2" s="75" t="s">
        <v>59</v>
      </c>
      <c r="F2" s="40"/>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88" t="s">
        <v>54</v>
      </c>
    </row>
    <row r="6" spans="2:10" s="4" customFormat="1" ht="25.5">
      <c r="B6" s="5"/>
      <c r="C6" s="12"/>
      <c r="D6" s="6"/>
      <c r="E6" s="7" t="s">
        <v>48</v>
      </c>
      <c r="F6" s="9" t="s">
        <v>49</v>
      </c>
      <c r="G6" s="9" t="s">
        <v>94</v>
      </c>
      <c r="H6" s="57" t="s">
        <v>1</v>
      </c>
      <c r="I6" s="12" t="s">
        <v>52</v>
      </c>
      <c r="J6" s="89" t="s">
        <v>55</v>
      </c>
    </row>
    <row r="7" spans="2:10" s="4" customFormat="1" ht="12.75">
      <c r="B7" s="80"/>
      <c r="C7" s="78"/>
      <c r="D7" s="79"/>
      <c r="E7" s="81"/>
      <c r="F7" s="82"/>
      <c r="G7" s="82"/>
      <c r="H7" s="83"/>
      <c r="I7" s="90"/>
      <c r="J7" s="86"/>
    </row>
    <row r="8" spans="2:10" ht="12.75" customHeight="1">
      <c r="B8" s="106"/>
      <c r="C8" s="107"/>
      <c r="D8" s="108"/>
      <c r="E8" s="84"/>
      <c r="F8" s="102"/>
      <c r="G8" s="103"/>
      <c r="H8" s="100"/>
      <c r="I8" s="101"/>
      <c r="J8" s="104">
        <f>SUM(E8:H8)</f>
        <v>0</v>
      </c>
    </row>
    <row r="9" spans="2:10" ht="12.75">
      <c r="B9" s="27"/>
      <c r="C9" s="28"/>
      <c r="D9" s="29"/>
      <c r="E9" s="105">
        <f aca="true" t="shared" si="0" ref="E9:J9">SUM(E8:E8)</f>
        <v>0</v>
      </c>
      <c r="F9" s="105">
        <f t="shared" si="0"/>
        <v>0</v>
      </c>
      <c r="G9" s="105">
        <f t="shared" si="0"/>
        <v>0</v>
      </c>
      <c r="H9" s="105">
        <f t="shared" si="0"/>
        <v>0</v>
      </c>
      <c r="I9" s="105">
        <f t="shared" si="0"/>
        <v>0</v>
      </c>
      <c r="J9" s="99">
        <f t="shared" si="0"/>
        <v>0</v>
      </c>
    </row>
    <row r="10" spans="2:10" ht="13.5" thickBot="1">
      <c r="B10" s="19"/>
      <c r="C10" s="20"/>
      <c r="D10" s="21"/>
      <c r="E10" s="22"/>
      <c r="F10" s="20"/>
      <c r="G10" s="20"/>
      <c r="H10" s="23"/>
      <c r="I10" s="20"/>
      <c r="J10" s="87"/>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J24" sqref="J24"/>
    </sheetView>
  </sheetViews>
  <sheetFormatPr defaultColWidth="9.140625" defaultRowHeight="12.75"/>
  <cols>
    <col min="1" max="1" width="1.421875" style="1" customWidth="1"/>
    <col min="2" max="2" width="10.140625" style="1" bestFit="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217" customWidth="1"/>
  </cols>
  <sheetData>
    <row r="1" ht="12.75">
      <c r="B1" s="2" t="s">
        <v>42</v>
      </c>
    </row>
    <row r="2" spans="2:7" ht="12.75">
      <c r="B2" s="3" t="s">
        <v>43</v>
      </c>
      <c r="E2" s="38" t="s">
        <v>53</v>
      </c>
      <c r="F2" s="39" t="s">
        <v>59</v>
      </c>
      <c r="G2" s="40"/>
    </row>
    <row r="3" spans="2:7" ht="12.75">
      <c r="B3" s="2" t="s">
        <v>44</v>
      </c>
      <c r="E3" s="3" t="str">
        <f>Index!B4</f>
        <v>2012-13</v>
      </c>
      <c r="F3" s="3" t="str">
        <f>Index!C4</f>
        <v>Quarter 2</v>
      </c>
      <c r="G3" s="3" t="str">
        <f>Index!B5</f>
        <v>1 July 2012 - 30 September 2012</v>
      </c>
    </row>
    <row r="4" ht="13.5" thickBot="1"/>
    <row r="5" spans="2:11" ht="38.25">
      <c r="B5" s="26" t="s">
        <v>45</v>
      </c>
      <c r="C5" s="25" t="s">
        <v>46</v>
      </c>
      <c r="D5" s="239" t="s">
        <v>304</v>
      </c>
      <c r="E5" s="10" t="s">
        <v>47</v>
      </c>
      <c r="F5" s="311" t="s">
        <v>51</v>
      </c>
      <c r="G5" s="312"/>
      <c r="H5" s="312"/>
      <c r="I5" s="313"/>
      <c r="J5" s="11" t="s">
        <v>50</v>
      </c>
      <c r="K5" s="30" t="s">
        <v>54</v>
      </c>
    </row>
    <row r="6" spans="1:11" s="218" customFormat="1" ht="27.75" customHeight="1">
      <c r="A6" s="4"/>
      <c r="B6" s="5"/>
      <c r="C6" s="12"/>
      <c r="D6" s="12"/>
      <c r="E6" s="6"/>
      <c r="F6" s="7" t="s">
        <v>48</v>
      </c>
      <c r="G6" s="9" t="s">
        <v>49</v>
      </c>
      <c r="H6" s="9" t="s">
        <v>94</v>
      </c>
      <c r="I6" s="210" t="s">
        <v>1</v>
      </c>
      <c r="J6" s="12" t="s">
        <v>52</v>
      </c>
      <c r="K6" s="31" t="s">
        <v>55</v>
      </c>
    </row>
    <row r="7" spans="2:11" ht="12.75">
      <c r="B7" s="205"/>
      <c r="C7" s="245"/>
      <c r="D7" s="245"/>
      <c r="E7" s="300"/>
      <c r="F7" s="241"/>
      <c r="G7" s="242"/>
      <c r="H7" s="243"/>
      <c r="I7" s="243"/>
      <c r="J7" s="244"/>
      <c r="K7" s="190">
        <f>SUM(F7:J7)</f>
        <v>0</v>
      </c>
    </row>
    <row r="8" spans="2:11" ht="12.75">
      <c r="B8" s="215"/>
      <c r="C8" s="224"/>
      <c r="D8" s="224"/>
      <c r="E8" s="283"/>
      <c r="F8" s="246"/>
      <c r="G8" s="247"/>
      <c r="H8" s="248"/>
      <c r="I8" s="248"/>
      <c r="J8" s="225"/>
      <c r="K8" s="226">
        <f>SUM(F8:J8)</f>
        <v>0</v>
      </c>
    </row>
    <row r="9" spans="2:11" ht="12.75">
      <c r="B9" s="221"/>
      <c r="C9" s="235"/>
      <c r="D9" s="235"/>
      <c r="E9" s="233"/>
      <c r="F9" s="134">
        <f aca="true" t="shared" si="0" ref="F9:K9">SUM(F7:F8)</f>
        <v>0</v>
      </c>
      <c r="G9" s="134">
        <f t="shared" si="0"/>
        <v>0</v>
      </c>
      <c r="H9" s="134">
        <f t="shared" si="0"/>
        <v>0</v>
      </c>
      <c r="I9" s="134">
        <f t="shared" si="0"/>
        <v>0</v>
      </c>
      <c r="J9" s="134">
        <f t="shared" si="0"/>
        <v>0</v>
      </c>
      <c r="K9" s="207">
        <f t="shared" si="0"/>
        <v>0</v>
      </c>
    </row>
    <row r="10" spans="2:11" ht="13.5" thickBot="1">
      <c r="B10" s="222"/>
      <c r="C10" s="234"/>
      <c r="D10" s="234"/>
      <c r="E10" s="232"/>
      <c r="F10" s="22"/>
      <c r="G10" s="20"/>
      <c r="H10" s="20"/>
      <c r="I10" s="23"/>
      <c r="J10" s="20"/>
      <c r="K10" s="24"/>
    </row>
    <row r="12" ht="12.75">
      <c r="B12" s="1" t="s">
        <v>87</v>
      </c>
    </row>
  </sheetData>
  <sheetProtection/>
  <mergeCells count="1">
    <mergeCell ref="F5:I5"/>
  </mergeCells>
  <conditionalFormatting sqref="A7:K9">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B1:M27"/>
  <sheetViews>
    <sheetView zoomScalePageLayoutView="0" workbookViewId="0" topLeftCell="A1">
      <selection activeCell="A1" sqref="A1"/>
    </sheetView>
  </sheetViews>
  <sheetFormatPr defaultColWidth="9.140625" defaultRowHeight="12.75"/>
  <cols>
    <col min="1" max="1" width="1.421875" style="1" customWidth="1"/>
    <col min="2" max="2" width="10.7109375" style="1" customWidth="1"/>
    <col min="3" max="4" width="13.8515625" style="1" customWidth="1"/>
    <col min="5" max="5" width="44.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97</v>
      </c>
      <c r="F2" s="39" t="s">
        <v>59</v>
      </c>
      <c r="G2" s="40"/>
    </row>
    <row r="3" spans="2:7" ht="12.75">
      <c r="B3" s="2" t="s">
        <v>44</v>
      </c>
      <c r="E3" s="3" t="str">
        <f>'R Price'!E3</f>
        <v>2012-13</v>
      </c>
      <c r="F3" s="3" t="str">
        <f>'R Price'!F3</f>
        <v>Quarter 2</v>
      </c>
      <c r="G3" s="3" t="str">
        <f>'R Price'!G3</f>
        <v>1 July 2012 - 30 September 2012</v>
      </c>
    </row>
    <row r="4" ht="13.5" thickBot="1"/>
    <row r="5" spans="2:11" ht="12.75">
      <c r="B5" s="26" t="s">
        <v>45</v>
      </c>
      <c r="C5" s="25" t="s">
        <v>113</v>
      </c>
      <c r="D5" s="25" t="s">
        <v>114</v>
      </c>
      <c r="E5" s="10" t="s">
        <v>47</v>
      </c>
      <c r="F5" s="311" t="s">
        <v>51</v>
      </c>
      <c r="G5" s="312"/>
      <c r="H5" s="312"/>
      <c r="I5" s="313"/>
      <c r="J5" s="11" t="s">
        <v>50</v>
      </c>
      <c r="K5" s="30" t="s">
        <v>54</v>
      </c>
    </row>
    <row r="6" spans="2:11" s="4" customFormat="1" ht="27.75" customHeight="1">
      <c r="B6" s="5"/>
      <c r="C6" s="12"/>
      <c r="D6" s="278" t="s">
        <v>115</v>
      </c>
      <c r="E6" s="6"/>
      <c r="F6" s="7" t="s">
        <v>48</v>
      </c>
      <c r="G6" s="9" t="s">
        <v>49</v>
      </c>
      <c r="H6" s="9" t="s">
        <v>94</v>
      </c>
      <c r="I6" s="210" t="s">
        <v>1</v>
      </c>
      <c r="J6" s="12" t="s">
        <v>52</v>
      </c>
      <c r="K6" s="31" t="s">
        <v>55</v>
      </c>
    </row>
    <row r="7" spans="2:11" s="4" customFormat="1" ht="12.75">
      <c r="B7" s="237">
        <v>41015</v>
      </c>
      <c r="C7" s="224" t="s">
        <v>183</v>
      </c>
      <c r="D7" s="224" t="s">
        <v>184</v>
      </c>
      <c r="E7" s="293" t="s">
        <v>264</v>
      </c>
      <c r="F7" s="291"/>
      <c r="G7" s="291"/>
      <c r="H7" s="291"/>
      <c r="I7" s="291"/>
      <c r="J7" s="291">
        <v>8</v>
      </c>
      <c r="K7" s="117">
        <f aca="true" t="shared" si="0" ref="K7:K23">SUM(F7:J7)</f>
        <v>8</v>
      </c>
    </row>
    <row r="8" spans="2:11" s="4" customFormat="1" ht="25.5">
      <c r="B8" s="227">
        <v>41015</v>
      </c>
      <c r="C8" s="213" t="s">
        <v>181</v>
      </c>
      <c r="D8" s="213" t="s">
        <v>121</v>
      </c>
      <c r="E8" s="292" t="s">
        <v>182</v>
      </c>
      <c r="F8" s="291"/>
      <c r="G8" s="291">
        <v>44.5</v>
      </c>
      <c r="H8" s="291"/>
      <c r="I8" s="291"/>
      <c r="J8" s="291"/>
      <c r="K8" s="117">
        <f t="shared" si="0"/>
        <v>44.5</v>
      </c>
    </row>
    <row r="9" spans="2:11" s="4" customFormat="1" ht="12.75">
      <c r="B9" s="237">
        <v>41018</v>
      </c>
      <c r="C9" s="224" t="s">
        <v>183</v>
      </c>
      <c r="D9" s="224" t="s">
        <v>184</v>
      </c>
      <c r="E9" s="293" t="s">
        <v>269</v>
      </c>
      <c r="F9" s="291"/>
      <c r="G9" s="291"/>
      <c r="H9" s="291"/>
      <c r="I9" s="291"/>
      <c r="J9" s="291">
        <v>8</v>
      </c>
      <c r="K9" s="117">
        <f t="shared" si="0"/>
        <v>8</v>
      </c>
    </row>
    <row r="10" spans="2:11" s="4" customFormat="1" ht="25.5">
      <c r="B10" s="227">
        <v>41018</v>
      </c>
      <c r="C10" s="213" t="s">
        <v>181</v>
      </c>
      <c r="D10" s="213" t="s">
        <v>121</v>
      </c>
      <c r="E10" s="292" t="s">
        <v>268</v>
      </c>
      <c r="F10" s="291"/>
      <c r="G10" s="291">
        <v>44.5</v>
      </c>
      <c r="H10" s="291"/>
      <c r="I10" s="291"/>
      <c r="J10" s="291"/>
      <c r="K10" s="117">
        <f t="shared" si="0"/>
        <v>44.5</v>
      </c>
    </row>
    <row r="11" spans="2:11" s="4" customFormat="1" ht="12.75">
      <c r="B11" s="237">
        <v>41046</v>
      </c>
      <c r="C11" s="224" t="s">
        <v>185</v>
      </c>
      <c r="D11" s="224" t="s">
        <v>184</v>
      </c>
      <c r="E11" s="293" t="s">
        <v>267</v>
      </c>
      <c r="F11" s="291"/>
      <c r="G11" s="291"/>
      <c r="H11" s="291"/>
      <c r="I11" s="291"/>
      <c r="J11" s="291">
        <v>8</v>
      </c>
      <c r="K11" s="117">
        <f t="shared" si="0"/>
        <v>8</v>
      </c>
    </row>
    <row r="12" spans="2:11" s="4" customFormat="1" ht="25.5">
      <c r="B12" s="227">
        <v>41046</v>
      </c>
      <c r="C12" s="213" t="s">
        <v>181</v>
      </c>
      <c r="D12" s="213" t="s">
        <v>121</v>
      </c>
      <c r="E12" s="292" t="s">
        <v>266</v>
      </c>
      <c r="F12" s="291"/>
      <c r="G12" s="291">
        <v>44.5</v>
      </c>
      <c r="H12" s="291"/>
      <c r="I12" s="291"/>
      <c r="J12" s="291"/>
      <c r="K12" s="117">
        <f t="shared" si="0"/>
        <v>44.5</v>
      </c>
    </row>
    <row r="13" spans="2:11" s="4" customFormat="1" ht="12.75">
      <c r="B13" s="237">
        <v>41050</v>
      </c>
      <c r="C13" s="224" t="s">
        <v>183</v>
      </c>
      <c r="D13" s="224" t="s">
        <v>184</v>
      </c>
      <c r="E13" s="293" t="s">
        <v>265</v>
      </c>
      <c r="F13" s="291"/>
      <c r="G13" s="291"/>
      <c r="H13" s="291"/>
      <c r="I13" s="291"/>
      <c r="J13" s="291">
        <v>16</v>
      </c>
      <c r="K13" s="117">
        <f t="shared" si="0"/>
        <v>16</v>
      </c>
    </row>
    <row r="14" spans="2:11" s="4" customFormat="1" ht="25.5">
      <c r="B14" s="227">
        <v>41050</v>
      </c>
      <c r="C14" s="213" t="s">
        <v>181</v>
      </c>
      <c r="D14" s="213" t="s">
        <v>121</v>
      </c>
      <c r="E14" s="292" t="s">
        <v>186</v>
      </c>
      <c r="F14" s="291"/>
      <c r="G14" s="291">
        <v>44.5</v>
      </c>
      <c r="H14" s="291"/>
      <c r="I14" s="291"/>
      <c r="J14" s="291"/>
      <c r="K14" s="117">
        <f t="shared" si="0"/>
        <v>44.5</v>
      </c>
    </row>
    <row r="15" spans="2:11" s="4" customFormat="1" ht="12.75">
      <c r="B15" s="237">
        <v>41074</v>
      </c>
      <c r="C15" s="224" t="s">
        <v>183</v>
      </c>
      <c r="D15" s="224" t="s">
        <v>184</v>
      </c>
      <c r="E15" s="293" t="s">
        <v>264</v>
      </c>
      <c r="F15" s="291"/>
      <c r="G15" s="291"/>
      <c r="H15" s="291"/>
      <c r="I15" s="291"/>
      <c r="J15" s="291">
        <v>8</v>
      </c>
      <c r="K15" s="117">
        <f t="shared" si="0"/>
        <v>8</v>
      </c>
    </row>
    <row r="16" spans="2:11" s="4" customFormat="1" ht="25.5">
      <c r="B16" s="227">
        <v>41074</v>
      </c>
      <c r="C16" s="213" t="s">
        <v>181</v>
      </c>
      <c r="D16" s="213" t="s">
        <v>121</v>
      </c>
      <c r="E16" s="292" t="s">
        <v>182</v>
      </c>
      <c r="F16" s="291"/>
      <c r="G16" s="291">
        <v>44.5</v>
      </c>
      <c r="H16" s="291"/>
      <c r="I16" s="291"/>
      <c r="J16" s="291"/>
      <c r="K16" s="117">
        <f t="shared" si="0"/>
        <v>44.5</v>
      </c>
    </row>
    <row r="17" spans="2:11" s="4" customFormat="1" ht="12.75">
      <c r="B17" s="237">
        <v>41078</v>
      </c>
      <c r="C17" s="224" t="s">
        <v>183</v>
      </c>
      <c r="D17" s="224" t="s">
        <v>184</v>
      </c>
      <c r="E17" s="293" t="s">
        <v>263</v>
      </c>
      <c r="F17" s="291"/>
      <c r="G17" s="291"/>
      <c r="H17" s="291"/>
      <c r="I17" s="291"/>
      <c r="J17" s="291">
        <v>16</v>
      </c>
      <c r="K17" s="117">
        <f t="shared" si="0"/>
        <v>16</v>
      </c>
    </row>
    <row r="18" spans="2:11" s="4" customFormat="1" ht="25.5">
      <c r="B18" s="227">
        <v>41078</v>
      </c>
      <c r="C18" s="213" t="s">
        <v>181</v>
      </c>
      <c r="D18" s="213" t="s">
        <v>121</v>
      </c>
      <c r="E18" s="292" t="s">
        <v>262</v>
      </c>
      <c r="F18" s="291"/>
      <c r="G18" s="291">
        <v>44.5</v>
      </c>
      <c r="H18" s="291"/>
      <c r="I18" s="291"/>
      <c r="J18" s="291"/>
      <c r="K18" s="117">
        <f t="shared" si="0"/>
        <v>44.5</v>
      </c>
    </row>
    <row r="19" spans="2:11" s="4" customFormat="1" ht="25.5">
      <c r="B19" s="237">
        <v>41078</v>
      </c>
      <c r="C19" s="224" t="s">
        <v>157</v>
      </c>
      <c r="D19" s="224" t="s">
        <v>117</v>
      </c>
      <c r="E19" s="293" t="s">
        <v>262</v>
      </c>
      <c r="F19" s="291"/>
      <c r="G19" s="291"/>
      <c r="H19" s="291"/>
      <c r="I19" s="291">
        <v>185.56</v>
      </c>
      <c r="J19" s="291"/>
      <c r="K19" s="117">
        <f t="shared" si="0"/>
        <v>185.56</v>
      </c>
    </row>
    <row r="20" spans="2:11" s="4" customFormat="1" ht="12.75">
      <c r="B20" s="227">
        <v>41102</v>
      </c>
      <c r="C20" s="213" t="s">
        <v>183</v>
      </c>
      <c r="D20" s="213" t="s">
        <v>184</v>
      </c>
      <c r="E20" s="292" t="s">
        <v>261</v>
      </c>
      <c r="F20" s="291"/>
      <c r="G20" s="291"/>
      <c r="H20" s="291"/>
      <c r="I20" s="291"/>
      <c r="J20" s="291">
        <v>8</v>
      </c>
      <c r="K20" s="117">
        <f t="shared" si="0"/>
        <v>8</v>
      </c>
    </row>
    <row r="21" spans="2:11" s="4" customFormat="1" ht="25.5">
      <c r="B21" s="237">
        <v>41102</v>
      </c>
      <c r="C21" s="224" t="s">
        <v>181</v>
      </c>
      <c r="D21" s="224" t="s">
        <v>121</v>
      </c>
      <c r="E21" s="293" t="s">
        <v>260</v>
      </c>
      <c r="F21" s="291"/>
      <c r="G21" s="291">
        <v>44.5</v>
      </c>
      <c r="H21" s="291"/>
      <c r="I21" s="291"/>
      <c r="J21" s="291"/>
      <c r="K21" s="117">
        <f t="shared" si="0"/>
        <v>44.5</v>
      </c>
    </row>
    <row r="22" spans="2:11" s="4" customFormat="1" ht="12.75">
      <c r="B22" s="227">
        <v>41113</v>
      </c>
      <c r="C22" s="213" t="s">
        <v>183</v>
      </c>
      <c r="D22" s="213" t="s">
        <v>184</v>
      </c>
      <c r="E22" s="292" t="s">
        <v>259</v>
      </c>
      <c r="F22" s="291"/>
      <c r="G22" s="291"/>
      <c r="H22" s="291"/>
      <c r="I22" s="291"/>
      <c r="J22" s="291">
        <v>12</v>
      </c>
      <c r="K22" s="117">
        <f t="shared" si="0"/>
        <v>12</v>
      </c>
    </row>
    <row r="23" spans="2:13" s="4" customFormat="1" ht="25.5">
      <c r="B23" s="237">
        <v>41113</v>
      </c>
      <c r="C23" s="224" t="s">
        <v>181</v>
      </c>
      <c r="D23" s="224" t="s">
        <v>121</v>
      </c>
      <c r="E23" s="293" t="s">
        <v>187</v>
      </c>
      <c r="F23" s="291"/>
      <c r="G23" s="291">
        <v>44.5</v>
      </c>
      <c r="H23" s="291"/>
      <c r="I23" s="291"/>
      <c r="J23" s="291"/>
      <c r="K23" s="117">
        <f t="shared" si="0"/>
        <v>44.5</v>
      </c>
      <c r="M23" s="297"/>
    </row>
    <row r="24" spans="2:11" ht="13.5" thickBot="1">
      <c r="B24" s="299"/>
      <c r="C24" s="212"/>
      <c r="D24" s="212"/>
      <c r="E24" s="300"/>
      <c r="F24" s="301">
        <f aca="true" t="shared" si="1" ref="F24:K24">SUM(F7:F23)</f>
        <v>0</v>
      </c>
      <c r="G24" s="301">
        <f t="shared" si="1"/>
        <v>356</v>
      </c>
      <c r="H24" s="301">
        <f t="shared" si="1"/>
        <v>0</v>
      </c>
      <c r="I24" s="301">
        <f t="shared" si="1"/>
        <v>185.56</v>
      </c>
      <c r="J24" s="301">
        <f t="shared" si="1"/>
        <v>84</v>
      </c>
      <c r="K24" s="302">
        <f t="shared" si="1"/>
        <v>625.56</v>
      </c>
    </row>
    <row r="25" spans="2:11" ht="13.5" thickBot="1">
      <c r="B25" s="326"/>
      <c r="C25" s="327"/>
      <c r="D25" s="327"/>
      <c r="E25" s="327"/>
      <c r="F25" s="327"/>
      <c r="G25" s="327"/>
      <c r="H25" s="327"/>
      <c r="I25" s="327"/>
      <c r="J25" s="327"/>
      <c r="K25" s="328"/>
    </row>
    <row r="27" ht="12.75">
      <c r="B27" s="1" t="s">
        <v>87</v>
      </c>
    </row>
  </sheetData>
  <sheetProtection/>
  <mergeCells count="2">
    <mergeCell ref="F5:I5"/>
    <mergeCell ref="B25:K25"/>
  </mergeCells>
  <conditionalFormatting sqref="B7:E8 K7:K23">
    <cfRule type="expression" priority="6" dxfId="0">
      <formula>MOD(ROW(),2)=1</formula>
    </cfRule>
  </conditionalFormatting>
  <conditionalFormatting sqref="B24:E24">
    <cfRule type="expression" priority="4" dxfId="0">
      <formula>MOD(ROW(),2)=1</formula>
    </cfRule>
  </conditionalFormatting>
  <conditionalFormatting sqref="F7:J8">
    <cfRule type="expression" priority="3" dxfId="0">
      <formula>MOD(ROW(),2)=1</formula>
    </cfRule>
  </conditionalFormatting>
  <conditionalFormatting sqref="B9:E23">
    <cfRule type="expression" priority="2" dxfId="0">
      <formula>MOD(ROW(),2)=1</formula>
    </cfRule>
  </conditionalFormatting>
  <conditionalFormatting sqref="F9:J23">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1:K27"/>
  <sheetViews>
    <sheetView zoomScalePageLayoutView="0" workbookViewId="0" topLeftCell="A16">
      <selection activeCell="F21" sqref="F21"/>
    </sheetView>
  </sheetViews>
  <sheetFormatPr defaultColWidth="9.140625" defaultRowHeight="12.75"/>
  <cols>
    <col min="1" max="1" width="1.421875" style="1" customWidth="1"/>
    <col min="2" max="2" width="11.28125" style="1" customWidth="1"/>
    <col min="3" max="3" width="13.421875" style="1" customWidth="1"/>
    <col min="4" max="4" width="16.7109375" style="1" customWidth="1"/>
    <col min="5" max="5" width="43.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106</v>
      </c>
      <c r="F2" s="39" t="s">
        <v>59</v>
      </c>
      <c r="G2" s="40"/>
    </row>
    <row r="3" spans="2:7" ht="12.75">
      <c r="B3" s="2" t="s">
        <v>44</v>
      </c>
      <c r="E3" s="3" t="str">
        <f>Index!B4</f>
        <v>2012-13</v>
      </c>
      <c r="F3" s="3" t="str">
        <f>Index!C4</f>
        <v>Quarter 2</v>
      </c>
      <c r="G3" s="3" t="str">
        <f>Index!B5</f>
        <v>1 July 2012 - 30 September 2012</v>
      </c>
    </row>
    <row r="4" ht="13.5" thickBot="1"/>
    <row r="5" spans="2:11" ht="12.75">
      <c r="B5" s="249" t="s">
        <v>45</v>
      </c>
      <c r="C5" s="250" t="s">
        <v>113</v>
      </c>
      <c r="D5" s="25" t="s">
        <v>114</v>
      </c>
      <c r="E5" s="290" t="s">
        <v>47</v>
      </c>
      <c r="F5" s="329" t="s">
        <v>51</v>
      </c>
      <c r="G5" s="330"/>
      <c r="H5" s="330"/>
      <c r="I5" s="331"/>
      <c r="J5" s="250" t="s">
        <v>50</v>
      </c>
      <c r="K5" s="251" t="s">
        <v>54</v>
      </c>
    </row>
    <row r="6" spans="2:11" s="4" customFormat="1" ht="27.75" customHeight="1">
      <c r="B6" s="252"/>
      <c r="C6" s="253"/>
      <c r="D6" s="278" t="s">
        <v>115</v>
      </c>
      <c r="E6" s="254"/>
      <c r="F6" s="255" t="s">
        <v>48</v>
      </c>
      <c r="G6" s="256" t="s">
        <v>49</v>
      </c>
      <c r="H6" s="256" t="s">
        <v>94</v>
      </c>
      <c r="I6" s="257" t="s">
        <v>1</v>
      </c>
      <c r="J6" s="253" t="s">
        <v>52</v>
      </c>
      <c r="K6" s="258" t="s">
        <v>55</v>
      </c>
    </row>
    <row r="7" spans="2:11" s="4" customFormat="1" ht="25.5">
      <c r="B7" s="286">
        <v>40955</v>
      </c>
      <c r="C7" s="245" t="s">
        <v>188</v>
      </c>
      <c r="D7" s="245" t="s">
        <v>184</v>
      </c>
      <c r="E7" s="303" t="s">
        <v>279</v>
      </c>
      <c r="F7" s="291"/>
      <c r="G7" s="291"/>
      <c r="H7" s="291"/>
      <c r="I7" s="291"/>
      <c r="J7" s="291">
        <v>6.5</v>
      </c>
      <c r="K7" s="117">
        <f aca="true" t="shared" si="0" ref="K7:K20">SUM(F7:J7)</f>
        <v>6.5</v>
      </c>
    </row>
    <row r="8" spans="2:11" s="4" customFormat="1" ht="38.25">
      <c r="B8" s="259">
        <v>40955</v>
      </c>
      <c r="C8" s="213" t="s">
        <v>189</v>
      </c>
      <c r="D8" s="213" t="s">
        <v>121</v>
      </c>
      <c r="E8" s="292" t="s">
        <v>190</v>
      </c>
      <c r="F8" s="291"/>
      <c r="G8" s="291">
        <v>90</v>
      </c>
      <c r="H8" s="291"/>
      <c r="I8" s="291"/>
      <c r="J8" s="291"/>
      <c r="K8" s="117">
        <f t="shared" si="0"/>
        <v>90</v>
      </c>
    </row>
    <row r="9" spans="2:11" s="4" customFormat="1" ht="25.5">
      <c r="B9" s="259">
        <v>41078</v>
      </c>
      <c r="C9" s="213" t="s">
        <v>188</v>
      </c>
      <c r="D9" s="213" t="s">
        <v>184</v>
      </c>
      <c r="E9" s="263" t="s">
        <v>278</v>
      </c>
      <c r="F9" s="291"/>
      <c r="G9" s="291"/>
      <c r="H9" s="291"/>
      <c r="I9" s="291"/>
      <c r="J9" s="291">
        <v>13</v>
      </c>
      <c r="K9" s="117">
        <f t="shared" si="0"/>
        <v>13</v>
      </c>
    </row>
    <row r="10" spans="2:11" s="4" customFormat="1" ht="38.25">
      <c r="B10" s="259">
        <v>41078</v>
      </c>
      <c r="C10" s="213" t="s">
        <v>191</v>
      </c>
      <c r="D10" s="213" t="s">
        <v>121</v>
      </c>
      <c r="E10" s="292" t="s">
        <v>277</v>
      </c>
      <c r="F10" s="291"/>
      <c r="G10" s="291">
        <v>101</v>
      </c>
      <c r="H10" s="291"/>
      <c r="I10" s="291"/>
      <c r="J10" s="291"/>
      <c r="K10" s="117">
        <f t="shared" si="0"/>
        <v>101</v>
      </c>
    </row>
    <row r="11" spans="2:11" s="4" customFormat="1" ht="25.5">
      <c r="B11" s="259">
        <v>41078</v>
      </c>
      <c r="C11" s="213" t="s">
        <v>157</v>
      </c>
      <c r="D11" s="213" t="s">
        <v>276</v>
      </c>
      <c r="E11" s="292" t="s">
        <v>275</v>
      </c>
      <c r="F11" s="291"/>
      <c r="G11" s="291"/>
      <c r="H11" s="291"/>
      <c r="I11" s="291">
        <v>185.56</v>
      </c>
      <c r="J11" s="291"/>
      <c r="K11" s="117">
        <f t="shared" si="0"/>
        <v>185.56</v>
      </c>
    </row>
    <row r="12" spans="2:11" s="218" customFormat="1" ht="25.5">
      <c r="B12" s="260">
        <v>41087</v>
      </c>
      <c r="C12" s="214" t="s">
        <v>188</v>
      </c>
      <c r="D12" s="214" t="s">
        <v>184</v>
      </c>
      <c r="E12" s="298" t="s">
        <v>274</v>
      </c>
      <c r="F12" s="291"/>
      <c r="G12" s="291"/>
      <c r="H12" s="291"/>
      <c r="I12" s="291"/>
      <c r="J12" s="291">
        <v>6.5</v>
      </c>
      <c r="K12" s="117">
        <f t="shared" si="0"/>
        <v>6.5</v>
      </c>
    </row>
    <row r="13" spans="2:11" s="4" customFormat="1" ht="38.25">
      <c r="B13" s="259">
        <v>41087</v>
      </c>
      <c r="C13" s="213" t="s">
        <v>194</v>
      </c>
      <c r="D13" s="213" t="s">
        <v>116</v>
      </c>
      <c r="E13" s="292" t="s">
        <v>195</v>
      </c>
      <c r="F13" s="291"/>
      <c r="G13" s="291">
        <v>55</v>
      </c>
      <c r="H13" s="291"/>
      <c r="I13" s="291"/>
      <c r="J13" s="291"/>
      <c r="K13" s="117">
        <f t="shared" si="0"/>
        <v>55</v>
      </c>
    </row>
    <row r="14" spans="2:11" s="4" customFormat="1" ht="12.75">
      <c r="B14" s="262">
        <v>41107</v>
      </c>
      <c r="C14" s="213" t="s">
        <v>273</v>
      </c>
      <c r="D14" s="213" t="s">
        <v>121</v>
      </c>
      <c r="E14" s="292" t="s">
        <v>272</v>
      </c>
      <c r="F14" s="291"/>
      <c r="G14" s="291"/>
      <c r="H14" s="291">
        <v>67.5</v>
      </c>
      <c r="I14" s="291"/>
      <c r="J14" s="291"/>
      <c r="K14" s="117">
        <f t="shared" si="0"/>
        <v>67.5</v>
      </c>
    </row>
    <row r="15" spans="2:11" s="4" customFormat="1" ht="25.5">
      <c r="B15" s="261">
        <v>41113</v>
      </c>
      <c r="C15" s="224" t="s">
        <v>188</v>
      </c>
      <c r="D15" s="224" t="s">
        <v>184</v>
      </c>
      <c r="E15" s="293" t="s">
        <v>271</v>
      </c>
      <c r="F15" s="291"/>
      <c r="G15" s="291"/>
      <c r="H15" s="291"/>
      <c r="I15" s="291"/>
      <c r="J15" s="291">
        <v>19.5</v>
      </c>
      <c r="K15" s="117">
        <f t="shared" si="0"/>
        <v>19.5</v>
      </c>
    </row>
    <row r="16" spans="2:11" s="4" customFormat="1" ht="38.25">
      <c r="B16" s="259">
        <v>41113</v>
      </c>
      <c r="C16" s="213" t="s">
        <v>191</v>
      </c>
      <c r="D16" s="213" t="s">
        <v>121</v>
      </c>
      <c r="E16" s="292" t="s">
        <v>180</v>
      </c>
      <c r="F16" s="291"/>
      <c r="G16" s="291">
        <v>101</v>
      </c>
      <c r="H16" s="291"/>
      <c r="I16" s="291"/>
      <c r="J16" s="291"/>
      <c r="K16" s="117">
        <f t="shared" si="0"/>
        <v>101</v>
      </c>
    </row>
    <row r="17" spans="2:11" s="4" customFormat="1" ht="12.75">
      <c r="B17" s="259">
        <v>41114</v>
      </c>
      <c r="C17" s="213" t="s">
        <v>193</v>
      </c>
      <c r="D17" s="213" t="s">
        <v>184</v>
      </c>
      <c r="E17" s="292" t="s">
        <v>197</v>
      </c>
      <c r="F17" s="291"/>
      <c r="G17" s="291"/>
      <c r="H17" s="291"/>
      <c r="I17" s="291">
        <v>23.3</v>
      </c>
      <c r="J17" s="291"/>
      <c r="K17" s="117">
        <f t="shared" si="0"/>
        <v>23.3</v>
      </c>
    </row>
    <row r="18" spans="2:11" s="4" customFormat="1" ht="25.5">
      <c r="B18" s="259">
        <v>41114</v>
      </c>
      <c r="C18" s="213" t="s">
        <v>196</v>
      </c>
      <c r="D18" s="213" t="s">
        <v>117</v>
      </c>
      <c r="E18" s="292" t="s">
        <v>180</v>
      </c>
      <c r="F18" s="291"/>
      <c r="G18" s="291"/>
      <c r="H18" s="291"/>
      <c r="I18" s="291">
        <v>118.16</v>
      </c>
      <c r="J18" s="291"/>
      <c r="K18" s="117">
        <f t="shared" si="0"/>
        <v>118.16</v>
      </c>
    </row>
    <row r="19" spans="2:11" s="4" customFormat="1" ht="25.5">
      <c r="B19" s="259">
        <v>41163</v>
      </c>
      <c r="C19" s="213" t="s">
        <v>188</v>
      </c>
      <c r="D19" s="213" t="s">
        <v>184</v>
      </c>
      <c r="E19" s="292" t="s">
        <v>270</v>
      </c>
      <c r="F19" s="291"/>
      <c r="G19" s="291"/>
      <c r="H19" s="291"/>
      <c r="I19" s="291"/>
      <c r="J19" s="291">
        <v>13</v>
      </c>
      <c r="K19" s="117">
        <f t="shared" si="0"/>
        <v>13</v>
      </c>
    </row>
    <row r="20" spans="2:11" s="4" customFormat="1" ht="38.25">
      <c r="B20" s="259">
        <v>41163</v>
      </c>
      <c r="C20" s="213" t="s">
        <v>191</v>
      </c>
      <c r="D20" s="213" t="s">
        <v>121</v>
      </c>
      <c r="E20" s="263" t="s">
        <v>192</v>
      </c>
      <c r="F20" s="291"/>
      <c r="G20" s="291">
        <v>101</v>
      </c>
      <c r="H20" s="291"/>
      <c r="I20" s="291"/>
      <c r="J20" s="291"/>
      <c r="K20" s="117">
        <f t="shared" si="0"/>
        <v>101</v>
      </c>
    </row>
    <row r="21" spans="2:11" s="4" customFormat="1" ht="12.75">
      <c r="B21" s="332"/>
      <c r="C21" s="333"/>
      <c r="D21" s="333"/>
      <c r="E21" s="334"/>
      <c r="F21" s="129">
        <f aca="true" t="shared" si="1" ref="F21:K21">SUM(F7:F20)</f>
        <v>0</v>
      </c>
      <c r="G21" s="129">
        <f t="shared" si="1"/>
        <v>448</v>
      </c>
      <c r="H21" s="129">
        <f t="shared" si="1"/>
        <v>67.5</v>
      </c>
      <c r="I21" s="129">
        <f t="shared" si="1"/>
        <v>327.02</v>
      </c>
      <c r="J21" s="132">
        <f t="shared" si="1"/>
        <v>58.5</v>
      </c>
      <c r="K21" s="140">
        <f t="shared" si="1"/>
        <v>901.0199999999999</v>
      </c>
    </row>
    <row r="22" spans="2:11" s="4" customFormat="1" ht="13.5" thickBot="1">
      <c r="B22" s="335"/>
      <c r="C22" s="336"/>
      <c r="D22" s="336"/>
      <c r="E22" s="337"/>
      <c r="F22" s="22"/>
      <c r="G22" s="20"/>
      <c r="H22" s="20"/>
      <c r="I22" s="23"/>
      <c r="J22" s="20"/>
      <c r="K22" s="24"/>
    </row>
    <row r="23" spans="2:11" s="4" customFormat="1" ht="12.75">
      <c r="B23" s="1"/>
      <c r="C23" s="1"/>
      <c r="D23" s="1"/>
      <c r="E23" s="1"/>
      <c r="F23" s="1"/>
      <c r="G23" s="1"/>
      <c r="H23" s="1"/>
      <c r="I23" s="1"/>
      <c r="J23" s="1"/>
      <c r="K23" s="1"/>
    </row>
    <row r="24" spans="2:11" s="4" customFormat="1" ht="12.75">
      <c r="B24" s="1" t="s">
        <v>87</v>
      </c>
      <c r="C24" s="1"/>
      <c r="D24" s="1"/>
      <c r="E24" s="1"/>
      <c r="F24" s="1"/>
      <c r="G24" s="1"/>
      <c r="H24" s="1"/>
      <c r="I24" s="1"/>
      <c r="J24" s="1"/>
      <c r="K24" s="1"/>
    </row>
    <row r="25" spans="2:11" s="4" customFormat="1" ht="12.75">
      <c r="B25" s="1"/>
      <c r="C25" s="1"/>
      <c r="D25" s="1"/>
      <c r="E25" s="1"/>
      <c r="F25" s="1"/>
      <c r="G25" s="1"/>
      <c r="H25" s="1"/>
      <c r="I25" s="1"/>
      <c r="J25" s="1"/>
      <c r="K25" s="1"/>
    </row>
    <row r="26" spans="2:11" s="4" customFormat="1" ht="12.75">
      <c r="B26" s="1"/>
      <c r="C26" s="1"/>
      <c r="D26" s="1"/>
      <c r="E26" s="1"/>
      <c r="F26" s="1"/>
      <c r="G26" s="1"/>
      <c r="H26" s="1"/>
      <c r="I26" s="1"/>
      <c r="J26" s="1"/>
      <c r="K26" s="1"/>
    </row>
    <row r="27" spans="2:11" s="4" customFormat="1" ht="12.75">
      <c r="B27" s="1"/>
      <c r="C27" s="1"/>
      <c r="D27" s="1"/>
      <c r="E27" s="1"/>
      <c r="F27" s="1"/>
      <c r="G27" s="1"/>
      <c r="H27" s="1"/>
      <c r="I27" s="1"/>
      <c r="J27" s="1"/>
      <c r="K27" s="1"/>
    </row>
  </sheetData>
  <sheetProtection/>
  <mergeCells count="2">
    <mergeCell ref="F5:I5"/>
    <mergeCell ref="B21:E22"/>
  </mergeCells>
  <conditionalFormatting sqref="B7:E20 K7:K20">
    <cfRule type="expression" priority="3" dxfId="0">
      <formula>MOD(ROW(),2)=1</formula>
    </cfRule>
  </conditionalFormatting>
  <conditionalFormatting sqref="F7:J20">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B1:L20"/>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21.421875" style="1" customWidth="1"/>
    <col min="4" max="4" width="16.2812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102</v>
      </c>
      <c r="F2" s="39" t="s">
        <v>59</v>
      </c>
      <c r="G2" s="40"/>
    </row>
    <row r="3" spans="2:7" ht="12.75">
      <c r="B3" s="2" t="s">
        <v>44</v>
      </c>
      <c r="E3" s="3" t="str">
        <f>Index!B4</f>
        <v>2012-13</v>
      </c>
      <c r="F3" s="3" t="str">
        <f>Index!C4</f>
        <v>Quarter 2</v>
      </c>
      <c r="G3" s="3" t="str">
        <f>Index!B5</f>
        <v>1 July 2012 - 30 September 2012</v>
      </c>
    </row>
    <row r="4" spans="2:7" ht="13.5" thickBot="1">
      <c r="B4" s="2"/>
      <c r="E4" s="3"/>
      <c r="F4" s="3"/>
      <c r="G4" s="3"/>
    </row>
    <row r="5" spans="2:11" ht="12.75">
      <c r="B5" s="26" t="s">
        <v>45</v>
      </c>
      <c r="C5" s="25" t="s">
        <v>142</v>
      </c>
      <c r="D5" s="25" t="s">
        <v>114</v>
      </c>
      <c r="E5" s="10" t="s">
        <v>47</v>
      </c>
      <c r="F5" s="311" t="s">
        <v>51</v>
      </c>
      <c r="G5" s="312"/>
      <c r="H5" s="312"/>
      <c r="I5" s="313"/>
      <c r="J5" s="11" t="s">
        <v>50</v>
      </c>
      <c r="K5" s="30" t="s">
        <v>54</v>
      </c>
    </row>
    <row r="6" spans="2:11" ht="38.25">
      <c r="B6" s="5"/>
      <c r="C6" s="12"/>
      <c r="D6" s="278" t="s">
        <v>115</v>
      </c>
      <c r="E6" s="6"/>
      <c r="F6" s="7" t="s">
        <v>48</v>
      </c>
      <c r="G6" s="9" t="s">
        <v>49</v>
      </c>
      <c r="H6" s="9" t="s">
        <v>94</v>
      </c>
      <c r="I6" s="210" t="s">
        <v>1</v>
      </c>
      <c r="J6" s="12" t="s">
        <v>52</v>
      </c>
      <c r="K6" s="31" t="s">
        <v>55</v>
      </c>
    </row>
    <row r="7" spans="2:11" ht="12.75">
      <c r="B7" s="259"/>
      <c r="C7" s="212"/>
      <c r="D7" s="213"/>
      <c r="E7" s="270"/>
      <c r="F7" s="118"/>
      <c r="G7" s="139"/>
      <c r="H7" s="209"/>
      <c r="I7" s="123"/>
      <c r="J7" s="192"/>
      <c r="K7" s="117">
        <f>SUM(F7:J7)</f>
        <v>0</v>
      </c>
    </row>
    <row r="8" spans="2:11" ht="12.75">
      <c r="B8" s="259"/>
      <c r="C8" s="213"/>
      <c r="D8" s="213"/>
      <c r="E8" s="270"/>
      <c r="F8" s="118"/>
      <c r="G8" s="139"/>
      <c r="H8" s="209"/>
      <c r="I8" s="123"/>
      <c r="J8" s="192"/>
      <c r="K8" s="117">
        <f>SUM(F8:J8)</f>
        <v>0</v>
      </c>
    </row>
    <row r="9" spans="2:11" ht="12.75">
      <c r="B9" s="221"/>
      <c r="C9" s="235"/>
      <c r="D9" s="235"/>
      <c r="E9" s="233"/>
      <c r="F9" s="128">
        <f aca="true" t="shared" si="0" ref="F9:K9">SUM(F7:F8)</f>
        <v>0</v>
      </c>
      <c r="G9" s="128">
        <f t="shared" si="0"/>
        <v>0</v>
      </c>
      <c r="H9" s="128">
        <f t="shared" si="0"/>
        <v>0</v>
      </c>
      <c r="I9" s="128">
        <f t="shared" si="0"/>
        <v>0</v>
      </c>
      <c r="J9" s="131">
        <f t="shared" si="0"/>
        <v>0</v>
      </c>
      <c r="K9" s="207">
        <f t="shared" si="0"/>
        <v>0</v>
      </c>
    </row>
    <row r="10" spans="2:11" ht="13.5" thickBot="1">
      <c r="B10" s="222"/>
      <c r="C10" s="234"/>
      <c r="D10" s="234"/>
      <c r="E10" s="232"/>
      <c r="F10" s="22"/>
      <c r="G10" s="20"/>
      <c r="H10" s="20"/>
      <c r="I10" s="23"/>
      <c r="J10" s="20"/>
      <c r="K10" s="24"/>
    </row>
    <row r="11" spans="2:7" ht="12.75">
      <c r="B11" s="2"/>
      <c r="E11" s="3"/>
      <c r="F11" s="3"/>
      <c r="G11" s="3"/>
    </row>
    <row r="12" ht="12.75">
      <c r="B12" s="1" t="s">
        <v>87</v>
      </c>
    </row>
    <row r="14" ht="12.75">
      <c r="E14" s="268"/>
    </row>
    <row r="15" ht="15">
      <c r="E15" s="267"/>
    </row>
    <row r="19" spans="2:12" s="4" customFormat="1" ht="27.75" customHeight="1">
      <c r="B19" s="1"/>
      <c r="C19" s="1"/>
      <c r="D19" s="1"/>
      <c r="E19" s="1"/>
      <c r="F19" s="1"/>
      <c r="G19" s="1"/>
      <c r="H19" s="1"/>
      <c r="I19" s="1"/>
      <c r="J19" s="1"/>
      <c r="K19" s="1"/>
      <c r="L19" s="1"/>
    </row>
    <row r="20" spans="2:12" s="4" customFormat="1" ht="12.75">
      <c r="B20" s="1"/>
      <c r="C20" s="1"/>
      <c r="D20" s="1"/>
      <c r="E20" s="1"/>
      <c r="F20" s="1"/>
      <c r="G20" s="1"/>
      <c r="H20" s="1"/>
      <c r="I20" s="1"/>
      <c r="J20" s="1"/>
      <c r="K20" s="1"/>
      <c r="L20" s="1"/>
    </row>
  </sheetData>
  <sheetProtection/>
  <mergeCells count="1">
    <mergeCell ref="F5:I5"/>
  </mergeCells>
  <conditionalFormatting sqref="B7:K8">
    <cfRule type="expression" priority="1"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D42"/>
  <sheetViews>
    <sheetView tabSelected="1" zoomScalePageLayoutView="0" workbookViewId="0" topLeftCell="A1">
      <selection activeCell="I8" sqref="I8"/>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'R Price'!E3</f>
        <v>2012-13</v>
      </c>
      <c r="C4" s="2" t="str">
        <f>'R Price'!F3</f>
        <v>Quarter 2</v>
      </c>
    </row>
    <row r="5" spans="2:3" ht="12.75">
      <c r="B5" s="2" t="str">
        <f>'R Price'!G3</f>
        <v>1 July 2012 - 30 September 2012</v>
      </c>
      <c r="C5" s="2"/>
    </row>
    <row r="7" ht="12.75">
      <c r="B7" s="2" t="s">
        <v>86</v>
      </c>
    </row>
    <row r="9" spans="2:3" ht="12.75">
      <c r="B9" s="73" t="s">
        <v>98</v>
      </c>
      <c r="C9" s="1" t="s">
        <v>100</v>
      </c>
    </row>
    <row r="10" spans="2:4" ht="12.75">
      <c r="B10" s="73" t="s">
        <v>57</v>
      </c>
      <c r="C10" s="1" t="s">
        <v>110</v>
      </c>
      <c r="D10" s="77"/>
    </row>
    <row r="11" spans="2:4" ht="12.75">
      <c r="B11" s="73" t="s">
        <v>60</v>
      </c>
      <c r="C11" s="1" t="s">
        <v>110</v>
      </c>
      <c r="D11" s="77"/>
    </row>
    <row r="12" spans="2:3" ht="12.75">
      <c r="B12" s="73" t="s">
        <v>99</v>
      </c>
      <c r="C12" s="1" t="s">
        <v>110</v>
      </c>
    </row>
    <row r="13" spans="2:3" ht="12.75">
      <c r="B13" s="73" t="s">
        <v>64</v>
      </c>
      <c r="C13" s="1" t="s">
        <v>111</v>
      </c>
    </row>
    <row r="14" spans="2:3" ht="12.75">
      <c r="B14" s="73" t="s">
        <v>95</v>
      </c>
      <c r="C14" s="1" t="s">
        <v>89</v>
      </c>
    </row>
    <row r="15" spans="2:3" ht="12.75">
      <c r="B15" s="73" t="s">
        <v>65</v>
      </c>
      <c r="C15" s="1" t="s">
        <v>89</v>
      </c>
    </row>
    <row r="16" spans="2:3" ht="12.75">
      <c r="B16" s="73" t="s">
        <v>53</v>
      </c>
      <c r="C16" s="1" t="s">
        <v>89</v>
      </c>
    </row>
    <row r="17" spans="2:3" ht="12.75">
      <c r="B17" s="310" t="s">
        <v>97</v>
      </c>
      <c r="C17" s="1" t="s">
        <v>89</v>
      </c>
    </row>
    <row r="18" spans="2:3" ht="12.75">
      <c r="B18" s="310" t="s">
        <v>101</v>
      </c>
      <c r="C18" s="1" t="s">
        <v>89</v>
      </c>
    </row>
    <row r="19" spans="2:3" ht="12.75">
      <c r="B19" s="310" t="s">
        <v>102</v>
      </c>
      <c r="C19" s="1" t="s">
        <v>89</v>
      </c>
    </row>
    <row r="20" spans="2:3" ht="12.75">
      <c r="B20" s="310" t="s">
        <v>103</v>
      </c>
      <c r="C20" s="1" t="s">
        <v>89</v>
      </c>
    </row>
    <row r="21" spans="2:3" ht="12.75">
      <c r="B21" s="310" t="s">
        <v>96</v>
      </c>
      <c r="C21" s="1" t="s">
        <v>89</v>
      </c>
    </row>
    <row r="22" spans="2:3" ht="12.75">
      <c r="B22" s="310" t="s">
        <v>90</v>
      </c>
      <c r="C22" s="1" t="s">
        <v>91</v>
      </c>
    </row>
    <row r="25" ht="12.75">
      <c r="B25" s="2" t="s">
        <v>229</v>
      </c>
    </row>
    <row r="27" spans="2:3" ht="12.75">
      <c r="B27" s="1" t="s">
        <v>305</v>
      </c>
      <c r="C27" s="1" t="s">
        <v>306</v>
      </c>
    </row>
    <row r="28" spans="2:3" ht="12.75">
      <c r="B28" s="1" t="s">
        <v>230</v>
      </c>
      <c r="C28" s="1" t="s">
        <v>231</v>
      </c>
    </row>
    <row r="29" spans="2:3" ht="12.75">
      <c r="B29" s="1" t="s">
        <v>232</v>
      </c>
      <c r="C29" s="1" t="s">
        <v>233</v>
      </c>
    </row>
    <row r="30" spans="2:3" ht="12.75">
      <c r="B30" s="1" t="s">
        <v>234</v>
      </c>
      <c r="C30" s="1" t="s">
        <v>235</v>
      </c>
    </row>
    <row r="31" spans="2:3" ht="12.75">
      <c r="B31" s="268" t="s">
        <v>236</v>
      </c>
      <c r="C31" s="1" t="s">
        <v>237</v>
      </c>
    </row>
    <row r="32" spans="2:3" ht="12.75">
      <c r="B32" s="268" t="s">
        <v>213</v>
      </c>
      <c r="C32" s="1" t="s">
        <v>238</v>
      </c>
    </row>
    <row r="33" spans="2:3" ht="12.75">
      <c r="B33" s="1" t="s">
        <v>239</v>
      </c>
      <c r="C33" s="1" t="s">
        <v>240</v>
      </c>
    </row>
    <row r="34" spans="2:3" ht="12.75">
      <c r="B34" s="1" t="s">
        <v>241</v>
      </c>
      <c r="C34" s="1" t="s">
        <v>242</v>
      </c>
    </row>
    <row r="35" spans="2:3" ht="12.75">
      <c r="B35" s="1" t="s">
        <v>243</v>
      </c>
      <c r="C35" s="1" t="s">
        <v>244</v>
      </c>
    </row>
    <row r="36" spans="2:3" ht="12.75">
      <c r="B36" s="1" t="s">
        <v>245</v>
      </c>
      <c r="C36" s="1" t="s">
        <v>246</v>
      </c>
    </row>
    <row r="37" spans="2:3" ht="12.75">
      <c r="B37" s="1" t="s">
        <v>247</v>
      </c>
      <c r="C37" s="1" t="s">
        <v>248</v>
      </c>
    </row>
    <row r="38" spans="2:3" ht="12.75">
      <c r="B38" s="1" t="s">
        <v>249</v>
      </c>
      <c r="C38" s="1" t="s">
        <v>250</v>
      </c>
    </row>
    <row r="39" spans="2:3" ht="12.75">
      <c r="B39" s="1" t="s">
        <v>251</v>
      </c>
      <c r="C39" s="1" t="s">
        <v>252</v>
      </c>
    </row>
    <row r="40" spans="2:3" ht="12.75">
      <c r="B40" s="1" t="s">
        <v>253</v>
      </c>
      <c r="C40" s="1" t="s">
        <v>254</v>
      </c>
    </row>
    <row r="41" spans="2:3" ht="12.75">
      <c r="B41" s="1" t="s">
        <v>255</v>
      </c>
      <c r="C41" s="1" t="s">
        <v>256</v>
      </c>
    </row>
    <row r="42" spans="2:3" ht="12.75">
      <c r="B42" s="1" t="s">
        <v>257</v>
      </c>
      <c r="C42" s="1" t="s">
        <v>258</v>
      </c>
    </row>
  </sheetData>
  <sheetProtection/>
  <hyperlinks>
    <hyperlink ref="B10" location="'M Beswick'!A1" display="Michael Beswick"/>
    <hyperlink ref="B11" location="'I Prosser'!A1" display="Ian Prosser"/>
    <hyperlink ref="B13" location="'A Walker'!A1" display="Anna Walker"/>
    <hyperlink ref="B16" location="'J Chittleburgh'!A1" display="Jeremy Chittleburgh"/>
    <hyperlink ref="B15" location="'P Bucks'!A1" display="Peter Bucks"/>
    <hyperlink ref="B21" location="'S Walker'!A1" display="Steve Walker"/>
    <hyperlink ref="B14" location="'T Barlow'!A1" display="Tracey Barlow"/>
    <hyperlink ref="B9" location="'R Price'!A1" display="Richard Price"/>
    <hyperlink ref="B12" location="'C Ross'!A1" display="Cathryn Ross"/>
    <hyperlink ref="B19" location="'S Nelson'!A1" display="Stephen Nelson"/>
    <hyperlink ref="B20" location="'R O''Toole'!A1" display="Ray O'Toole"/>
    <hyperlink ref="B17" location="'M Lloyd'!A1" display="Mike Lloyd"/>
    <hyperlink ref="B18" location="'M Fairbairn'!A1" display="Mike Fairbairn"/>
    <hyperlink ref="B22" location="'Hospitality received'!A1" display="Hospitality Received"/>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D21"/>
  <sheetViews>
    <sheetView zoomScalePageLayoutView="0" workbookViewId="0" topLeftCell="A1">
      <selection activeCell="A1" sqref="A1"/>
    </sheetView>
  </sheetViews>
  <sheetFormatPr defaultColWidth="9.140625" defaultRowHeight="12.75"/>
  <cols>
    <col min="1" max="1" width="1.421875" style="1" customWidth="1"/>
    <col min="2" max="2" width="10.8515625" style="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103</v>
      </c>
      <c r="F2" s="39" t="s">
        <v>59</v>
      </c>
      <c r="G2" s="40"/>
    </row>
    <row r="3" spans="2:7" ht="12.75">
      <c r="B3" s="2" t="s">
        <v>44</v>
      </c>
      <c r="E3" s="3" t="str">
        <f>Index!B4</f>
        <v>2012-13</v>
      </c>
      <c r="F3" s="3" t="str">
        <f>Index!C4</f>
        <v>Quarter 2</v>
      </c>
      <c r="G3" s="3" t="str">
        <f>Index!B5</f>
        <v>1 July 2012 - 30 September 2012</v>
      </c>
    </row>
    <row r="4" ht="13.5" thickBot="1"/>
    <row r="5" spans="2:11" ht="12.75">
      <c r="B5" s="26" t="s">
        <v>45</v>
      </c>
      <c r="C5" s="25" t="s">
        <v>113</v>
      </c>
      <c r="D5" s="25" t="s">
        <v>114</v>
      </c>
      <c r="E5" s="10" t="s">
        <v>47</v>
      </c>
      <c r="F5" s="311" t="s">
        <v>51</v>
      </c>
      <c r="G5" s="312"/>
      <c r="H5" s="312"/>
      <c r="I5" s="313"/>
      <c r="J5" s="11" t="s">
        <v>50</v>
      </c>
      <c r="K5" s="30" t="s">
        <v>54</v>
      </c>
    </row>
    <row r="6" spans="2:30" s="4" customFormat="1" ht="27.75" customHeight="1">
      <c r="B6" s="5"/>
      <c r="C6" s="12"/>
      <c r="D6" s="278" t="s">
        <v>115</v>
      </c>
      <c r="E6" s="6"/>
      <c r="F6" s="7" t="s">
        <v>48</v>
      </c>
      <c r="G6" s="9" t="s">
        <v>49</v>
      </c>
      <c r="H6" s="9" t="s">
        <v>94</v>
      </c>
      <c r="I6" s="210" t="s">
        <v>1</v>
      </c>
      <c r="J6" s="12" t="s">
        <v>52</v>
      </c>
      <c r="K6" s="31" t="s">
        <v>55</v>
      </c>
      <c r="M6" s="1"/>
      <c r="N6" s="1"/>
      <c r="O6" s="1"/>
      <c r="P6" s="1"/>
      <c r="Q6" s="1"/>
      <c r="R6" s="1"/>
      <c r="S6" s="1"/>
      <c r="T6" s="1"/>
      <c r="U6" s="1"/>
      <c r="V6" s="1"/>
      <c r="W6" s="1"/>
      <c r="X6" s="1"/>
      <c r="Y6" s="1"/>
      <c r="Z6" s="1"/>
      <c r="AA6" s="1"/>
      <c r="AB6" s="1"/>
      <c r="AC6" s="1"/>
      <c r="AD6" s="1"/>
    </row>
    <row r="7" spans="2:11" ht="12.75">
      <c r="B7" s="259">
        <v>40988</v>
      </c>
      <c r="C7" s="213" t="s">
        <v>201</v>
      </c>
      <c r="D7" s="213" t="s">
        <v>184</v>
      </c>
      <c r="E7" s="263" t="s">
        <v>285</v>
      </c>
      <c r="F7" s="291"/>
      <c r="G7" s="291"/>
      <c r="H7" s="291"/>
      <c r="I7" s="291"/>
      <c r="J7" s="291">
        <v>7</v>
      </c>
      <c r="K7" s="117">
        <f aca="true" t="shared" si="0" ref="K7:K17">SUM(F7:J7)</f>
        <v>7</v>
      </c>
    </row>
    <row r="8" spans="2:11" ht="25.5">
      <c r="B8" s="259">
        <v>40994</v>
      </c>
      <c r="C8" s="213" t="s">
        <v>198</v>
      </c>
      <c r="D8" s="213" t="s">
        <v>121</v>
      </c>
      <c r="E8" s="292" t="s">
        <v>199</v>
      </c>
      <c r="F8" s="291"/>
      <c r="G8" s="291">
        <v>24.3</v>
      </c>
      <c r="H8" s="291"/>
      <c r="I8" s="291"/>
      <c r="J8" s="291"/>
      <c r="K8" s="117">
        <f t="shared" si="0"/>
        <v>24.3</v>
      </c>
    </row>
    <row r="9" spans="2:11" ht="25.5">
      <c r="B9" s="259">
        <v>40994</v>
      </c>
      <c r="C9" s="213" t="s">
        <v>200</v>
      </c>
      <c r="D9" s="213" t="s">
        <v>121</v>
      </c>
      <c r="E9" s="263" t="s">
        <v>199</v>
      </c>
      <c r="F9" s="291"/>
      <c r="G9" s="291">
        <v>85.3</v>
      </c>
      <c r="H9" s="291"/>
      <c r="I9" s="291"/>
      <c r="J9" s="291"/>
      <c r="K9" s="117">
        <f t="shared" si="0"/>
        <v>85.3</v>
      </c>
    </row>
    <row r="10" spans="2:11" ht="12.75">
      <c r="B10" s="259">
        <v>41018</v>
      </c>
      <c r="C10" s="213" t="s">
        <v>201</v>
      </c>
      <c r="D10" s="213" t="s">
        <v>184</v>
      </c>
      <c r="E10" s="292" t="s">
        <v>286</v>
      </c>
      <c r="F10" s="291"/>
      <c r="G10" s="291"/>
      <c r="H10" s="291"/>
      <c r="I10" s="291"/>
      <c r="J10" s="291">
        <v>7</v>
      </c>
      <c r="K10" s="117">
        <f t="shared" si="0"/>
        <v>7</v>
      </c>
    </row>
    <row r="11" spans="2:11" ht="12.75">
      <c r="B11" s="259">
        <v>41044</v>
      </c>
      <c r="C11" s="213" t="s">
        <v>201</v>
      </c>
      <c r="D11" s="213" t="s">
        <v>184</v>
      </c>
      <c r="E11" s="263" t="s">
        <v>285</v>
      </c>
      <c r="F11" s="291"/>
      <c r="G11" s="291"/>
      <c r="H11" s="291"/>
      <c r="I11" s="291"/>
      <c r="J11" s="291">
        <v>7</v>
      </c>
      <c r="K11" s="117">
        <f t="shared" si="0"/>
        <v>7</v>
      </c>
    </row>
    <row r="12" spans="2:11" ht="12.75">
      <c r="B12" s="259">
        <v>41050</v>
      </c>
      <c r="C12" s="213" t="s">
        <v>201</v>
      </c>
      <c r="D12" s="213" t="s">
        <v>184</v>
      </c>
      <c r="E12" s="292" t="s">
        <v>284</v>
      </c>
      <c r="F12" s="291"/>
      <c r="G12" s="291"/>
      <c r="H12" s="291"/>
      <c r="I12" s="291"/>
      <c r="J12" s="291">
        <v>14</v>
      </c>
      <c r="K12" s="117">
        <f t="shared" si="0"/>
        <v>14</v>
      </c>
    </row>
    <row r="13" spans="2:11" ht="12.75">
      <c r="B13" s="259">
        <v>41078</v>
      </c>
      <c r="C13" s="213" t="s">
        <v>201</v>
      </c>
      <c r="D13" s="213" t="s">
        <v>184</v>
      </c>
      <c r="E13" s="263" t="s">
        <v>271</v>
      </c>
      <c r="F13" s="291"/>
      <c r="G13" s="291"/>
      <c r="H13" s="291"/>
      <c r="I13" s="291"/>
      <c r="J13" s="291">
        <v>14</v>
      </c>
      <c r="K13" s="117">
        <f t="shared" si="0"/>
        <v>14</v>
      </c>
    </row>
    <row r="14" spans="2:11" ht="25.5">
      <c r="B14" s="259">
        <v>41078</v>
      </c>
      <c r="C14" s="213" t="s">
        <v>157</v>
      </c>
      <c r="D14" s="213" t="s">
        <v>117</v>
      </c>
      <c r="E14" s="292" t="s">
        <v>283</v>
      </c>
      <c r="F14" s="291"/>
      <c r="G14" s="291"/>
      <c r="H14" s="291"/>
      <c r="I14" s="291">
        <v>185.56</v>
      </c>
      <c r="J14" s="291"/>
      <c r="K14" s="117">
        <f t="shared" si="0"/>
        <v>185.56</v>
      </c>
    </row>
    <row r="15" spans="2:11" ht="25.5">
      <c r="B15" s="259">
        <v>41113</v>
      </c>
      <c r="C15" s="213" t="s">
        <v>282</v>
      </c>
      <c r="D15" s="213"/>
      <c r="E15" s="263" t="s">
        <v>283</v>
      </c>
      <c r="F15" s="291"/>
      <c r="G15" s="291"/>
      <c r="H15" s="291"/>
      <c r="I15" s="291">
        <v>254.76</v>
      </c>
      <c r="J15" s="291"/>
      <c r="K15" s="117">
        <f t="shared" si="0"/>
        <v>254.76</v>
      </c>
    </row>
    <row r="16" spans="2:30" s="4" customFormat="1" ht="25.5">
      <c r="B16" s="259">
        <v>41114</v>
      </c>
      <c r="C16" s="213" t="s">
        <v>282</v>
      </c>
      <c r="D16" s="213"/>
      <c r="E16" s="292" t="s">
        <v>281</v>
      </c>
      <c r="F16" s="291"/>
      <c r="G16" s="291"/>
      <c r="H16" s="291"/>
      <c r="I16" s="291">
        <v>96.93</v>
      </c>
      <c r="J16" s="291"/>
      <c r="K16" s="117">
        <f t="shared" si="0"/>
        <v>96.93</v>
      </c>
      <c r="M16" s="1"/>
      <c r="N16" s="1"/>
      <c r="O16" s="1"/>
      <c r="P16" s="1"/>
      <c r="Q16" s="1"/>
      <c r="R16" s="1"/>
      <c r="S16" s="1"/>
      <c r="T16" s="1"/>
      <c r="U16" s="1"/>
      <c r="V16" s="1"/>
      <c r="W16" s="1"/>
      <c r="X16" s="1"/>
      <c r="Y16" s="1"/>
      <c r="Z16" s="1"/>
      <c r="AA16" s="1"/>
      <c r="AB16" s="1"/>
      <c r="AC16" s="1"/>
      <c r="AD16" s="1"/>
    </row>
    <row r="17" spans="2:30" s="4" customFormat="1" ht="12.75">
      <c r="B17" s="259">
        <v>41114</v>
      </c>
      <c r="C17" s="213" t="s">
        <v>184</v>
      </c>
      <c r="D17" s="213" t="s">
        <v>184</v>
      </c>
      <c r="E17" s="263" t="s">
        <v>280</v>
      </c>
      <c r="F17" s="291"/>
      <c r="G17" s="291"/>
      <c r="H17" s="291"/>
      <c r="I17" s="291">
        <v>23.3</v>
      </c>
      <c r="J17" s="291"/>
      <c r="K17" s="117">
        <f t="shared" si="0"/>
        <v>23.3</v>
      </c>
      <c r="M17" s="1"/>
      <c r="N17" s="1"/>
      <c r="O17" s="1"/>
      <c r="P17" s="1"/>
      <c r="Q17" s="1"/>
      <c r="R17" s="1"/>
      <c r="S17" s="1"/>
      <c r="T17" s="1"/>
      <c r="U17" s="1"/>
      <c r="V17" s="1"/>
      <c r="W17" s="1"/>
      <c r="X17" s="1"/>
      <c r="Y17" s="1"/>
      <c r="Z17" s="1"/>
      <c r="AA17" s="1"/>
      <c r="AB17" s="1"/>
      <c r="AC17" s="1"/>
      <c r="AD17" s="1"/>
    </row>
    <row r="18" spans="2:11" ht="12.75">
      <c r="B18" s="317"/>
      <c r="C18" s="318"/>
      <c r="D18" s="318"/>
      <c r="E18" s="319"/>
      <c r="F18" s="128">
        <f aca="true" t="shared" si="1" ref="F18:K18">SUM(F7:F17)</f>
        <v>0</v>
      </c>
      <c r="G18" s="128">
        <f t="shared" si="1"/>
        <v>109.6</v>
      </c>
      <c r="H18" s="128">
        <f t="shared" si="1"/>
        <v>0</v>
      </c>
      <c r="I18" s="128">
        <f t="shared" si="1"/>
        <v>560.55</v>
      </c>
      <c r="J18" s="131">
        <f t="shared" si="1"/>
        <v>49</v>
      </c>
      <c r="K18" s="207">
        <f t="shared" si="1"/>
        <v>719.1499999999999</v>
      </c>
    </row>
    <row r="19" spans="2:11" ht="13.5" thickBot="1">
      <c r="B19" s="320"/>
      <c r="C19" s="321"/>
      <c r="D19" s="321"/>
      <c r="E19" s="322"/>
      <c r="F19" s="22"/>
      <c r="G19" s="20"/>
      <c r="H19" s="20"/>
      <c r="I19" s="23"/>
      <c r="J19" s="20"/>
      <c r="K19" s="24"/>
    </row>
    <row r="20" ht="12.75">
      <c r="B20" s="15"/>
    </row>
    <row r="21" ht="12.75">
      <c r="B21" s="1" t="s">
        <v>87</v>
      </c>
    </row>
  </sheetData>
  <sheetProtection/>
  <mergeCells count="2">
    <mergeCell ref="F5:I5"/>
    <mergeCell ref="B18:E19"/>
  </mergeCells>
  <conditionalFormatting sqref="K7:K17">
    <cfRule type="expression" priority="6" dxfId="0">
      <formula>MOD(ROW(),2)=1</formula>
    </cfRule>
  </conditionalFormatting>
  <conditionalFormatting sqref="F7:J17">
    <cfRule type="expression" priority="1" dxfId="0">
      <formula>MOD(ROW(),2)=1</formula>
    </cfRule>
  </conditionalFormatting>
  <conditionalFormatting sqref="B7:E17">
    <cfRule type="expression" priority="2"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K32"/>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3" width="14.57421875" style="1" customWidth="1"/>
    <col min="4"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96</v>
      </c>
      <c r="F2" s="39" t="s">
        <v>59</v>
      </c>
      <c r="G2" s="40"/>
    </row>
    <row r="3" spans="2:7" ht="12.75">
      <c r="B3" s="2" t="s">
        <v>44</v>
      </c>
      <c r="E3" s="3" t="str">
        <f>Index!B4</f>
        <v>2012-13</v>
      </c>
      <c r="F3" s="3" t="str">
        <f>Index!C4</f>
        <v>Quarter 2</v>
      </c>
      <c r="G3" s="3" t="str">
        <f>Index!B5</f>
        <v>1 July 2012 - 30 September 2012</v>
      </c>
    </row>
    <row r="4" ht="13.5" thickBot="1"/>
    <row r="5" spans="2:11" ht="12.75">
      <c r="B5" s="26" t="s">
        <v>45</v>
      </c>
      <c r="C5" s="25" t="s">
        <v>113</v>
      </c>
      <c r="D5" s="25" t="s">
        <v>114</v>
      </c>
      <c r="E5" s="121" t="s">
        <v>47</v>
      </c>
      <c r="F5" s="311" t="s">
        <v>51</v>
      </c>
      <c r="G5" s="312"/>
      <c r="H5" s="312"/>
      <c r="I5" s="313"/>
      <c r="J5" s="11" t="s">
        <v>50</v>
      </c>
      <c r="K5" s="30" t="s">
        <v>54</v>
      </c>
    </row>
    <row r="6" spans="2:11" s="4" customFormat="1" ht="27.75" customHeight="1">
      <c r="B6" s="5"/>
      <c r="C6" s="12"/>
      <c r="D6" s="278" t="s">
        <v>115</v>
      </c>
      <c r="E6" s="6"/>
      <c r="F6" s="7" t="s">
        <v>48</v>
      </c>
      <c r="G6" s="9" t="s">
        <v>49</v>
      </c>
      <c r="H6" s="9" t="s">
        <v>94</v>
      </c>
      <c r="I6" s="210" t="s">
        <v>1</v>
      </c>
      <c r="J6" s="12" t="s">
        <v>52</v>
      </c>
      <c r="K6" s="31" t="s">
        <v>55</v>
      </c>
    </row>
    <row r="7" spans="2:11" ht="25.5">
      <c r="B7" s="259">
        <v>40924</v>
      </c>
      <c r="C7" s="212" t="s">
        <v>202</v>
      </c>
      <c r="D7" s="213" t="s">
        <v>116</v>
      </c>
      <c r="E7" s="263" t="s">
        <v>203</v>
      </c>
      <c r="F7" s="291"/>
      <c r="G7" s="291">
        <v>20.6</v>
      </c>
      <c r="H7" s="291"/>
      <c r="I7" s="291"/>
      <c r="J7" s="291"/>
      <c r="K7" s="117">
        <f aca="true" t="shared" si="0" ref="K7:K28">SUM(F7:J7)</f>
        <v>20.6</v>
      </c>
    </row>
    <row r="8" spans="2:11" ht="25.5">
      <c r="B8" s="176">
        <v>40925</v>
      </c>
      <c r="C8" s="213" t="s">
        <v>204</v>
      </c>
      <c r="D8" s="213" t="s">
        <v>116</v>
      </c>
      <c r="E8" s="263" t="s">
        <v>171</v>
      </c>
      <c r="F8" s="291"/>
      <c r="G8" s="291">
        <v>20.6</v>
      </c>
      <c r="H8" s="291"/>
      <c r="I8" s="291"/>
      <c r="J8" s="291"/>
      <c r="K8" s="117">
        <f t="shared" si="0"/>
        <v>20.6</v>
      </c>
    </row>
    <row r="9" spans="2:11" ht="25.5">
      <c r="B9" s="176">
        <v>40959</v>
      </c>
      <c r="C9" s="213" t="s">
        <v>202</v>
      </c>
      <c r="D9" s="213" t="s">
        <v>121</v>
      </c>
      <c r="E9" s="263" t="s">
        <v>205</v>
      </c>
      <c r="F9" s="291"/>
      <c r="G9" s="291">
        <v>39.5</v>
      </c>
      <c r="H9" s="291"/>
      <c r="I9" s="291"/>
      <c r="J9" s="291"/>
      <c r="K9" s="117">
        <f t="shared" si="0"/>
        <v>39.5</v>
      </c>
    </row>
    <row r="10" spans="2:11" ht="25.5">
      <c r="B10" s="176">
        <v>40960</v>
      </c>
      <c r="C10" s="213" t="s">
        <v>202</v>
      </c>
      <c r="D10" s="213" t="s">
        <v>121</v>
      </c>
      <c r="E10" s="263" t="s">
        <v>180</v>
      </c>
      <c r="F10" s="291"/>
      <c r="G10" s="291">
        <v>39.5</v>
      </c>
      <c r="H10" s="291"/>
      <c r="I10" s="291"/>
      <c r="J10" s="291"/>
      <c r="K10" s="117">
        <f t="shared" si="0"/>
        <v>39.5</v>
      </c>
    </row>
    <row r="11" spans="2:11" ht="25.5">
      <c r="B11" s="176">
        <v>40982</v>
      </c>
      <c r="C11" s="213" t="s">
        <v>202</v>
      </c>
      <c r="D11" s="213" t="s">
        <v>121</v>
      </c>
      <c r="E11" s="263" t="s">
        <v>206</v>
      </c>
      <c r="F11" s="291"/>
      <c r="G11" s="291">
        <v>39.5</v>
      </c>
      <c r="H11" s="291"/>
      <c r="I11" s="291"/>
      <c r="J11" s="291"/>
      <c r="K11" s="117">
        <f t="shared" si="0"/>
        <v>39.5</v>
      </c>
    </row>
    <row r="12" spans="2:11" ht="25.5">
      <c r="B12" s="176">
        <v>40994</v>
      </c>
      <c r="C12" s="213" t="s">
        <v>202</v>
      </c>
      <c r="D12" s="213" t="s">
        <v>116</v>
      </c>
      <c r="E12" s="263" t="s">
        <v>180</v>
      </c>
      <c r="F12" s="291"/>
      <c r="G12" s="291">
        <v>20.6</v>
      </c>
      <c r="H12" s="291"/>
      <c r="I12" s="291"/>
      <c r="J12" s="291"/>
      <c r="K12" s="117">
        <f t="shared" si="0"/>
        <v>20.6</v>
      </c>
    </row>
    <row r="13" spans="2:11" ht="25.5">
      <c r="B13" s="176">
        <v>40995</v>
      </c>
      <c r="C13" s="213" t="s">
        <v>204</v>
      </c>
      <c r="D13" s="213" t="s">
        <v>116</v>
      </c>
      <c r="E13" s="263" t="s">
        <v>180</v>
      </c>
      <c r="F13" s="291"/>
      <c r="G13" s="291">
        <v>16.4</v>
      </c>
      <c r="H13" s="291"/>
      <c r="I13" s="291"/>
      <c r="J13" s="291"/>
      <c r="K13" s="117">
        <f t="shared" si="0"/>
        <v>16.4</v>
      </c>
    </row>
    <row r="14" spans="2:11" ht="25.5">
      <c r="B14" s="176">
        <v>40996</v>
      </c>
      <c r="C14" s="213" t="s">
        <v>202</v>
      </c>
      <c r="D14" s="213" t="s">
        <v>121</v>
      </c>
      <c r="E14" s="263" t="s">
        <v>291</v>
      </c>
      <c r="F14" s="291"/>
      <c r="G14" s="291">
        <v>39.5</v>
      </c>
      <c r="H14" s="291"/>
      <c r="I14" s="291"/>
      <c r="J14" s="291"/>
      <c r="K14" s="117">
        <f t="shared" si="0"/>
        <v>39.5</v>
      </c>
    </row>
    <row r="15" spans="2:11" ht="25.5">
      <c r="B15" s="176">
        <v>41009</v>
      </c>
      <c r="C15" s="213" t="s">
        <v>202</v>
      </c>
      <c r="D15" s="213" t="s">
        <v>121</v>
      </c>
      <c r="E15" s="263" t="s">
        <v>207</v>
      </c>
      <c r="F15" s="291"/>
      <c r="G15" s="291">
        <v>39.5</v>
      </c>
      <c r="H15" s="291"/>
      <c r="I15" s="291"/>
      <c r="J15" s="291"/>
      <c r="K15" s="117">
        <f t="shared" si="0"/>
        <v>39.5</v>
      </c>
    </row>
    <row r="16" spans="2:11" ht="25.5">
      <c r="B16" s="176">
        <v>41015</v>
      </c>
      <c r="C16" s="213" t="s">
        <v>202</v>
      </c>
      <c r="D16" s="213" t="s">
        <v>121</v>
      </c>
      <c r="E16" s="263" t="s">
        <v>190</v>
      </c>
      <c r="F16" s="291"/>
      <c r="G16" s="291">
        <v>39.5</v>
      </c>
      <c r="H16" s="291"/>
      <c r="I16" s="291"/>
      <c r="J16" s="291"/>
      <c r="K16" s="117">
        <f t="shared" si="0"/>
        <v>39.5</v>
      </c>
    </row>
    <row r="17" spans="2:11" ht="25.5">
      <c r="B17" s="176">
        <v>41018</v>
      </c>
      <c r="C17" s="213" t="s">
        <v>202</v>
      </c>
      <c r="D17" s="213" t="s">
        <v>116</v>
      </c>
      <c r="E17" s="263" t="s">
        <v>290</v>
      </c>
      <c r="F17" s="291"/>
      <c r="G17" s="291">
        <v>16.4</v>
      </c>
      <c r="H17" s="291"/>
      <c r="I17" s="291"/>
      <c r="J17" s="291"/>
      <c r="K17" s="117">
        <f t="shared" si="0"/>
        <v>16.4</v>
      </c>
    </row>
    <row r="18" spans="2:11" ht="25.5">
      <c r="B18" s="176">
        <v>41019</v>
      </c>
      <c r="C18" s="213" t="s">
        <v>204</v>
      </c>
      <c r="D18" s="213" t="s">
        <v>116</v>
      </c>
      <c r="E18" s="263" t="s">
        <v>290</v>
      </c>
      <c r="F18" s="291"/>
      <c r="G18" s="291">
        <v>20.6</v>
      </c>
      <c r="H18" s="291"/>
      <c r="I18" s="291"/>
      <c r="J18" s="291"/>
      <c r="K18" s="117">
        <f t="shared" si="0"/>
        <v>20.6</v>
      </c>
    </row>
    <row r="19" spans="2:11" ht="25.5">
      <c r="B19" s="176">
        <v>41023</v>
      </c>
      <c r="C19" s="213" t="s">
        <v>202</v>
      </c>
      <c r="D19" s="213" t="s">
        <v>121</v>
      </c>
      <c r="E19" s="263" t="s">
        <v>289</v>
      </c>
      <c r="F19" s="291"/>
      <c r="G19" s="291">
        <v>39.5</v>
      </c>
      <c r="H19" s="291"/>
      <c r="I19" s="291"/>
      <c r="J19" s="291"/>
      <c r="K19" s="117">
        <f t="shared" si="0"/>
        <v>39.5</v>
      </c>
    </row>
    <row r="20" spans="2:11" ht="25.5">
      <c r="B20" s="176">
        <v>41024</v>
      </c>
      <c r="C20" s="213" t="s">
        <v>202</v>
      </c>
      <c r="D20" s="213" t="s">
        <v>121</v>
      </c>
      <c r="E20" s="263" t="s">
        <v>208</v>
      </c>
      <c r="F20" s="291"/>
      <c r="G20" s="291">
        <v>45.5</v>
      </c>
      <c r="H20" s="291"/>
      <c r="I20" s="291"/>
      <c r="J20" s="291"/>
      <c r="K20" s="117">
        <f t="shared" si="0"/>
        <v>45.5</v>
      </c>
    </row>
    <row r="21" spans="2:11" ht="25.5">
      <c r="B21" s="176">
        <v>41051</v>
      </c>
      <c r="C21" s="213" t="s">
        <v>202</v>
      </c>
      <c r="D21" s="213" t="s">
        <v>121</v>
      </c>
      <c r="E21" s="263" t="s">
        <v>180</v>
      </c>
      <c r="F21" s="291"/>
      <c r="G21" s="291">
        <v>45.5</v>
      </c>
      <c r="H21" s="291"/>
      <c r="I21" s="291"/>
      <c r="J21" s="291"/>
      <c r="K21" s="117">
        <f t="shared" si="0"/>
        <v>45.5</v>
      </c>
    </row>
    <row r="22" spans="2:11" ht="25.5">
      <c r="B22" s="176">
        <v>41078</v>
      </c>
      <c r="C22" s="213" t="s">
        <v>202</v>
      </c>
      <c r="D22" s="213" t="s">
        <v>121</v>
      </c>
      <c r="E22" s="263" t="s">
        <v>288</v>
      </c>
      <c r="F22" s="291"/>
      <c r="G22" s="291">
        <v>45.5</v>
      </c>
      <c r="H22" s="291"/>
      <c r="I22" s="291"/>
      <c r="J22" s="291"/>
      <c r="K22" s="117">
        <f t="shared" si="0"/>
        <v>45.5</v>
      </c>
    </row>
    <row r="23" spans="2:11" ht="25.5">
      <c r="B23" s="176">
        <v>41079</v>
      </c>
      <c r="C23" s="213" t="s">
        <v>202</v>
      </c>
      <c r="D23" s="213" t="s">
        <v>121</v>
      </c>
      <c r="E23" s="263" t="s">
        <v>180</v>
      </c>
      <c r="F23" s="291"/>
      <c r="G23" s="291">
        <v>45.5</v>
      </c>
      <c r="H23" s="291"/>
      <c r="I23" s="291"/>
      <c r="J23" s="291"/>
      <c r="K23" s="117">
        <f t="shared" si="0"/>
        <v>45.5</v>
      </c>
    </row>
    <row r="24" spans="2:11" ht="25.5">
      <c r="B24" s="176">
        <v>41094</v>
      </c>
      <c r="C24" s="213" t="s">
        <v>209</v>
      </c>
      <c r="D24" s="213" t="s">
        <v>121</v>
      </c>
      <c r="E24" s="263" t="s">
        <v>210</v>
      </c>
      <c r="F24" s="291"/>
      <c r="G24" s="291">
        <v>126.7</v>
      </c>
      <c r="H24" s="291"/>
      <c r="I24" s="291"/>
      <c r="J24" s="291"/>
      <c r="K24" s="117">
        <f t="shared" si="0"/>
        <v>126.7</v>
      </c>
    </row>
    <row r="25" spans="2:11" ht="25.5">
      <c r="B25" s="176">
        <v>41094</v>
      </c>
      <c r="C25" s="213" t="s">
        <v>211</v>
      </c>
      <c r="D25" s="213" t="s">
        <v>175</v>
      </c>
      <c r="E25" s="263" t="s">
        <v>210</v>
      </c>
      <c r="F25" s="291"/>
      <c r="G25" s="291"/>
      <c r="H25" s="291"/>
      <c r="I25" s="291">
        <v>80</v>
      </c>
      <c r="J25" s="291"/>
      <c r="K25" s="117">
        <f t="shared" si="0"/>
        <v>80</v>
      </c>
    </row>
    <row r="26" spans="2:11" ht="12.75">
      <c r="B26" s="176">
        <v>41094</v>
      </c>
      <c r="C26" s="213" t="s">
        <v>212</v>
      </c>
      <c r="D26" s="213" t="s">
        <v>184</v>
      </c>
      <c r="E26" s="263" t="s">
        <v>287</v>
      </c>
      <c r="F26" s="291"/>
      <c r="G26" s="291"/>
      <c r="H26" s="291"/>
      <c r="I26" s="291">
        <v>32.8</v>
      </c>
      <c r="J26" s="291"/>
      <c r="K26" s="117">
        <f t="shared" si="0"/>
        <v>32.8</v>
      </c>
    </row>
    <row r="27" spans="2:11" ht="25.5">
      <c r="B27" s="176">
        <v>41114</v>
      </c>
      <c r="C27" s="213" t="s">
        <v>202</v>
      </c>
      <c r="D27" s="213" t="s">
        <v>121</v>
      </c>
      <c r="E27" s="263" t="s">
        <v>180</v>
      </c>
      <c r="F27" s="291"/>
      <c r="G27" s="291">
        <v>45.5</v>
      </c>
      <c r="H27" s="291"/>
      <c r="I27" s="291"/>
      <c r="J27" s="291"/>
      <c r="K27" s="117">
        <f t="shared" si="0"/>
        <v>45.5</v>
      </c>
    </row>
    <row r="28" spans="2:11" ht="25.5">
      <c r="B28" s="176">
        <v>41115</v>
      </c>
      <c r="C28" s="213" t="s">
        <v>202</v>
      </c>
      <c r="D28" s="213" t="s">
        <v>121</v>
      </c>
      <c r="E28" s="263" t="s">
        <v>238</v>
      </c>
      <c r="F28" s="291"/>
      <c r="G28" s="291">
        <v>45.5</v>
      </c>
      <c r="H28" s="291"/>
      <c r="I28" s="291"/>
      <c r="J28" s="291"/>
      <c r="K28" s="117">
        <f t="shared" si="0"/>
        <v>45.5</v>
      </c>
    </row>
    <row r="29" spans="2:11" ht="12.75">
      <c r="B29" s="306"/>
      <c r="C29" s="305"/>
      <c r="D29" s="305"/>
      <c r="E29" s="304"/>
      <c r="F29" s="128">
        <f aca="true" t="shared" si="1" ref="F29:K29">SUM(F7:F28)</f>
        <v>0</v>
      </c>
      <c r="G29" s="128">
        <f t="shared" si="1"/>
        <v>791.4000000000001</v>
      </c>
      <c r="H29" s="128">
        <f t="shared" si="1"/>
        <v>0</v>
      </c>
      <c r="I29" s="128">
        <f t="shared" si="1"/>
        <v>112.8</v>
      </c>
      <c r="J29" s="128">
        <f t="shared" si="1"/>
        <v>0</v>
      </c>
      <c r="K29" s="193">
        <f t="shared" si="1"/>
        <v>904.2</v>
      </c>
    </row>
    <row r="30" spans="2:11" ht="13.5" thickBot="1">
      <c r="B30" s="338"/>
      <c r="C30" s="339"/>
      <c r="D30" s="339"/>
      <c r="E30" s="339"/>
      <c r="F30" s="339"/>
      <c r="G30" s="339"/>
      <c r="H30" s="339"/>
      <c r="I30" s="339"/>
      <c r="J30" s="339"/>
      <c r="K30" s="339"/>
    </row>
    <row r="32" ht="12.75">
      <c r="B32" s="1" t="s">
        <v>87</v>
      </c>
    </row>
  </sheetData>
  <sheetProtection/>
  <mergeCells count="2">
    <mergeCell ref="F5:I5"/>
    <mergeCell ref="B30:K30"/>
  </mergeCells>
  <conditionalFormatting sqref="B7:E15 B23:E23 B25:E28 K25:K28 K23 K7:K15">
    <cfRule type="expression" priority="7" dxfId="0">
      <formula>MOD(ROW(),2)=1</formula>
    </cfRule>
  </conditionalFormatting>
  <conditionalFormatting sqref="B16:E22 K16:K22">
    <cfRule type="expression" priority="6" dxfId="0">
      <formula>MOD(ROW(),2)=1</formula>
    </cfRule>
  </conditionalFormatting>
  <conditionalFormatting sqref="B24:E24 K24">
    <cfRule type="expression" priority="5" dxfId="0">
      <formula>MOD(ROW(),2)=1</formula>
    </cfRule>
  </conditionalFormatting>
  <conditionalFormatting sqref="F7:J28">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9"/>
  <sheetViews>
    <sheetView zoomScalePageLayoutView="0" workbookViewId="0" topLeftCell="A1">
      <selection activeCell="D28" sqref="D28"/>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86</v>
      </c>
    </row>
    <row r="3" spans="2:4" ht="12.75">
      <c r="B3" s="2" t="s">
        <v>88</v>
      </c>
      <c r="C3" s="269" t="str">
        <f>Index!B4</f>
        <v>2012-13</v>
      </c>
      <c r="D3" s="307" t="str">
        <f>Index!C4</f>
        <v>Quarter 2</v>
      </c>
    </row>
    <row r="4" ht="12.75">
      <c r="D4" s="307" t="str">
        <f>Index!B5</f>
        <v>1 July 2012 - 30 September 2012</v>
      </c>
    </row>
    <row r="5" ht="13.5" thickBot="1">
      <c r="D5" s="307"/>
    </row>
    <row r="6" spans="2:4" ht="12.75">
      <c r="B6" s="26" t="s">
        <v>85</v>
      </c>
      <c r="C6" s="25" t="s">
        <v>83</v>
      </c>
      <c r="D6" s="30" t="s">
        <v>84</v>
      </c>
    </row>
    <row r="7" spans="2:4" s="4" customFormat="1" ht="12.75">
      <c r="B7" s="184"/>
      <c r="C7" s="185" t="s">
        <v>82</v>
      </c>
      <c r="D7" s="186"/>
    </row>
    <row r="8" spans="2:4" ht="12.75">
      <c r="B8" s="274">
        <v>41093</v>
      </c>
      <c r="C8" s="271" t="s">
        <v>320</v>
      </c>
      <c r="D8" s="272" t="s">
        <v>292</v>
      </c>
    </row>
    <row r="9" spans="2:4" ht="13.5" thickBot="1">
      <c r="B9" s="308">
        <v>41172</v>
      </c>
      <c r="C9" s="273" t="s">
        <v>321</v>
      </c>
      <c r="D9" s="309" t="s">
        <v>293</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A1" sqref="A1"/>
    </sheetView>
  </sheetViews>
  <sheetFormatPr defaultColWidth="9.140625" defaultRowHeight="12.75"/>
  <cols>
    <col min="1" max="1" width="1.1484375" style="1" customWidth="1"/>
    <col min="2" max="2" width="13.28125" style="92" customWidth="1"/>
    <col min="3" max="4" width="15.57421875" style="95" customWidth="1"/>
    <col min="5" max="5" width="59.7109375" style="1" customWidth="1"/>
    <col min="6" max="9" width="11.57421875" style="1" customWidth="1"/>
    <col min="10" max="10" width="14.7109375" style="1" customWidth="1"/>
    <col min="11" max="11" width="10.140625" style="1" customWidth="1"/>
    <col min="12" max="12" width="9.140625" style="1" customWidth="1"/>
    <col min="13" max="13" width="10.140625" style="1" bestFit="1" customWidth="1"/>
    <col min="14" max="14" width="32.140625" style="1" bestFit="1" customWidth="1"/>
    <col min="15" max="15" width="81.140625" style="1" bestFit="1" customWidth="1"/>
    <col min="16" max="16" width="5.57421875" style="1" bestFit="1" customWidth="1"/>
    <col min="17" max="17" width="9.140625" style="1" bestFit="1" customWidth="1"/>
    <col min="18" max="18" width="9.00390625" style="1" bestFit="1" customWidth="1"/>
    <col min="19" max="19" width="8.00390625" style="1" bestFit="1" customWidth="1"/>
    <col min="20" max="20" width="14.8515625" style="1" bestFit="1" customWidth="1"/>
    <col min="21" max="21" width="9.140625" style="1" bestFit="1" customWidth="1"/>
    <col min="22" max="16384" width="9.140625" style="1" customWidth="1"/>
  </cols>
  <sheetData>
    <row r="1" ht="12.75">
      <c r="B1" s="136" t="s">
        <v>42</v>
      </c>
    </row>
    <row r="2" spans="2:7" ht="12.75">
      <c r="B2" s="116" t="s">
        <v>43</v>
      </c>
      <c r="E2" s="38" t="s">
        <v>98</v>
      </c>
      <c r="F2" s="39" t="s">
        <v>56</v>
      </c>
      <c r="G2" s="40"/>
    </row>
    <row r="3" spans="2:7" ht="12.75">
      <c r="B3" s="136" t="s">
        <v>44</v>
      </c>
      <c r="E3" s="3" t="s">
        <v>107</v>
      </c>
      <c r="F3" s="3" t="s">
        <v>108</v>
      </c>
      <c r="G3" s="3" t="s">
        <v>109</v>
      </c>
    </row>
    <row r="4" ht="13.5" thickBot="1"/>
    <row r="5" spans="2:11" ht="12.75">
      <c r="B5" s="26" t="s">
        <v>45</v>
      </c>
      <c r="C5" s="25" t="s">
        <v>113</v>
      </c>
      <c r="D5" s="25" t="s">
        <v>114</v>
      </c>
      <c r="E5" s="10" t="s">
        <v>47</v>
      </c>
      <c r="F5" s="311" t="s">
        <v>51</v>
      </c>
      <c r="G5" s="312"/>
      <c r="H5" s="312"/>
      <c r="I5" s="313"/>
      <c r="J5" s="11" t="s">
        <v>50</v>
      </c>
      <c r="K5" s="30" t="s">
        <v>54</v>
      </c>
    </row>
    <row r="6" spans="2:11" s="4" customFormat="1" ht="27.75" customHeight="1">
      <c r="B6" s="135"/>
      <c r="C6" s="98"/>
      <c r="D6" s="278" t="s">
        <v>115</v>
      </c>
      <c r="E6" s="6"/>
      <c r="F6" s="7" t="s">
        <v>48</v>
      </c>
      <c r="G6" s="9" t="s">
        <v>49</v>
      </c>
      <c r="H6" s="9" t="s">
        <v>94</v>
      </c>
      <c r="I6" s="8" t="s">
        <v>0</v>
      </c>
      <c r="J6" s="12" t="s">
        <v>52</v>
      </c>
      <c r="K6" s="31" t="s">
        <v>55</v>
      </c>
    </row>
    <row r="7" spans="2:11" ht="25.5">
      <c r="B7" s="259">
        <v>41053</v>
      </c>
      <c r="C7" s="213" t="s">
        <v>138</v>
      </c>
      <c r="D7" s="213" t="s">
        <v>116</v>
      </c>
      <c r="E7" s="263" t="s">
        <v>214</v>
      </c>
      <c r="F7" s="288"/>
      <c r="G7" s="291">
        <v>144.9</v>
      </c>
      <c r="H7" s="288"/>
      <c r="I7" s="288"/>
      <c r="J7" s="289"/>
      <c r="K7" s="138">
        <f>SUM(F7:J7)</f>
        <v>144.9</v>
      </c>
    </row>
    <row r="8" spans="2:11" ht="25.5">
      <c r="B8" s="259">
        <v>41054</v>
      </c>
      <c r="C8" s="213" t="s">
        <v>139</v>
      </c>
      <c r="D8" s="213" t="s">
        <v>116</v>
      </c>
      <c r="E8" s="263" t="s">
        <v>214</v>
      </c>
      <c r="F8" s="288"/>
      <c r="G8" s="291">
        <v>67.61</v>
      </c>
      <c r="H8" s="288"/>
      <c r="I8" s="288"/>
      <c r="J8" s="289"/>
      <c r="K8" s="138">
        <f>SUM(F8:J8)</f>
        <v>67.61</v>
      </c>
    </row>
    <row r="9" spans="2:11" ht="25.5">
      <c r="B9" s="259">
        <v>41081</v>
      </c>
      <c r="C9" s="213" t="s">
        <v>140</v>
      </c>
      <c r="D9" s="213" t="s">
        <v>121</v>
      </c>
      <c r="E9" s="263" t="s">
        <v>215</v>
      </c>
      <c r="F9" s="288"/>
      <c r="G9" s="291">
        <v>160.81</v>
      </c>
      <c r="H9" s="288"/>
      <c r="I9" s="288"/>
      <c r="J9" s="289"/>
      <c r="K9" s="138">
        <f>SUM(F9:J9)</f>
        <v>160.81</v>
      </c>
    </row>
    <row r="10" spans="2:11" ht="38.25">
      <c r="B10" s="259">
        <v>41095</v>
      </c>
      <c r="C10" s="213" t="s">
        <v>141</v>
      </c>
      <c r="D10" s="213" t="s">
        <v>116</v>
      </c>
      <c r="E10" s="263" t="s">
        <v>216</v>
      </c>
      <c r="F10" s="288"/>
      <c r="G10" s="291">
        <v>24.64</v>
      </c>
      <c r="H10" s="288"/>
      <c r="I10" s="288"/>
      <c r="J10" s="289"/>
      <c r="K10" s="138">
        <f>SUM(F10:J10)</f>
        <v>24.64</v>
      </c>
    </row>
    <row r="11" spans="2:11" ht="25.5">
      <c r="B11" s="259">
        <v>41117</v>
      </c>
      <c r="C11" s="213" t="s">
        <v>131</v>
      </c>
      <c r="D11" s="213" t="s">
        <v>121</v>
      </c>
      <c r="E11" s="263" t="s">
        <v>221</v>
      </c>
      <c r="F11" s="288"/>
      <c r="G11" s="291">
        <v>152.08</v>
      </c>
      <c r="H11" s="288"/>
      <c r="I11" s="288"/>
      <c r="J11" s="289"/>
      <c r="K11" s="138">
        <f>SUM(F11:J11)</f>
        <v>152.08</v>
      </c>
    </row>
    <row r="12" spans="1:11" ht="12.75">
      <c r="A12" s="217"/>
      <c r="B12" s="229"/>
      <c r="C12" s="230"/>
      <c r="D12" s="230"/>
      <c r="E12" s="231"/>
      <c r="F12" s="129">
        <f aca="true" t="shared" si="0" ref="F12:K12">SUM(F7:F11)</f>
        <v>0</v>
      </c>
      <c r="G12" s="129">
        <f t="shared" si="0"/>
        <v>550.04</v>
      </c>
      <c r="H12" s="129">
        <f t="shared" si="0"/>
        <v>0</v>
      </c>
      <c r="I12" s="129">
        <f t="shared" si="0"/>
        <v>0</v>
      </c>
      <c r="J12" s="129">
        <f t="shared" si="0"/>
        <v>0</v>
      </c>
      <c r="K12" s="140">
        <f t="shared" si="0"/>
        <v>550.04</v>
      </c>
    </row>
    <row r="13" spans="2:11" ht="13.5" thickBot="1">
      <c r="B13" s="314"/>
      <c r="C13" s="315"/>
      <c r="D13" s="315"/>
      <c r="E13" s="316"/>
      <c r="F13" s="22"/>
      <c r="G13" s="20"/>
      <c r="H13" s="20"/>
      <c r="I13" s="23"/>
      <c r="J13" s="20"/>
      <c r="K13" s="165"/>
    </row>
    <row r="14" ht="12.75">
      <c r="A14" s="217"/>
    </row>
    <row r="15" ht="12.75">
      <c r="B15" s="1" t="s">
        <v>87</v>
      </c>
    </row>
    <row r="16" ht="12.75">
      <c r="A16" s="217"/>
    </row>
    <row r="17" ht="29.25" customHeight="1"/>
    <row r="18" ht="12.75">
      <c r="A18" s="217"/>
    </row>
  </sheetData>
  <sheetProtection/>
  <mergeCells count="2">
    <mergeCell ref="F5:I5"/>
    <mergeCell ref="B13:E13"/>
  </mergeCells>
  <conditionalFormatting sqref="A12:A13 A7:F8 H7:K8">
    <cfRule type="expression" priority="7" dxfId="0">
      <formula>MOD(ROW(),2)=1</formula>
    </cfRule>
  </conditionalFormatting>
  <conditionalFormatting sqref="A11:F11 H11:K11">
    <cfRule type="expression" priority="6" dxfId="0">
      <formula>MOD(ROW(),2)=1</formula>
    </cfRule>
  </conditionalFormatting>
  <conditionalFormatting sqref="A9:F10 H9:K10">
    <cfRule type="expression" priority="5" dxfId="0">
      <formula>MOD(ROW(),2)=1</formula>
    </cfRule>
  </conditionalFormatting>
  <conditionalFormatting sqref="G7:G11">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showGridLines="0" zoomScalePageLayoutView="0" workbookViewId="0" topLeftCell="A1">
      <selection activeCell="C9" sqref="C9"/>
    </sheetView>
  </sheetViews>
  <sheetFormatPr defaultColWidth="9.140625" defaultRowHeight="12.75"/>
  <cols>
    <col min="1" max="1" width="1.421875" style="1" customWidth="1"/>
    <col min="2" max="2" width="13.57421875" style="1" customWidth="1"/>
    <col min="3" max="4" width="14.421875" style="95" customWidth="1"/>
    <col min="5" max="5" width="43.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57</v>
      </c>
      <c r="F2" s="39" t="s">
        <v>110</v>
      </c>
      <c r="G2" s="40"/>
    </row>
    <row r="3" spans="2:7" ht="12.75">
      <c r="B3" s="2" t="s">
        <v>44</v>
      </c>
      <c r="E3" s="3" t="str">
        <f>Index!B4</f>
        <v>2012-13</v>
      </c>
      <c r="F3" s="3" t="str">
        <f>Index!C4</f>
        <v>Quarter 2</v>
      </c>
      <c r="G3" s="3" t="str">
        <f>Index!B5</f>
        <v>1 July 2012 - 30 September 2012</v>
      </c>
    </row>
    <row r="4" ht="13.5" thickBot="1"/>
    <row r="5" spans="2:11" ht="12.75">
      <c r="B5" s="26" t="s">
        <v>45</v>
      </c>
      <c r="C5" s="25" t="s">
        <v>113</v>
      </c>
      <c r="D5" s="25" t="s">
        <v>114</v>
      </c>
      <c r="E5" s="10" t="s">
        <v>47</v>
      </c>
      <c r="F5" s="311" t="s">
        <v>51</v>
      </c>
      <c r="G5" s="312"/>
      <c r="H5" s="312"/>
      <c r="I5" s="313"/>
      <c r="J5" s="11" t="s">
        <v>50</v>
      </c>
      <c r="K5" s="30" t="s">
        <v>54</v>
      </c>
    </row>
    <row r="6" spans="2:11" ht="38.25">
      <c r="B6" s="5"/>
      <c r="C6" s="96"/>
      <c r="D6" s="278" t="s">
        <v>115</v>
      </c>
      <c r="E6" s="6"/>
      <c r="F6" s="7" t="s">
        <v>48</v>
      </c>
      <c r="G6" s="9" t="s">
        <v>49</v>
      </c>
      <c r="H6" s="9" t="s">
        <v>94</v>
      </c>
      <c r="I6" s="8" t="s">
        <v>1</v>
      </c>
      <c r="J6" s="12" t="s">
        <v>52</v>
      </c>
      <c r="K6" s="31" t="s">
        <v>55</v>
      </c>
    </row>
    <row r="7" spans="2:11" ht="25.5">
      <c r="B7" s="259">
        <v>41071</v>
      </c>
      <c r="C7" s="212" t="s">
        <v>307</v>
      </c>
      <c r="D7" s="213" t="s">
        <v>116</v>
      </c>
      <c r="E7" s="211" t="s">
        <v>294</v>
      </c>
      <c r="F7" s="291"/>
      <c r="G7" s="291"/>
      <c r="H7" s="291">
        <v>8</v>
      </c>
      <c r="I7" s="291"/>
      <c r="J7" s="291"/>
      <c r="K7" s="117">
        <f aca="true" t="shared" si="0" ref="K7:K25">F7+G7+H7+I7+J7</f>
        <v>8</v>
      </c>
    </row>
    <row r="8" spans="2:11" ht="12.75">
      <c r="B8" s="259">
        <v>41071</v>
      </c>
      <c r="C8" s="213" t="s">
        <v>322</v>
      </c>
      <c r="D8" s="213" t="s">
        <v>121</v>
      </c>
      <c r="E8" s="211" t="s">
        <v>295</v>
      </c>
      <c r="F8" s="291"/>
      <c r="G8" s="291"/>
      <c r="H8" s="291">
        <v>2.7</v>
      </c>
      <c r="I8" s="291"/>
      <c r="J8" s="291"/>
      <c r="K8" s="117">
        <f t="shared" si="0"/>
        <v>2.7</v>
      </c>
    </row>
    <row r="9" spans="2:11" ht="25.5">
      <c r="B9" s="259">
        <v>41073</v>
      </c>
      <c r="C9" s="213" t="s">
        <v>307</v>
      </c>
      <c r="D9" s="213" t="s">
        <v>121</v>
      </c>
      <c r="E9" s="211" t="s">
        <v>158</v>
      </c>
      <c r="F9" s="291"/>
      <c r="G9" s="291">
        <v>4</v>
      </c>
      <c r="H9" s="291"/>
      <c r="I9" s="291"/>
      <c r="J9" s="291"/>
      <c r="K9" s="117">
        <f t="shared" si="0"/>
        <v>4</v>
      </c>
    </row>
    <row r="10" spans="2:11" ht="25.5">
      <c r="B10" s="259">
        <v>41081</v>
      </c>
      <c r="C10" s="213" t="s">
        <v>307</v>
      </c>
      <c r="D10" s="213" t="s">
        <v>121</v>
      </c>
      <c r="E10" s="211" t="s">
        <v>159</v>
      </c>
      <c r="F10" s="291"/>
      <c r="G10" s="291">
        <v>4</v>
      </c>
      <c r="H10" s="291"/>
      <c r="I10" s="291"/>
      <c r="J10" s="291"/>
      <c r="K10" s="117">
        <f t="shared" si="0"/>
        <v>4</v>
      </c>
    </row>
    <row r="11" spans="2:11" ht="12.75">
      <c r="B11" s="259">
        <v>41087</v>
      </c>
      <c r="C11" s="213" t="s">
        <v>315</v>
      </c>
      <c r="D11" s="213" t="s">
        <v>116</v>
      </c>
      <c r="E11" s="211" t="s">
        <v>160</v>
      </c>
      <c r="F11" s="291"/>
      <c r="G11" s="291">
        <v>2</v>
      </c>
      <c r="H11" s="291"/>
      <c r="I11" s="291"/>
      <c r="J11" s="291"/>
      <c r="K11" s="117">
        <f t="shared" si="0"/>
        <v>2</v>
      </c>
    </row>
    <row r="12" spans="2:11" ht="25.5">
      <c r="B12" s="259">
        <v>41087</v>
      </c>
      <c r="C12" s="213" t="s">
        <v>308</v>
      </c>
      <c r="D12" s="213" t="s">
        <v>116</v>
      </c>
      <c r="E12" s="211" t="s">
        <v>296</v>
      </c>
      <c r="F12" s="291"/>
      <c r="G12" s="291"/>
      <c r="H12" s="291">
        <v>1.35</v>
      </c>
      <c r="I12" s="291"/>
      <c r="J12" s="291"/>
      <c r="K12" s="117">
        <f t="shared" si="0"/>
        <v>1.35</v>
      </c>
    </row>
    <row r="13" spans="2:11" ht="25.5">
      <c r="B13" s="259">
        <v>41088</v>
      </c>
      <c r="C13" s="213" t="s">
        <v>161</v>
      </c>
      <c r="D13" s="213" t="s">
        <v>121</v>
      </c>
      <c r="E13" s="211" t="s">
        <v>162</v>
      </c>
      <c r="F13" s="291"/>
      <c r="G13" s="291">
        <v>4.7</v>
      </c>
      <c r="H13" s="291"/>
      <c r="I13" s="291"/>
      <c r="J13" s="291"/>
      <c r="K13" s="117">
        <f t="shared" si="0"/>
        <v>4.7</v>
      </c>
    </row>
    <row r="14" spans="2:11" ht="25.5">
      <c r="B14" s="259">
        <v>41088</v>
      </c>
      <c r="C14" s="213" t="s">
        <v>163</v>
      </c>
      <c r="D14" s="213" t="s">
        <v>116</v>
      </c>
      <c r="E14" s="211" t="s">
        <v>162</v>
      </c>
      <c r="F14" s="291"/>
      <c r="G14" s="291">
        <v>38</v>
      </c>
      <c r="H14" s="291"/>
      <c r="I14" s="291"/>
      <c r="J14" s="291"/>
      <c r="K14" s="117">
        <f t="shared" si="0"/>
        <v>38</v>
      </c>
    </row>
    <row r="15" spans="2:11" ht="25.5">
      <c r="B15" s="259">
        <v>41088</v>
      </c>
      <c r="C15" s="213" t="s">
        <v>164</v>
      </c>
      <c r="D15" s="213" t="s">
        <v>116</v>
      </c>
      <c r="E15" s="211" t="s">
        <v>165</v>
      </c>
      <c r="F15" s="291"/>
      <c r="G15" s="291">
        <v>11</v>
      </c>
      <c r="H15" s="291"/>
      <c r="I15" s="291"/>
      <c r="J15" s="291"/>
      <c r="K15" s="117">
        <f t="shared" si="0"/>
        <v>11</v>
      </c>
    </row>
    <row r="16" spans="2:11" ht="25.5">
      <c r="B16" s="259">
        <v>41088</v>
      </c>
      <c r="C16" s="213" t="s">
        <v>166</v>
      </c>
      <c r="D16" s="213" t="s">
        <v>116</v>
      </c>
      <c r="E16" s="211" t="s">
        <v>303</v>
      </c>
      <c r="F16" s="291"/>
      <c r="G16" s="291">
        <v>82.6</v>
      </c>
      <c r="H16" s="291"/>
      <c r="I16" s="291"/>
      <c r="J16" s="291"/>
      <c r="K16" s="117">
        <f t="shared" si="0"/>
        <v>82.6</v>
      </c>
    </row>
    <row r="17" spans="2:11" ht="12.75">
      <c r="B17" s="259">
        <v>41093</v>
      </c>
      <c r="C17" s="213" t="s">
        <v>309</v>
      </c>
      <c r="D17" s="213" t="s">
        <v>116</v>
      </c>
      <c r="E17" s="211" t="s">
        <v>167</v>
      </c>
      <c r="F17" s="291"/>
      <c r="G17" s="291"/>
      <c r="H17" s="291">
        <v>1.35</v>
      </c>
      <c r="I17" s="291"/>
      <c r="J17" s="291"/>
      <c r="K17" s="117">
        <f t="shared" si="0"/>
        <v>1.35</v>
      </c>
    </row>
    <row r="18" spans="2:11" ht="12.75">
      <c r="B18" s="259">
        <v>41094</v>
      </c>
      <c r="C18" s="213" t="s">
        <v>310</v>
      </c>
      <c r="D18" s="213" t="s">
        <v>116</v>
      </c>
      <c r="E18" s="211" t="s">
        <v>167</v>
      </c>
      <c r="F18" s="291"/>
      <c r="G18" s="291"/>
      <c r="H18" s="291">
        <v>1.35</v>
      </c>
      <c r="I18" s="291"/>
      <c r="J18" s="291"/>
      <c r="K18" s="117">
        <f t="shared" si="0"/>
        <v>1.35</v>
      </c>
    </row>
    <row r="19" spans="2:11" ht="25.5">
      <c r="B19" s="259" t="s">
        <v>300</v>
      </c>
      <c r="C19" s="213" t="s">
        <v>311</v>
      </c>
      <c r="D19" s="213" t="s">
        <v>116</v>
      </c>
      <c r="E19" s="211" t="s">
        <v>168</v>
      </c>
      <c r="F19" s="291"/>
      <c r="G19" s="291">
        <v>4.8</v>
      </c>
      <c r="H19" s="291"/>
      <c r="I19" s="291"/>
      <c r="J19" s="291"/>
      <c r="K19" s="117">
        <f t="shared" si="0"/>
        <v>4.8</v>
      </c>
    </row>
    <row r="20" spans="2:11" ht="25.5">
      <c r="B20" s="262" t="s">
        <v>143</v>
      </c>
      <c r="C20" s="213" t="s">
        <v>299</v>
      </c>
      <c r="D20" s="213" t="s">
        <v>184</v>
      </c>
      <c r="E20" s="211" t="s">
        <v>168</v>
      </c>
      <c r="F20" s="291"/>
      <c r="G20" s="291">
        <v>19</v>
      </c>
      <c r="H20" s="291"/>
      <c r="I20" s="291"/>
      <c r="J20" s="291"/>
      <c r="K20" s="117">
        <f>F20+G20+H20+I20+J20</f>
        <v>19</v>
      </c>
    </row>
    <row r="21" spans="2:11" ht="25.5">
      <c r="B21" s="262" t="s">
        <v>143</v>
      </c>
      <c r="C21" s="213" t="s">
        <v>299</v>
      </c>
      <c r="D21" s="213" t="s">
        <v>184</v>
      </c>
      <c r="E21" s="211" t="s">
        <v>302</v>
      </c>
      <c r="F21" s="291"/>
      <c r="G21" s="291"/>
      <c r="H21" s="291"/>
      <c r="I21" s="291"/>
      <c r="J21" s="291">
        <v>7.11</v>
      </c>
      <c r="K21" s="117">
        <f>F21+G21+H21+I21+J21</f>
        <v>7.11</v>
      </c>
    </row>
    <row r="22" spans="2:11" ht="25.5">
      <c r="B22" s="262" t="s">
        <v>143</v>
      </c>
      <c r="C22" s="213" t="s">
        <v>299</v>
      </c>
      <c r="D22" s="213" t="s">
        <v>184</v>
      </c>
      <c r="E22" s="211" t="s">
        <v>301</v>
      </c>
      <c r="F22" s="291"/>
      <c r="G22" s="291"/>
      <c r="H22" s="291"/>
      <c r="I22" s="291"/>
      <c r="J22" s="291">
        <v>13.62</v>
      </c>
      <c r="K22" s="117">
        <f>F22+G22+H22+I22+J22</f>
        <v>13.62</v>
      </c>
    </row>
    <row r="23" spans="2:11" ht="12.75">
      <c r="B23" s="259">
        <v>41108</v>
      </c>
      <c r="C23" s="213" t="s">
        <v>312</v>
      </c>
      <c r="D23" s="213" t="s">
        <v>121</v>
      </c>
      <c r="E23" s="211" t="s">
        <v>297</v>
      </c>
      <c r="F23" s="291"/>
      <c r="G23" s="291">
        <v>4</v>
      </c>
      <c r="H23" s="291"/>
      <c r="I23" s="291"/>
      <c r="J23" s="291"/>
      <c r="K23" s="117">
        <f t="shared" si="0"/>
        <v>4</v>
      </c>
    </row>
    <row r="24" spans="2:11" ht="12.75">
      <c r="B24" s="259">
        <v>41109</v>
      </c>
      <c r="C24" s="213" t="s">
        <v>313</v>
      </c>
      <c r="D24" s="213" t="s">
        <v>121</v>
      </c>
      <c r="E24" s="211" t="s">
        <v>169</v>
      </c>
      <c r="F24" s="291"/>
      <c r="G24" s="291">
        <v>4</v>
      </c>
      <c r="H24" s="291"/>
      <c r="I24" s="291"/>
      <c r="J24" s="291"/>
      <c r="K24" s="117">
        <f t="shared" si="0"/>
        <v>4</v>
      </c>
    </row>
    <row r="25" spans="2:11" ht="12.75">
      <c r="B25" s="259">
        <v>41109</v>
      </c>
      <c r="C25" s="213" t="s">
        <v>314</v>
      </c>
      <c r="D25" s="213" t="s">
        <v>116</v>
      </c>
      <c r="E25" s="211" t="s">
        <v>298</v>
      </c>
      <c r="F25" s="291"/>
      <c r="G25" s="291"/>
      <c r="H25" s="291">
        <v>1.35</v>
      </c>
      <c r="I25" s="291"/>
      <c r="J25" s="291"/>
      <c r="K25" s="117">
        <f t="shared" si="0"/>
        <v>1.35</v>
      </c>
    </row>
    <row r="26" spans="2:11" ht="12.75">
      <c r="B26" s="141"/>
      <c r="C26" s="142"/>
      <c r="D26" s="142"/>
      <c r="E26" s="228"/>
      <c r="F26" s="129">
        <f aca="true" t="shared" si="1" ref="F26:K26">SUM(F7:F25)</f>
        <v>0</v>
      </c>
      <c r="G26" s="129">
        <f t="shared" si="1"/>
        <v>178.10000000000002</v>
      </c>
      <c r="H26" s="129">
        <f t="shared" si="1"/>
        <v>16.099999999999998</v>
      </c>
      <c r="I26" s="129">
        <f t="shared" si="1"/>
        <v>0</v>
      </c>
      <c r="J26" s="129">
        <f t="shared" si="1"/>
        <v>20.73</v>
      </c>
      <c r="K26" s="140">
        <f t="shared" si="1"/>
        <v>214.93</v>
      </c>
    </row>
    <row r="27" spans="2:11" ht="13.5" thickBot="1">
      <c r="B27" s="19"/>
      <c r="C27" s="97"/>
      <c r="D27" s="97"/>
      <c r="E27" s="21"/>
      <c r="F27" s="22"/>
      <c r="G27" s="20"/>
      <c r="H27" s="20"/>
      <c r="I27" s="23"/>
      <c r="J27" s="20"/>
      <c r="K27" s="24"/>
    </row>
    <row r="29" ht="12.75">
      <c r="B29" s="1" t="s">
        <v>87</v>
      </c>
    </row>
    <row r="31" ht="12.75">
      <c r="G31" s="1" t="s">
        <v>104</v>
      </c>
    </row>
    <row r="32" spans="3:4" ht="12.75">
      <c r="C32" s="1"/>
      <c r="D32" s="1"/>
    </row>
    <row r="33" spans="1:4" ht="12.75">
      <c r="A33" s="217"/>
      <c r="C33" s="1"/>
      <c r="D33" s="1"/>
    </row>
    <row r="34" spans="3:4" ht="12.75">
      <c r="C34" s="1"/>
      <c r="D34" s="1"/>
    </row>
    <row r="35" spans="3:4" ht="12.75">
      <c r="C35" s="1"/>
      <c r="D35" s="1"/>
    </row>
    <row r="36" spans="3:4" ht="12.75">
      <c r="C36" s="1"/>
      <c r="D36" s="1"/>
    </row>
    <row r="37" spans="3:4" ht="12.75">
      <c r="C37" s="1"/>
      <c r="D37" s="1"/>
    </row>
    <row r="38" spans="3:4" ht="12.75">
      <c r="C38" s="1"/>
      <c r="D38" s="1"/>
    </row>
    <row r="39" spans="3:4" ht="12.75">
      <c r="C39" s="1"/>
      <c r="D39" s="1"/>
    </row>
    <row r="40" spans="3:4" ht="12.75">
      <c r="C40" s="1"/>
      <c r="D40" s="1"/>
    </row>
    <row r="41" spans="3:4" ht="12.75">
      <c r="C41" s="1"/>
      <c r="D41" s="1"/>
    </row>
    <row r="42" spans="3:4" ht="12.75">
      <c r="C42" s="1"/>
      <c r="D42" s="1"/>
    </row>
    <row r="43" spans="3:4" ht="12.75">
      <c r="C43" s="1"/>
      <c r="D43" s="1"/>
    </row>
    <row r="44" spans="3:4" ht="12.75">
      <c r="C44" s="1"/>
      <c r="D44" s="1"/>
    </row>
    <row r="45" spans="3:4" ht="12.75">
      <c r="C45" s="1"/>
      <c r="D45" s="1"/>
    </row>
    <row r="46" spans="3:4" ht="12.75">
      <c r="C46" s="1"/>
      <c r="D46" s="1"/>
    </row>
    <row r="47" spans="3:4" ht="12.75">
      <c r="C47" s="1"/>
      <c r="D47" s="1"/>
    </row>
    <row r="48" spans="3:4" ht="12.75">
      <c r="C48" s="1"/>
      <c r="D48" s="1"/>
    </row>
  </sheetData>
  <sheetProtection/>
  <mergeCells count="1">
    <mergeCell ref="F5:I5"/>
  </mergeCells>
  <conditionalFormatting sqref="B7:E9 K7:K9 F19:J19 E21:E22 E20:J20 F21:J25">
    <cfRule type="expression" priority="17" dxfId="0">
      <formula>MOD(ROW(),2)=1</formula>
    </cfRule>
  </conditionalFormatting>
  <conditionalFormatting sqref="B14:E14 B22:D22 K22 K14">
    <cfRule type="expression" priority="16" dxfId="0">
      <formula>MOD(ROW(),2)=1</formula>
    </cfRule>
  </conditionalFormatting>
  <conditionalFormatting sqref="B10:E10 B13:E13 K13 K10">
    <cfRule type="expression" priority="14" dxfId="0">
      <formula>MOD(ROW(),2)=1</formula>
    </cfRule>
  </conditionalFormatting>
  <conditionalFormatting sqref="B11:E11 K11">
    <cfRule type="expression" priority="12" dxfId="0">
      <formula>MOD(ROW(),2)=1</formula>
    </cfRule>
  </conditionalFormatting>
  <conditionalFormatting sqref="B12:E12 K12">
    <cfRule type="expression" priority="11" dxfId="0">
      <formula>MOD(ROW(),2)=1</formula>
    </cfRule>
  </conditionalFormatting>
  <conditionalFormatting sqref="B15:E15 K15">
    <cfRule type="expression" priority="10" dxfId="0">
      <formula>MOD(ROW(),2)=1</formula>
    </cfRule>
  </conditionalFormatting>
  <conditionalFormatting sqref="B16:E16 B21:D21 K21 K16">
    <cfRule type="expression" priority="9" dxfId="0">
      <formula>MOD(ROW(),2)=1</formula>
    </cfRule>
  </conditionalFormatting>
  <conditionalFormatting sqref="B17:E17 K17">
    <cfRule type="expression" priority="8" dxfId="0">
      <formula>MOD(ROW(),2)=1</formula>
    </cfRule>
  </conditionalFormatting>
  <conditionalFormatting sqref="B18:E18 K18">
    <cfRule type="expression" priority="7" dxfId="0">
      <formula>MOD(ROW(),2)=1</formula>
    </cfRule>
  </conditionalFormatting>
  <conditionalFormatting sqref="B19:E19 K19">
    <cfRule type="expression" priority="6" dxfId="0">
      <formula>MOD(ROW(),2)=1</formula>
    </cfRule>
  </conditionalFormatting>
  <conditionalFormatting sqref="B23:E23 B20:D20 K20 K23">
    <cfRule type="expression" priority="5" dxfId="0">
      <formula>MOD(ROW(),2)=1</formula>
    </cfRule>
  </conditionalFormatting>
  <conditionalFormatting sqref="B24:E24 K24">
    <cfRule type="expression" priority="4" dxfId="0">
      <formula>MOD(ROW(),2)=1</formula>
    </cfRule>
  </conditionalFormatting>
  <conditionalFormatting sqref="B25:E25 K25">
    <cfRule type="expression" priority="3" dxfId="0">
      <formula>MOD(ROW(),2)=1</formula>
    </cfRule>
  </conditionalFormatting>
  <conditionalFormatting sqref="F7:J18">
    <cfRule type="expression" priority="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A1" sqref="A1"/>
    </sheetView>
  </sheetViews>
  <sheetFormatPr defaultColWidth="9.140625" defaultRowHeight="12.75"/>
  <cols>
    <col min="1" max="1" width="1.421875" style="1" customWidth="1"/>
    <col min="2" max="2" width="10.57421875" style="1" customWidth="1"/>
    <col min="3" max="3" width="15.8515625" style="1" customWidth="1"/>
    <col min="4" max="4" width="15.00390625" style="1" customWidth="1"/>
    <col min="5" max="5" width="43.8515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9.140625" style="217" customWidth="1"/>
    <col min="13" max="13" width="7.140625" style="217" hidden="1" customWidth="1"/>
    <col min="14" max="14" width="15.140625" style="217" customWidth="1"/>
    <col min="15" max="15" width="12.28125" style="217" customWidth="1"/>
    <col min="16" max="16" width="26.28125" style="217" customWidth="1"/>
    <col min="17" max="17" width="0" style="217" hidden="1" customWidth="1"/>
    <col min="18" max="16384" width="9.140625" style="217" customWidth="1"/>
  </cols>
  <sheetData>
    <row r="1" ht="12.75">
      <c r="B1" s="2" t="s">
        <v>42</v>
      </c>
    </row>
    <row r="2" spans="2:7" ht="12.75">
      <c r="B2" s="3" t="s">
        <v>43</v>
      </c>
      <c r="E2" s="119" t="s">
        <v>60</v>
      </c>
      <c r="F2" s="39" t="s">
        <v>58</v>
      </c>
      <c r="G2" s="93"/>
    </row>
    <row r="3" spans="2:7" ht="12.75">
      <c r="B3" s="2" t="s">
        <v>44</v>
      </c>
      <c r="E3" s="120" t="str">
        <f>'[1]R Price'!D3</f>
        <v>2012-13</v>
      </c>
      <c r="F3" s="3" t="str">
        <f>'[1]R Price'!E3</f>
        <v>Quarter 2</v>
      </c>
      <c r="G3" s="116" t="str">
        <f>'[1]R Price'!F3</f>
        <v>1 July 2012 - 30 September 2012</v>
      </c>
    </row>
    <row r="4" ht="13.5" thickBot="1"/>
    <row r="5" spans="2:13" ht="12.75">
      <c r="B5" s="26" t="s">
        <v>45</v>
      </c>
      <c r="C5" s="25" t="s">
        <v>113</v>
      </c>
      <c r="D5" s="25" t="s">
        <v>114</v>
      </c>
      <c r="E5" s="121" t="s">
        <v>47</v>
      </c>
      <c r="F5" s="311" t="s">
        <v>51</v>
      </c>
      <c r="G5" s="312"/>
      <c r="H5" s="312"/>
      <c r="I5" s="313"/>
      <c r="J5" s="11" t="s">
        <v>50</v>
      </c>
      <c r="K5" s="30" t="s">
        <v>54</v>
      </c>
      <c r="M5" s="219" t="s">
        <v>45</v>
      </c>
    </row>
    <row r="6" spans="1:13" s="218" customFormat="1" ht="38.25">
      <c r="A6" s="4"/>
      <c r="B6" s="5"/>
      <c r="C6" s="12"/>
      <c r="D6" s="278" t="s">
        <v>115</v>
      </c>
      <c r="E6" s="6"/>
      <c r="F6" s="7" t="s">
        <v>48</v>
      </c>
      <c r="G6" s="9" t="s">
        <v>49</v>
      </c>
      <c r="H6" s="9" t="s">
        <v>94</v>
      </c>
      <c r="I6" s="210" t="s">
        <v>1</v>
      </c>
      <c r="J6" s="12" t="s">
        <v>52</v>
      </c>
      <c r="K6" s="31" t="s">
        <v>55</v>
      </c>
      <c r="M6" s="220"/>
    </row>
    <row r="7" spans="2:13" ht="38.25">
      <c r="B7" s="176">
        <v>41068</v>
      </c>
      <c r="C7" s="212" t="s">
        <v>129</v>
      </c>
      <c r="D7" s="212" t="s">
        <v>116</v>
      </c>
      <c r="E7" s="284" t="s">
        <v>128</v>
      </c>
      <c r="F7" s="291"/>
      <c r="G7" s="291">
        <v>35.64</v>
      </c>
      <c r="H7" s="291"/>
      <c r="I7" s="291"/>
      <c r="J7" s="291"/>
      <c r="K7" s="285">
        <f aca="true" t="shared" si="0" ref="K7:K16">SUM(F7:J7)</f>
        <v>35.64</v>
      </c>
      <c r="M7" s="215"/>
    </row>
    <row r="8" spans="2:13" ht="38.25">
      <c r="B8" s="176">
        <v>41068</v>
      </c>
      <c r="C8" s="213" t="s">
        <v>144</v>
      </c>
      <c r="D8" s="282" t="s">
        <v>116</v>
      </c>
      <c r="E8" s="282" t="s">
        <v>128</v>
      </c>
      <c r="F8" s="291"/>
      <c r="G8" s="291">
        <v>17.31</v>
      </c>
      <c r="H8" s="291"/>
      <c r="I8" s="291"/>
      <c r="J8" s="291"/>
      <c r="K8" s="216">
        <f t="shared" si="0"/>
        <v>17.31</v>
      </c>
      <c r="M8" s="215"/>
    </row>
    <row r="9" spans="2:13" ht="25.5">
      <c r="B9" s="176">
        <v>41068</v>
      </c>
      <c r="C9" s="213" t="s">
        <v>130</v>
      </c>
      <c r="D9" s="282" t="s">
        <v>116</v>
      </c>
      <c r="E9" s="282" t="s">
        <v>128</v>
      </c>
      <c r="F9" s="291"/>
      <c r="G9" s="291">
        <v>17.31</v>
      </c>
      <c r="H9" s="291"/>
      <c r="I9" s="291"/>
      <c r="J9" s="291"/>
      <c r="K9" s="117">
        <f t="shared" si="0"/>
        <v>17.31</v>
      </c>
      <c r="M9" s="215"/>
    </row>
    <row r="10" spans="2:13" ht="25.5">
      <c r="B10" s="215">
        <v>41071</v>
      </c>
      <c r="C10" s="224" t="s">
        <v>131</v>
      </c>
      <c r="D10" s="283" t="s">
        <v>121</v>
      </c>
      <c r="E10" s="283" t="s">
        <v>127</v>
      </c>
      <c r="F10" s="291"/>
      <c r="G10" s="291">
        <v>161.74</v>
      </c>
      <c r="H10" s="291"/>
      <c r="I10" s="291"/>
      <c r="J10" s="291"/>
      <c r="K10" s="117">
        <f t="shared" si="0"/>
        <v>161.74</v>
      </c>
      <c r="M10" s="215"/>
    </row>
    <row r="11" spans="2:13" ht="25.5">
      <c r="B11" s="215">
        <v>41071</v>
      </c>
      <c r="C11" s="224" t="s">
        <v>132</v>
      </c>
      <c r="D11" s="224" t="s">
        <v>117</v>
      </c>
      <c r="E11" s="224" t="s">
        <v>123</v>
      </c>
      <c r="F11" s="291"/>
      <c r="G11" s="291"/>
      <c r="H11" s="291"/>
      <c r="I11" s="291">
        <v>76.28</v>
      </c>
      <c r="J11" s="291"/>
      <c r="K11" s="117">
        <f t="shared" si="0"/>
        <v>76.28</v>
      </c>
      <c r="M11" s="215"/>
    </row>
    <row r="12" spans="1:13" ht="25.5">
      <c r="A12" s="217"/>
      <c r="B12" s="176">
        <v>41075</v>
      </c>
      <c r="C12" s="213" t="s">
        <v>133</v>
      </c>
      <c r="D12" s="213" t="s">
        <v>121</v>
      </c>
      <c r="E12" s="213" t="s">
        <v>128</v>
      </c>
      <c r="F12" s="291"/>
      <c r="G12" s="291">
        <v>35.45</v>
      </c>
      <c r="H12" s="291"/>
      <c r="I12" s="291"/>
      <c r="J12" s="291"/>
      <c r="K12" s="117">
        <f t="shared" si="0"/>
        <v>35.45</v>
      </c>
      <c r="M12" s="215"/>
    </row>
    <row r="13" spans="2:13" ht="12.75">
      <c r="B13" s="215">
        <v>41117</v>
      </c>
      <c r="C13" s="224" t="s">
        <v>134</v>
      </c>
      <c r="D13" s="224" t="s">
        <v>121</v>
      </c>
      <c r="E13" s="224" t="s">
        <v>126</v>
      </c>
      <c r="F13" s="291"/>
      <c r="G13" s="291">
        <v>93.1</v>
      </c>
      <c r="H13" s="291"/>
      <c r="I13" s="291"/>
      <c r="J13" s="291"/>
      <c r="K13" s="117">
        <f t="shared" si="0"/>
        <v>93.1</v>
      </c>
      <c r="M13" s="215"/>
    </row>
    <row r="14" spans="2:13" ht="38.25">
      <c r="B14" s="176">
        <v>41145</v>
      </c>
      <c r="C14" s="213" t="s">
        <v>135</v>
      </c>
      <c r="D14" s="213" t="s">
        <v>116</v>
      </c>
      <c r="E14" s="213" t="s">
        <v>125</v>
      </c>
      <c r="F14" s="291"/>
      <c r="G14" s="291">
        <v>68.62</v>
      </c>
      <c r="H14" s="291"/>
      <c r="I14" s="291"/>
      <c r="J14" s="291"/>
      <c r="K14" s="117">
        <f t="shared" si="0"/>
        <v>68.62</v>
      </c>
      <c r="M14" s="215"/>
    </row>
    <row r="15" spans="2:13" ht="25.5">
      <c r="B15" s="281">
        <v>41145</v>
      </c>
      <c r="C15" s="280" t="s">
        <v>136</v>
      </c>
      <c r="D15" s="280" t="s">
        <v>116</v>
      </c>
      <c r="E15" s="280" t="s">
        <v>125</v>
      </c>
      <c r="F15" s="291"/>
      <c r="G15" s="291">
        <v>68.62</v>
      </c>
      <c r="H15" s="291"/>
      <c r="I15" s="291"/>
      <c r="J15" s="291"/>
      <c r="K15" s="279">
        <f t="shared" si="0"/>
        <v>68.62</v>
      </c>
      <c r="M15" s="215"/>
    </row>
    <row r="16" spans="2:13" ht="38.25">
      <c r="B16" s="176">
        <v>41170</v>
      </c>
      <c r="C16" s="213" t="s">
        <v>137</v>
      </c>
      <c r="D16" s="213" t="s">
        <v>121</v>
      </c>
      <c r="E16" s="213" t="s">
        <v>124</v>
      </c>
      <c r="F16" s="291">
        <v>195.37</v>
      </c>
      <c r="G16" s="291"/>
      <c r="H16" s="291"/>
      <c r="I16" s="291"/>
      <c r="J16" s="291"/>
      <c r="K16" s="117">
        <f t="shared" si="0"/>
        <v>195.37</v>
      </c>
      <c r="M16" s="215"/>
    </row>
    <row r="17" spans="2:13" ht="12.75">
      <c r="B17" s="221"/>
      <c r="C17" s="235"/>
      <c r="D17" s="235"/>
      <c r="E17" s="233"/>
      <c r="F17" s="129">
        <f aca="true" t="shared" si="1" ref="F17:K17">SUM(F7:F16)</f>
        <v>195.37</v>
      </c>
      <c r="G17" s="132">
        <f t="shared" si="1"/>
        <v>497.78999999999996</v>
      </c>
      <c r="H17" s="132">
        <f t="shared" si="1"/>
        <v>0</v>
      </c>
      <c r="I17" s="133">
        <f t="shared" si="1"/>
        <v>76.28</v>
      </c>
      <c r="J17" s="132">
        <f t="shared" si="1"/>
        <v>0</v>
      </c>
      <c r="K17" s="140">
        <f t="shared" si="1"/>
        <v>769.4399999999999</v>
      </c>
      <c r="M17" s="215"/>
    </row>
    <row r="18" spans="1:13" ht="13.5" thickBot="1">
      <c r="A18" s="217"/>
      <c r="B18" s="222"/>
      <c r="C18" s="234"/>
      <c r="D18" s="234"/>
      <c r="E18" s="236"/>
      <c r="F18" s="22"/>
      <c r="G18" s="94"/>
      <c r="H18" s="20"/>
      <c r="I18" s="23"/>
      <c r="J18" s="20"/>
      <c r="K18" s="24"/>
      <c r="M18" s="215"/>
    </row>
    <row r="19" ht="12.75">
      <c r="M19" s="215"/>
    </row>
    <row r="20" spans="1:13" s="218" customFormat="1" ht="12.75">
      <c r="A20" s="4"/>
      <c r="B20" s="1" t="s">
        <v>87</v>
      </c>
      <c r="C20" s="1"/>
      <c r="D20" s="1"/>
      <c r="E20" s="4"/>
      <c r="F20" s="1"/>
      <c r="G20" s="92"/>
      <c r="H20" s="1"/>
      <c r="I20" s="1"/>
      <c r="J20" s="1"/>
      <c r="K20" s="1"/>
      <c r="M20" s="215"/>
    </row>
    <row r="21" spans="1:13" ht="12.75">
      <c r="A21" s="71"/>
      <c r="M21" s="215"/>
    </row>
  </sheetData>
  <sheetProtection/>
  <mergeCells count="1">
    <mergeCell ref="F5:I5"/>
  </mergeCells>
  <conditionalFormatting sqref="B7:E16 A7:A21 K7:K16">
    <cfRule type="expression" priority="3" dxfId="0">
      <formula>MOD(ROW(),2)=1</formula>
    </cfRule>
  </conditionalFormatting>
  <conditionalFormatting sqref="F7:J16">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s>
  <printOptions/>
  <pageMargins left="0.75" right="0.75" top="0.59" bottom="0.56" header="0.5" footer="0.5"/>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61</v>
      </c>
      <c r="E2" s="39" t="s">
        <v>58</v>
      </c>
      <c r="F2" s="40"/>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30" t="s">
        <v>54</v>
      </c>
    </row>
    <row r="6" spans="2:10" s="4" customFormat="1" ht="27" customHeight="1">
      <c r="B6" s="5"/>
      <c r="C6" s="12"/>
      <c r="D6" s="6"/>
      <c r="E6" s="7" t="s">
        <v>48</v>
      </c>
      <c r="F6" s="9" t="s">
        <v>49</v>
      </c>
      <c r="G6" s="9" t="s">
        <v>94</v>
      </c>
      <c r="H6" s="57" t="s">
        <v>1</v>
      </c>
      <c r="I6" s="12" t="s">
        <v>52</v>
      </c>
      <c r="J6" s="31" t="s">
        <v>55</v>
      </c>
    </row>
    <row r="7" spans="2:10" s="4" customFormat="1" ht="13.5" customHeight="1">
      <c r="B7" s="80"/>
      <c r="C7" s="145"/>
      <c r="D7" s="145"/>
      <c r="E7" s="144"/>
      <c r="F7" s="144"/>
      <c r="G7" s="144"/>
      <c r="H7" s="147"/>
      <c r="I7" s="145"/>
      <c r="J7" s="143"/>
    </row>
    <row r="8" spans="2:10" ht="13.5" customHeight="1">
      <c r="B8" s="106"/>
      <c r="C8" s="170"/>
      <c r="D8" s="170"/>
      <c r="E8" s="151"/>
      <c r="F8" s="155"/>
      <c r="G8" s="124"/>
      <c r="H8" s="172"/>
      <c r="I8" s="172"/>
      <c r="J8" s="137">
        <f aca="true" t="shared" si="0" ref="J8:J16">SUM(E8:I8)</f>
        <v>0</v>
      </c>
    </row>
    <row r="9" spans="2:10" ht="13.5" customHeight="1">
      <c r="B9" s="109"/>
      <c r="C9" s="166"/>
      <c r="D9" s="166"/>
      <c r="E9" s="152"/>
      <c r="F9" s="156"/>
      <c r="G9" s="125"/>
      <c r="H9" s="125"/>
      <c r="I9" s="156"/>
      <c r="J9" s="138">
        <f t="shared" si="0"/>
        <v>0</v>
      </c>
    </row>
    <row r="10" spans="2:10" ht="13.5" customHeight="1">
      <c r="B10" s="106"/>
      <c r="C10" s="170"/>
      <c r="D10" s="170"/>
      <c r="E10" s="151"/>
      <c r="F10" s="172"/>
      <c r="G10" s="124"/>
      <c r="H10" s="124"/>
      <c r="I10" s="172"/>
      <c r="J10" s="137">
        <f t="shared" si="0"/>
        <v>0</v>
      </c>
    </row>
    <row r="11" spans="2:10" ht="13.5" customHeight="1">
      <c r="B11" s="150"/>
      <c r="C11" s="171"/>
      <c r="D11" s="171"/>
      <c r="E11" s="154"/>
      <c r="F11" s="154"/>
      <c r="G11" s="126"/>
      <c r="H11" s="127"/>
      <c r="I11" s="127"/>
      <c r="J11" s="138">
        <f t="shared" si="0"/>
        <v>0</v>
      </c>
    </row>
    <row r="12" spans="2:10" ht="13.5" customHeight="1">
      <c r="B12" s="106"/>
      <c r="C12" s="170"/>
      <c r="D12" s="170"/>
      <c r="E12" s="155"/>
      <c r="F12" s="124"/>
      <c r="G12" s="172"/>
      <c r="H12" s="153"/>
      <c r="I12" s="172"/>
      <c r="J12" s="137">
        <f t="shared" si="0"/>
        <v>0</v>
      </c>
    </row>
    <row r="13" spans="2:10" ht="13.5" customHeight="1">
      <c r="B13" s="109"/>
      <c r="C13" s="166"/>
      <c r="D13" s="166"/>
      <c r="E13" s="156"/>
      <c r="F13" s="156"/>
      <c r="G13" s="126"/>
      <c r="H13" s="156"/>
      <c r="I13" s="156"/>
      <c r="J13" s="138">
        <f t="shared" si="0"/>
        <v>0</v>
      </c>
    </row>
    <row r="14" spans="2:10" ht="13.5" customHeight="1">
      <c r="B14" s="106"/>
      <c r="C14" s="170"/>
      <c r="D14" s="170"/>
      <c r="E14" s="155"/>
      <c r="F14" s="124"/>
      <c r="G14" s="173"/>
      <c r="H14" s="153"/>
      <c r="I14" s="172"/>
      <c r="J14" s="137">
        <f t="shared" si="0"/>
        <v>0</v>
      </c>
    </row>
    <row r="15" spans="2:10" ht="13.5" customHeight="1">
      <c r="B15" s="109"/>
      <c r="C15" s="166"/>
      <c r="D15" s="166"/>
      <c r="E15" s="156"/>
      <c r="F15" s="125"/>
      <c r="G15" s="174"/>
      <c r="H15" s="127"/>
      <c r="I15" s="156"/>
      <c r="J15" s="138">
        <f t="shared" si="0"/>
        <v>0</v>
      </c>
    </row>
    <row r="16" spans="2:10" ht="13.5" customHeight="1">
      <c r="B16" s="106"/>
      <c r="C16" s="149"/>
      <c r="D16" s="182"/>
      <c r="E16" s="162"/>
      <c r="F16" s="163"/>
      <c r="G16" s="164"/>
      <c r="H16" s="162"/>
      <c r="I16" s="183"/>
      <c r="J16" s="137">
        <f t="shared" si="0"/>
        <v>0</v>
      </c>
    </row>
    <row r="17" spans="2:10" ht="12.75" customHeight="1">
      <c r="B17" s="148"/>
      <c r="C17" s="157"/>
      <c r="D17" s="157"/>
      <c r="E17" s="158"/>
      <c r="F17" s="175"/>
      <c r="G17" s="159"/>
      <c r="H17" s="160"/>
      <c r="I17" s="160"/>
      <c r="J17" s="91"/>
    </row>
    <row r="18" spans="2:10" ht="12.75">
      <c r="B18" s="110"/>
      <c r="C18" s="122"/>
      <c r="D18" s="111"/>
      <c r="E18" s="129">
        <f aca="true" t="shared" si="1" ref="E18:J18">SUM(E8:E16)</f>
        <v>0</v>
      </c>
      <c r="F18" s="129">
        <f t="shared" si="1"/>
        <v>0</v>
      </c>
      <c r="G18" s="129">
        <f t="shared" si="1"/>
        <v>0</v>
      </c>
      <c r="H18" s="129">
        <f t="shared" si="1"/>
        <v>0</v>
      </c>
      <c r="I18" s="129">
        <f t="shared" si="1"/>
        <v>0</v>
      </c>
      <c r="J18" s="130">
        <f t="shared" si="1"/>
        <v>0</v>
      </c>
    </row>
    <row r="19" spans="2:10" ht="13.5" thickBot="1">
      <c r="B19" s="19"/>
      <c r="C19" s="20"/>
      <c r="D19" s="21"/>
      <c r="E19" s="112"/>
      <c r="F19" s="113"/>
      <c r="G19" s="113"/>
      <c r="H19" s="114"/>
      <c r="I19" s="113"/>
      <c r="J19" s="115"/>
    </row>
    <row r="21" ht="12.75">
      <c r="B21"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C10" sqref="C10"/>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710937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99</v>
      </c>
      <c r="F2" s="39" t="s">
        <v>110</v>
      </c>
      <c r="G2" s="40"/>
    </row>
    <row r="3" spans="2:7" ht="12.75">
      <c r="B3" s="2" t="s">
        <v>44</v>
      </c>
      <c r="E3" s="3" t="str">
        <f>'[2]R Price'!D3</f>
        <v>2012-13</v>
      </c>
      <c r="F3" s="3" t="str">
        <f>'[2]R Price'!E3</f>
        <v>Quarter 2</v>
      </c>
      <c r="G3" s="3" t="str">
        <f>'[2]R Price'!F3</f>
        <v>1 July 2012 - 30 September 2012</v>
      </c>
    </row>
    <row r="4" ht="13.5" thickBot="1"/>
    <row r="5" spans="2:11" ht="12.75">
      <c r="B5" s="26" t="s">
        <v>45</v>
      </c>
      <c r="C5" s="25" t="s">
        <v>113</v>
      </c>
      <c r="D5" s="25" t="s">
        <v>114</v>
      </c>
      <c r="E5" s="10" t="s">
        <v>47</v>
      </c>
      <c r="F5" s="311" t="s">
        <v>51</v>
      </c>
      <c r="G5" s="312"/>
      <c r="H5" s="312"/>
      <c r="I5" s="313"/>
      <c r="J5" s="11" t="s">
        <v>50</v>
      </c>
      <c r="K5" s="30" t="s">
        <v>54</v>
      </c>
    </row>
    <row r="6" spans="2:11" s="4" customFormat="1" ht="38.25">
      <c r="B6" s="5"/>
      <c r="C6" s="12"/>
      <c r="D6" s="278" t="s">
        <v>115</v>
      </c>
      <c r="E6" s="6"/>
      <c r="F6" s="7" t="s">
        <v>48</v>
      </c>
      <c r="G6" s="9" t="s">
        <v>49</v>
      </c>
      <c r="H6" s="9" t="s">
        <v>94</v>
      </c>
      <c r="I6" s="210" t="s">
        <v>1</v>
      </c>
      <c r="J6" s="12" t="s">
        <v>52</v>
      </c>
      <c r="K6" s="31" t="s">
        <v>55</v>
      </c>
    </row>
    <row r="7" spans="2:11" s="4" customFormat="1" ht="25.5">
      <c r="B7" s="215">
        <v>41071</v>
      </c>
      <c r="C7" s="224" t="s">
        <v>318</v>
      </c>
      <c r="D7" s="224" t="s">
        <v>116</v>
      </c>
      <c r="E7" s="283" t="s">
        <v>316</v>
      </c>
      <c r="F7" s="291"/>
      <c r="G7" s="291"/>
      <c r="H7" s="291">
        <v>18.32</v>
      </c>
      <c r="I7" s="291"/>
      <c r="J7" s="291"/>
      <c r="K7" s="226">
        <f>SUM(F7:J7)</f>
        <v>18.32</v>
      </c>
    </row>
    <row r="8" spans="2:11" s="4" customFormat="1" ht="25.5">
      <c r="B8" s="215">
        <v>41073</v>
      </c>
      <c r="C8" s="224" t="s">
        <v>317</v>
      </c>
      <c r="D8" s="224" t="s">
        <v>116</v>
      </c>
      <c r="E8" s="283" t="s">
        <v>145</v>
      </c>
      <c r="F8" s="291"/>
      <c r="G8" s="291"/>
      <c r="H8" s="291">
        <v>11.06</v>
      </c>
      <c r="I8" s="291"/>
      <c r="J8" s="291"/>
      <c r="K8" s="226">
        <f>SUM(F8:J8)</f>
        <v>11.06</v>
      </c>
    </row>
    <row r="9" spans="2:11" s="4" customFormat="1" ht="25.5">
      <c r="B9" s="215">
        <v>41078</v>
      </c>
      <c r="C9" s="224" t="s">
        <v>112</v>
      </c>
      <c r="D9" s="224" t="s">
        <v>117</v>
      </c>
      <c r="E9" s="283" t="s">
        <v>118</v>
      </c>
      <c r="F9" s="291"/>
      <c r="G9" s="291"/>
      <c r="H9" s="291"/>
      <c r="I9" s="291">
        <v>96.21</v>
      </c>
      <c r="J9" s="291"/>
      <c r="K9" s="226">
        <f>SUM(F9:J9)</f>
        <v>96.21</v>
      </c>
    </row>
    <row r="10" spans="1:11" s="217" customFormat="1" ht="25.5">
      <c r="A10" s="1"/>
      <c r="B10" s="176">
        <v>41093</v>
      </c>
      <c r="C10" s="213" t="s">
        <v>319</v>
      </c>
      <c r="D10" s="213" t="s">
        <v>116</v>
      </c>
      <c r="E10" s="282" t="s">
        <v>119</v>
      </c>
      <c r="F10" s="291"/>
      <c r="G10" s="291"/>
      <c r="H10" s="291">
        <v>20.14</v>
      </c>
      <c r="I10" s="291"/>
      <c r="J10" s="291"/>
      <c r="K10" s="117">
        <f>SUM(F10:J10)</f>
        <v>20.14</v>
      </c>
    </row>
    <row r="11" spans="1:11" s="217" customFormat="1" ht="38.25">
      <c r="A11" s="1"/>
      <c r="B11" s="176">
        <v>41207</v>
      </c>
      <c r="C11" s="213" t="s">
        <v>120</v>
      </c>
      <c r="D11" s="213" t="s">
        <v>121</v>
      </c>
      <c r="E11" s="283" t="s">
        <v>122</v>
      </c>
      <c r="F11" s="291"/>
      <c r="G11" s="291">
        <v>190.9</v>
      </c>
      <c r="H11" s="291"/>
      <c r="I11" s="291"/>
      <c r="J11" s="291"/>
      <c r="K11" s="117">
        <f>SUM(F11:J11)</f>
        <v>190.9</v>
      </c>
    </row>
    <row r="12" spans="2:11" s="4" customFormat="1" ht="12.75">
      <c r="B12" s="221"/>
      <c r="C12" s="235"/>
      <c r="D12" s="235"/>
      <c r="E12" s="233"/>
      <c r="F12" s="128">
        <f aca="true" t="shared" si="0" ref="F12:K12">SUM(F7:F11)</f>
        <v>0</v>
      </c>
      <c r="G12" s="128">
        <f t="shared" si="0"/>
        <v>190.9</v>
      </c>
      <c r="H12" s="128">
        <f t="shared" si="0"/>
        <v>49.52</v>
      </c>
      <c r="I12" s="128">
        <f t="shared" si="0"/>
        <v>96.21</v>
      </c>
      <c r="J12" s="128">
        <f t="shared" si="0"/>
        <v>0</v>
      </c>
      <c r="K12" s="207">
        <f t="shared" si="0"/>
        <v>336.63</v>
      </c>
    </row>
    <row r="13" spans="2:11" s="4" customFormat="1" ht="13.5" thickBot="1">
      <c r="B13" s="222"/>
      <c r="C13" s="234"/>
      <c r="D13" s="234"/>
      <c r="E13" s="232"/>
      <c r="F13" s="167"/>
      <c r="G13" s="168"/>
      <c r="H13" s="168"/>
      <c r="I13" s="169"/>
      <c r="J13" s="168"/>
      <c r="K13" s="177"/>
    </row>
    <row r="14" spans="2:11" s="264" customFormat="1" ht="12.75">
      <c r="B14" s="265"/>
      <c r="C14" s="265"/>
      <c r="D14" s="265"/>
      <c r="E14" s="265"/>
      <c r="F14" s="266"/>
      <c r="G14" s="266"/>
      <c r="H14" s="266"/>
      <c r="I14" s="266"/>
      <c r="J14" s="266"/>
      <c r="K14" s="266"/>
    </row>
    <row r="15" spans="2:11" s="4" customFormat="1" ht="12.75">
      <c r="B15" s="1" t="s">
        <v>87</v>
      </c>
      <c r="C15" s="1"/>
      <c r="D15" s="1"/>
      <c r="E15" s="1"/>
      <c r="F15" s="1"/>
      <c r="G15" s="1"/>
      <c r="H15" s="1"/>
      <c r="I15" s="1"/>
      <c r="J15" s="1"/>
      <c r="K15" s="1"/>
    </row>
  </sheetData>
  <sheetProtection/>
  <mergeCells count="1">
    <mergeCell ref="F5:I5"/>
  </mergeCells>
  <conditionalFormatting sqref="A12:A13 A7:E9 K7:K9">
    <cfRule type="expression" priority="8" dxfId="0">
      <formula>MOD(ROW(),2)=1</formula>
    </cfRule>
  </conditionalFormatting>
  <conditionalFormatting sqref="A10:A11">
    <cfRule type="expression" priority="4" dxfId="0">
      <formula>MOD(ROW(),2)=1</formula>
    </cfRule>
  </conditionalFormatting>
  <conditionalFormatting sqref="B10:E10 B11:D11 K10:K11">
    <cfRule type="expression" priority="3" dxfId="0">
      <formula>MOD(ROW(),2)=1</formula>
    </cfRule>
  </conditionalFormatting>
  <conditionalFormatting sqref="E11">
    <cfRule type="expression" priority="2" dxfId="0">
      <formula>MOD(ROW(),2)=1</formula>
    </cfRule>
  </conditionalFormatting>
  <conditionalFormatting sqref="F7:J11">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 type="list" allowBlank="1" showInputMessage="1" showErrorMessage="1" sqref="F2">
      <formula1>"Board 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62</v>
      </c>
      <c r="E2" s="75" t="s">
        <v>63</v>
      </c>
      <c r="F2" s="40"/>
      <c r="H2" s="2" t="s">
        <v>93</v>
      </c>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30" t="s">
        <v>54</v>
      </c>
    </row>
    <row r="6" spans="2:10" s="4" customFormat="1" ht="26.25" customHeight="1">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69</v>
      </c>
      <c r="E2" s="75" t="s">
        <v>59</v>
      </c>
      <c r="F2" s="76"/>
      <c r="H2" s="2" t="s">
        <v>92</v>
      </c>
    </row>
    <row r="3" spans="2:6" ht="12.75">
      <c r="B3" s="2" t="s">
        <v>44</v>
      </c>
      <c r="D3" s="3" t="e">
        <f>#REF!</f>
        <v>#REF!</v>
      </c>
      <c r="E3" s="3" t="e">
        <f>#REF!</f>
        <v>#REF!</v>
      </c>
      <c r="F3" s="3" t="e">
        <f>#REF!</f>
        <v>#REF!</v>
      </c>
    </row>
    <row r="4" ht="13.5" thickBot="1"/>
    <row r="5" spans="2:10" ht="12.75">
      <c r="B5" s="26" t="s">
        <v>45</v>
      </c>
      <c r="C5" s="25" t="s">
        <v>46</v>
      </c>
      <c r="D5" s="10" t="s">
        <v>47</v>
      </c>
      <c r="E5" s="311" t="s">
        <v>51</v>
      </c>
      <c r="F5" s="312"/>
      <c r="G5" s="312"/>
      <c r="H5" s="313"/>
      <c r="I5" s="11" t="s">
        <v>50</v>
      </c>
      <c r="J5" s="30" t="s">
        <v>54</v>
      </c>
    </row>
    <row r="6" spans="2:10" s="4" customFormat="1" ht="25.5">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2010-09-24T11:27:34Z</cp:lastPrinted>
  <dcterms:created xsi:type="dcterms:W3CDTF">2009-08-06T14:53:42Z</dcterms:created>
  <dcterms:modified xsi:type="dcterms:W3CDTF">2014-07-17T12:49:23Z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