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60" windowWidth="15180" windowHeight="8145" tabRatio="639" firstSheet="1" activeTab="1"/>
  </bookViews>
  <sheets>
    <sheet name="Sheet1" sheetId="1" state="hidden" r:id="rId1"/>
    <sheet name="Index" sheetId="2" r:id="rId2"/>
    <sheet name="R Price" sheetId="3" r:id="rId3"/>
    <sheet name="M Beswick" sheetId="4" r:id="rId4"/>
    <sheet name="J Lazarus" sheetId="5" r:id="rId5"/>
    <sheet name="M Lee" sheetId="6" r:id="rId6"/>
    <sheet name="I Prosser" sheetId="7" r:id="rId7"/>
    <sheet name="L Rollason" sheetId="8" r:id="rId8"/>
    <sheet name="J Thomas" sheetId="9" state="hidden" r:id="rId9"/>
    <sheet name="C Ross" sheetId="10" r:id="rId10"/>
    <sheet name="A Walker" sheetId="11" r:id="rId11"/>
    <sheet name="C Bolt" sheetId="12" state="hidden" r:id="rId12"/>
    <sheet name="J O'Sullivan" sheetId="13" state="hidden" r:id="rId13"/>
    <sheet name="T Barlow" sheetId="14" r:id="rId14"/>
    <sheet name="P Bucks" sheetId="15" r:id="rId15"/>
    <sheet name="J Chittleburgh" sheetId="16" r:id="rId16"/>
    <sheet name="C Elliott" sheetId="17" state="hidden" r:id="rId17"/>
    <sheet name="R Goldson" sheetId="18" state="hidden" r:id="rId18"/>
    <sheet name="M Lloyd" sheetId="19" r:id="rId19"/>
    <sheet name="J May" sheetId="20" state="hidden" r:id="rId20"/>
    <sheet name="M Fairbairn" sheetId="21" r:id="rId21"/>
    <sheet name="S Nelson" sheetId="22" r:id="rId22"/>
    <sheet name="R O'Toole" sheetId="23" r:id="rId23"/>
    <sheet name="S Walker" sheetId="24" r:id="rId24"/>
    <sheet name="Hospitality received" sheetId="25" r:id="rId25"/>
    <sheet name="Codes" sheetId="26" state="hidden" r:id="rId26"/>
  </sheets>
  <definedNames/>
  <calcPr fullCalcOnLoad="1"/>
</workbook>
</file>

<file path=xl/sharedStrings.xml><?xml version="1.0" encoding="utf-8"?>
<sst xmlns="http://schemas.openxmlformats.org/spreadsheetml/2006/main" count="774" uniqueCount="304">
  <si>
    <t>Accom / Meals</t>
  </si>
  <si>
    <t>Accom
 / Meals</t>
  </si>
  <si>
    <t>When completed sent to the board member's PA for verification</t>
  </si>
  <si>
    <r>
      <t xml:space="preserve">The board business expenses submission should be prepared quarterly by </t>
    </r>
    <r>
      <rPr>
        <sz val="10"/>
        <color indexed="10"/>
        <rFont val="Arial"/>
        <family val="2"/>
      </rPr>
      <t>xx/xx</t>
    </r>
  </si>
  <si>
    <t>In Vision, open the spreadsheet named 'Board Business Expenses' for the previous quarter</t>
  </si>
  <si>
    <t>Save a version for the current quarter in the folder for the final month of the quarter</t>
  </si>
  <si>
    <t>When all entries have been inputted, the data should be sorted by Date</t>
  </si>
  <si>
    <t xml:space="preserve">Update the Period in row 4 of the Bill Emery worksheet to the months relating to the current quarter </t>
  </si>
  <si>
    <t>Select Vision - Recalculate - Workbook. This will update each employee sheet with any postings to their employee code</t>
  </si>
  <si>
    <t>Working lunches currently only allocated to collective employee number 777777</t>
  </si>
  <si>
    <t>Staff &amp; Client entertainment must now be allocated to a employee number</t>
  </si>
  <si>
    <t>Do we need destinations for taxi journeys, tube journeys etc</t>
  </si>
  <si>
    <t>Hospitality given and received (received to be provided by HR)</t>
  </si>
  <si>
    <t>Subscriptions (professional bodies, periodicals, newspapers)</t>
  </si>
  <si>
    <t>Travel &amp; Subsistence (air, rail, car hire, mileage, hotel, subsistence)</t>
  </si>
  <si>
    <t>Chart of Accounts</t>
  </si>
  <si>
    <t>C1010</t>
  </si>
  <si>
    <t>C1055</t>
  </si>
  <si>
    <t>C1056</t>
  </si>
  <si>
    <t>Overseas Travel</t>
  </si>
  <si>
    <t>Mileage Allowance</t>
  </si>
  <si>
    <t>Rail Travel</t>
  </si>
  <si>
    <t>Taxi fares</t>
  </si>
  <si>
    <t>Other fares</t>
  </si>
  <si>
    <t>Car hire</t>
  </si>
  <si>
    <t>Air Travel</t>
  </si>
  <si>
    <t>Car lease deduction</t>
  </si>
  <si>
    <t>Flat rate meals allowance</t>
  </si>
  <si>
    <t>Actual costs (hotels etc)</t>
  </si>
  <si>
    <t>Overseas subsistence</t>
  </si>
  <si>
    <t>C1100</t>
  </si>
  <si>
    <t>Incidental expenses</t>
  </si>
  <si>
    <t>Flat rate subsistence</t>
  </si>
  <si>
    <t>C1104</t>
  </si>
  <si>
    <t>C1103</t>
  </si>
  <si>
    <t>C1057</t>
  </si>
  <si>
    <t>C1053</t>
  </si>
  <si>
    <t>C1054</t>
  </si>
  <si>
    <t>C1052</t>
  </si>
  <si>
    <t>C1051</t>
  </si>
  <si>
    <t>C1101</t>
  </si>
  <si>
    <t>C1102</t>
  </si>
  <si>
    <t>OFFICE OF RAIL REGULATION</t>
  </si>
  <si>
    <t>Name</t>
  </si>
  <si>
    <t>Business Expenses</t>
  </si>
  <si>
    <t>DATES</t>
  </si>
  <si>
    <t>DESTINATION</t>
  </si>
  <si>
    <t>PURPOSE</t>
  </si>
  <si>
    <t>Air</t>
  </si>
  <si>
    <t>Rail</t>
  </si>
  <si>
    <t>OTHER</t>
  </si>
  <si>
    <t>TRAVEL</t>
  </si>
  <si>
    <t>(including hospitality given)</t>
  </si>
  <si>
    <t>Jeremy Chittleburgh</t>
  </si>
  <si>
    <t>TOTAL</t>
  </si>
  <si>
    <t>COST</t>
  </si>
  <si>
    <t>Chief Executive</t>
  </si>
  <si>
    <t>Michael Beswick</t>
  </si>
  <si>
    <t>Executive director</t>
  </si>
  <si>
    <t>Michael Lee</t>
  </si>
  <si>
    <t>Non Executive Director</t>
  </si>
  <si>
    <t>Juliet Lazarus</t>
  </si>
  <si>
    <t>Ian Prosser</t>
  </si>
  <si>
    <t>Lynda Rollason</t>
  </si>
  <si>
    <t>John Thomas</t>
  </si>
  <si>
    <t>Chris Bolt</t>
  </si>
  <si>
    <t>Chairman</t>
  </si>
  <si>
    <t>Anna Walker</t>
  </si>
  <si>
    <t>Peter Bucks</t>
  </si>
  <si>
    <t>Chris Elliott</t>
  </si>
  <si>
    <t>Jane May</t>
  </si>
  <si>
    <t>Richard Goldson</t>
  </si>
  <si>
    <t>Jim O'Sullivan</t>
  </si>
  <si>
    <t>Procedure</t>
  </si>
  <si>
    <t>Include</t>
  </si>
  <si>
    <t>Exclude</t>
  </si>
  <si>
    <t xml:space="preserve">Individual training courses and seminars </t>
  </si>
  <si>
    <t>C1400</t>
  </si>
  <si>
    <t>C1499</t>
  </si>
  <si>
    <t>Board members - Business expenses submission</t>
  </si>
  <si>
    <t>ORR issues to resolve</t>
  </si>
  <si>
    <t>Teas &amp; Coffees and Working lunches are currently recorded under the employee code 777777</t>
  </si>
  <si>
    <t>Scope of Business Expense submission</t>
  </si>
  <si>
    <t>Include more information in Description field from Redfern invoices (Origin &amp; Destination codes)</t>
  </si>
  <si>
    <t>Include more information in Description field from Expotel invoices (Date of stay &amp; Location)</t>
  </si>
  <si>
    <t>NAME</t>
  </si>
  <si>
    <t>ORGANISATION</t>
  </si>
  <si>
    <t>DETAILS OF HOSPITALITY</t>
  </si>
  <si>
    <t>DATE</t>
  </si>
  <si>
    <t>Board members</t>
  </si>
  <si>
    <t>This schedule has been prepared on a cash basis and so includes those items which have been paid by ORR during the period in question</t>
  </si>
  <si>
    <t>Hospitality received</t>
  </si>
  <si>
    <t>Non executive director</t>
  </si>
  <si>
    <t>Hospitality Received</t>
  </si>
  <si>
    <t>All Board members</t>
  </si>
  <si>
    <t>left ORR on 31 March 2009</t>
  </si>
  <si>
    <t>left ORR on 4 July 2009</t>
  </si>
  <si>
    <t>Taxi / Car / Bus</t>
  </si>
  <si>
    <t>Tracey Barlow</t>
  </si>
  <si>
    <t>Steve Walker</t>
  </si>
  <si>
    <t>Mike Lloyd</t>
  </si>
  <si>
    <t>2011-12</t>
  </si>
  <si>
    <t>Richard Price</t>
  </si>
  <si>
    <t>Cathryn Ross</t>
  </si>
  <si>
    <t xml:space="preserve">Chief Executive </t>
  </si>
  <si>
    <t>Chair</t>
  </si>
  <si>
    <t>Mike Fairbairn</t>
  </si>
  <si>
    <t>Stephen Nelson</t>
  </si>
  <si>
    <t>Ray O'Toole</t>
  </si>
  <si>
    <t>Quarter 4</t>
  </si>
  <si>
    <t>1 January 2012 - 31 March 2012</t>
  </si>
  <si>
    <t xml:space="preserve">London Euston - Coventry  </t>
  </si>
  <si>
    <t>N/A</t>
  </si>
  <si>
    <t xml:space="preserve">Welwyn Garden City -                   Milton Keynes </t>
  </si>
  <si>
    <t>Return car journey to attend the Directors Group meeting in Birmingham</t>
  </si>
  <si>
    <t xml:space="preserve">Taxi ride from Shenfield Station to Shenfield University to attend the 3rd Rail Research and Innovation seminar </t>
  </si>
  <si>
    <t xml:space="preserve">Single rail journey to attend visit with Chris Gibbs (Virgin's Chief Operating Officer) to the South West Coast Main Line </t>
  </si>
  <si>
    <t>London -                 Manchester</t>
  </si>
  <si>
    <t xml:space="preserve">Return rail journey to Manchester to attend the RSD Operators team meeting in Manchester </t>
  </si>
  <si>
    <t>Cambridge - Leicester</t>
  </si>
  <si>
    <t>Cambridge -Colchester</t>
  </si>
  <si>
    <t>Return rail journey to Colchester to attend visit with Inspector</t>
  </si>
  <si>
    <t>London -       York</t>
  </si>
  <si>
    <t>Return rail journey to York to attend an RSD Managers meeting</t>
  </si>
  <si>
    <t>Cambridge -  York</t>
  </si>
  <si>
    <t>York -  Cambridge</t>
  </si>
  <si>
    <t>Single rail journey to York to attend an RSD Managers meeting</t>
  </si>
  <si>
    <t>Single rail journey to Cambridge following attendance at an RSD Managers meeting</t>
  </si>
  <si>
    <t>One night's accommodation at the Double Tree by Hilton hotel in Manchester to attend visit with Inspector</t>
  </si>
  <si>
    <t xml:space="preserve">Return rail journey to Manchester to attend a visit with Inspector </t>
  </si>
  <si>
    <t>London - Manchester</t>
  </si>
  <si>
    <t>One night's accommodation at the Double Tree by Hilton hotel in Manchester to attend meeting at ORR's Manchester office</t>
  </si>
  <si>
    <t>London OKS</t>
  </si>
  <si>
    <t>Edinburgh - London</t>
  </si>
  <si>
    <t xml:space="preserve">Edinburgh </t>
  </si>
  <si>
    <t>Edinburgh - York</t>
  </si>
  <si>
    <t>Single air journey to London to attend ORR's Capability Review Meeting</t>
  </si>
  <si>
    <t>Return air journey to London to attend the Audit Committee meeting</t>
  </si>
  <si>
    <t xml:space="preserve">Return rail journey in Edinburgh to attend meetings with Network Rail &amp; Scot Rail </t>
  </si>
  <si>
    <t xml:space="preserve">Return air journey to London to attend a meeting with Network Rail </t>
  </si>
  <si>
    <t>Return rail journey to York to attend a Board Away Day and Board Meeting</t>
  </si>
  <si>
    <t>Return air journey to London to attend the Remuneration Committee Meeting and Board Risk Workshop</t>
  </si>
  <si>
    <t xml:space="preserve">Return air journey to London to attend a Remuneration Committee meeting </t>
  </si>
  <si>
    <t xml:space="preserve">Refund for the ticket to York to attend an RSD Managers meeting </t>
  </si>
  <si>
    <t xml:space="preserve">Refund for the ticket to Manchester to attend a visit with Inspector </t>
  </si>
  <si>
    <t xml:space="preserve">Return air journey to London to attend a Periodic Review Committee Meeting </t>
  </si>
  <si>
    <t>Return air journey to London to attend the Remuneration Committee and Audit Committee meetings</t>
  </si>
  <si>
    <t xml:space="preserve">One night's accommodation at The Grand at Trafalgar Square hotel in London whilst attending a Board Meeting </t>
  </si>
  <si>
    <t xml:space="preserve">One night's accommodation at The Grand at Trafalgar Square Hotel in London whilst attending a Board Meeting </t>
  </si>
  <si>
    <t xml:space="preserve">One night's accommodation at The Grand at Trafalgar Square Hotel in London whilst attending Audit Independent Member interviews   </t>
  </si>
  <si>
    <t>09/09/2011   10/09/2011</t>
  </si>
  <si>
    <t>23/11/2011 24/11/2011</t>
  </si>
  <si>
    <t>Car parking fees at Wakefield station whilst attending Risk Workshop and Board meeting in London</t>
  </si>
  <si>
    <t>Car parking fees at Wakefield station whilst attending Association of Train Operating Companies/ORR Board dinner in London</t>
  </si>
  <si>
    <t>Car parking fees at Wakefield station whilst attending Board meeting in London</t>
  </si>
  <si>
    <t>Car parking fees at Wakefield station whilst attending  Board Away Day</t>
  </si>
  <si>
    <t xml:space="preserve">One night's accommodation at the Corus Hotel in London whilst attending Board meeting </t>
  </si>
  <si>
    <t>20/02/2012 21/02/2012</t>
  </si>
  <si>
    <t>Car parking fees whilst attending Periodic Review Committee and Board meetings</t>
  </si>
  <si>
    <t xml:space="preserve">One night's accommodation at the Corus Hotel in London whilst attending Periodic Review Committee and Board meeting </t>
  </si>
  <si>
    <t>One night's hotel accommodation - Kingsley by Thistle - while undertaking interviews and selections panel meetings for ORR</t>
  </si>
  <si>
    <t>Car parking fees at Wakefield station whilst attending a meeting with Lynda Rollason (Director of Corporate Services) in London</t>
  </si>
  <si>
    <t>Warwick Parkway - London</t>
  </si>
  <si>
    <t xml:space="preserve">Return rail journey to attend the Employee Conference 2012 and Board Meeting the following day </t>
  </si>
  <si>
    <t xml:space="preserve">Royal College of Physicians -       Lancaster Gate Hotel  </t>
  </si>
  <si>
    <t>One Kemble Street - Lancaster Gate Hotel</t>
  </si>
  <si>
    <t xml:space="preserve">Taxi journey, shared with another Non-Executive Director, to the hotel following Staff Conference. Taxi used for speed as they had to attend a Board dinner in the evening </t>
  </si>
  <si>
    <t xml:space="preserve">Return rail journey to London to attend Periodic Review Committee meeting </t>
  </si>
  <si>
    <t xml:space="preserve">Return rail journey to London to attend Efficient Expenditure Programme Board meeting </t>
  </si>
  <si>
    <t>Return air journey to London to attend the Periodic Review Committee and Audit Committee meetings</t>
  </si>
  <si>
    <t>Car parking fee at Warwick Parkway station to attend Periodic Review Committee meeting in London</t>
  </si>
  <si>
    <t>Wimbledon -              Euston</t>
  </si>
  <si>
    <t xml:space="preserve">London travelcard to attend a Risk Workshop </t>
  </si>
  <si>
    <t>London travelcard to attend a Board Meeting</t>
  </si>
  <si>
    <t xml:space="preserve">London travelcard to attend a meeting with  Rick Haythornthwaite (Network Rail Chairman) </t>
  </si>
  <si>
    <t>London travelcard to Euston to catch train to York to attend a Regional Board Conference</t>
  </si>
  <si>
    <t>London travelcard   to attend the ORR/ATOC Joint Board meeting and dinner</t>
  </si>
  <si>
    <t xml:space="preserve">London travelcard to attend a Special Regulation meeting with Dieter Helm </t>
  </si>
  <si>
    <t>London travelcard to attend a meeting with Voula Grand</t>
  </si>
  <si>
    <t>London travelcard to attend a Capability Review meeting</t>
  </si>
  <si>
    <t>Reading -      London</t>
  </si>
  <si>
    <t xml:space="preserve">Single rail journey to London to attend Risk Workshop on 19th September and Board meeting on 20th September </t>
  </si>
  <si>
    <t>Covent Garden - Hyde Park</t>
  </si>
  <si>
    <t>Taxi journey to Hotel in Hyde Park. Taxi used as multi-occupancy with other Non-Executive Directors after late night board dinner</t>
  </si>
  <si>
    <t xml:space="preserve">London -            Reading </t>
  </si>
  <si>
    <t xml:space="preserve">Single rail journey to Reading following Board meeting </t>
  </si>
  <si>
    <t xml:space="preserve">Single rail journey to London to attend Board meeting </t>
  </si>
  <si>
    <t xml:space="preserve">Return rail journey to London to attend Safety Regulation Committee meeting </t>
  </si>
  <si>
    <t xml:space="preserve">Return rail journey to London to attend Board meeting </t>
  </si>
  <si>
    <t>Taxi journey to Lancaster Gate Hotel in Hyde Park. Taxi used as multi-occupancy with other Non-Executive Directors after late night board dinner</t>
  </si>
  <si>
    <t>Single journey to London to attend the Board Awayday and workshop on 23rd and 24th of November respectively</t>
  </si>
  <si>
    <t xml:space="preserve">Return rail journey to London attend Safety Regulation Committee meeting </t>
  </si>
  <si>
    <t xml:space="preserve">Single rail journey to Reading following Board Awayday and workshop </t>
  </si>
  <si>
    <t xml:space="preserve">Return rail journey to London to attend 'Safety input into PR13' meeting </t>
  </si>
  <si>
    <t>19/12/2011  20/12/2011</t>
  </si>
  <si>
    <t>Car parking fees at Crewe station whilst attending Board and Capability Review meetings in London</t>
  </si>
  <si>
    <t>Crewe -        London</t>
  </si>
  <si>
    <t>Return rail journey to London to attend Employee Conference 2012 on 16th January and Board Meeting on 17th January</t>
  </si>
  <si>
    <t>16/01/2012 17/01/2012</t>
  </si>
  <si>
    <t>Car parking fees at Crewe station whilst attending the Employee Conference 2012 and Board meeting in London</t>
  </si>
  <si>
    <t>Car parking fees at Crewe station whilst attending the Efficient Expenditure Programme Board meeting in London</t>
  </si>
  <si>
    <t xml:space="preserve">Return rail journey to London to attend the Railway Industry Advisory Committee meeting </t>
  </si>
  <si>
    <t>Car parking fees at Crewe station whilst attending the Railway Industry Advisory Committee meeting in London</t>
  </si>
  <si>
    <t>Return rail journey to London to attend Periodic Review Committee and Board meetings</t>
  </si>
  <si>
    <t>Car parking fees at Crewe station whilst attending Periodic Review Committee and Board meetings</t>
  </si>
  <si>
    <t>Return rail journey to London to attend Periodic Review Committee meetings</t>
  </si>
  <si>
    <t>07/03/2012 08/03/2012</t>
  </si>
  <si>
    <t>Car parking fees whilst attending Periodic Review Committee meetings in London</t>
  </si>
  <si>
    <t>Return rail journey to London to attend the Efficient Expenditure Programme Board meeting</t>
  </si>
  <si>
    <t xml:space="preserve">London -          Berlin </t>
  </si>
  <si>
    <t xml:space="preserve">Single air journey to Berlin to attend symposium on “Competition &amp; Regulation in the Rail Sector” </t>
  </si>
  <si>
    <t xml:space="preserve"> </t>
  </si>
  <si>
    <t>25/01/2012 26/01/2012</t>
  </si>
  <si>
    <t>Two nights accommodation at the Mercure Hotel Berlin City in Berlin to attend symposium on ' Competition &amp; Regulation in the Rail Sector'</t>
  </si>
  <si>
    <t>25/01/2012     26/01/2012  27/01/2012</t>
  </si>
  <si>
    <t>Subsistence expenses whilst attending symposium in Berlin</t>
  </si>
  <si>
    <t>Berlin -      London</t>
  </si>
  <si>
    <t>Single rail journey to London following symposium on 'Competition &amp; Regulation in the Rail Sector'</t>
  </si>
  <si>
    <t>London -        Cardiff</t>
  </si>
  <si>
    <t>Return rail journey to Cardiff to attend meeting with the Welsh Government</t>
  </si>
  <si>
    <t>Bus journey for flight to Poland for regulators conference, unable to attend the conference but ticket was non-refundable</t>
  </si>
  <si>
    <t>Didcot Parkway - Cardiff Bay</t>
  </si>
  <si>
    <t>Cardiff Bay - London Paddington</t>
  </si>
  <si>
    <t>Kings Place - Great Minster House</t>
  </si>
  <si>
    <t xml:space="preserve">Return rail journey to attend the RSD Operators team meeting in Manchester </t>
  </si>
  <si>
    <t>Taxi journey to Portland Street to attend Panorama interview with colleague. Taxi used for speed as insufficient time between meetings</t>
  </si>
  <si>
    <t>London - Stockport</t>
  </si>
  <si>
    <t>Kemble Street - Portland Street</t>
  </si>
  <si>
    <t>Kemble Street - Collier Street</t>
  </si>
  <si>
    <t>Kemble Street - Great Minster House</t>
  </si>
  <si>
    <t>London - Brussels</t>
  </si>
  <si>
    <t>Single rail journey to attend meeting with Welsh Government in Cardiff</t>
  </si>
  <si>
    <t>Car parking fees at Didcot station to attend meeting with Welsh government in Cardiff</t>
  </si>
  <si>
    <t>Return rail journey to attend CERRE meeting in Brussels</t>
  </si>
  <si>
    <t>Taxi journey to Collier Street to attend meeting with High Speed 1. Taxi used for speed as insufficient time between meetings</t>
  </si>
  <si>
    <t>Matthew Street - Kemble Street</t>
  </si>
  <si>
    <t>Taxi journey following NHS Monitor roundtable meeting. Taxi used as insufficient time between meetings</t>
  </si>
  <si>
    <t>Wimbledon -            Kemble Street</t>
  </si>
  <si>
    <t>Wimbledon -              Kemble Street</t>
  </si>
  <si>
    <t>Wimbledon -             Kemble Street</t>
  </si>
  <si>
    <t>Taxi journey following an important meeting where the NED attendance was required. Taxi used as the meeting overran.</t>
  </si>
  <si>
    <t>Taxi journey to 4 Millbank accompanying Press Office to attend a press interview</t>
  </si>
  <si>
    <t>Single rail journey to Cardiff to attend meeting with Carl Sargeant AM (Minister for Social Justice and Local Government)</t>
  </si>
  <si>
    <t>Single rail journey to London to attend High Level Meeting with Network Rail</t>
  </si>
  <si>
    <t>Return rail journey to Manchester to attend staff meeting and Network Rail site visit</t>
  </si>
  <si>
    <t>London -    Reading</t>
  </si>
  <si>
    <t>Single rail journey to Reading to attend meeting with Simon Kirby (Network Rail) on site at Reading Station</t>
  </si>
  <si>
    <t>Single rail journey to London following meeting with Simon Kirby (Network Rail)</t>
  </si>
  <si>
    <t>Return rail journey to attend staff meeting in Birmingham</t>
  </si>
  <si>
    <t>Return rail journey to attend meeting with personal coach in Stockport</t>
  </si>
  <si>
    <t>Taxi journey with colleague to Great Minster House to attend meeting with Special Advisor team at the Department for Transport</t>
  </si>
  <si>
    <t>Single rail journey following meeting with Welsh government in Cardiff</t>
  </si>
  <si>
    <t>,</t>
  </si>
  <si>
    <t>Stockport - Birmingham</t>
  </si>
  <si>
    <t>Home -          St Pancras</t>
  </si>
  <si>
    <t>Single rail journey to attend ORR workshop in Birmingham</t>
  </si>
  <si>
    <t>Taxi journey from home to St Pancras station to catch Eurostar departing at 06:19 am . Taxi used to catch very early train</t>
  </si>
  <si>
    <t xml:space="preserve">One night's accommodation at The Grand Trafalgar Square Hotel in London whilst attending a Board Meeting </t>
  </si>
  <si>
    <t>Anna Walker - Millie Banerjee, Chairman, British Transport Police</t>
  </si>
  <si>
    <t>Drinks at One Aldwych with Millie Banerjee, Chairman, British Transport Police</t>
  </si>
  <si>
    <t>The Infrastructure Forum</t>
  </si>
  <si>
    <t>Network Rail</t>
  </si>
  <si>
    <t>Richard Price attended dinner with David Higgins, Chief Executive Officer of Network Rail</t>
  </si>
  <si>
    <t xml:space="preserve">Anna Walker attended the Infrastructure Forum special dinner discussion with Michael Fallon MP </t>
  </si>
  <si>
    <t>Richard Price attended lunch with Iain Osborne, Group Director of Regulatory Policy, CAA and Sarah Harrison, Ofgem</t>
  </si>
  <si>
    <t>Chiltern Railways</t>
  </si>
  <si>
    <t>Anna Walker attended lunch with Adrian Shooter, Ex-Chairman, Chiltern Railways</t>
  </si>
  <si>
    <t>Ofcom</t>
  </si>
  <si>
    <t>Anna Walker attended breakfast with Colette Bowe, Chair of Ofcom</t>
  </si>
  <si>
    <t xml:space="preserve">Anna Walker attended the special roundtable with Lord Browne of Madingley - Key Issues in Global Energy </t>
  </si>
  <si>
    <t>Rail Business Awards</t>
  </si>
  <si>
    <t>Richard Price attended dinner at National Rail Business Awards. Invitation received from Dominic Booth, Chairman of the Railway Benefit Fund and Katie Silvester, Editor of Rail Professional</t>
  </si>
  <si>
    <t>Civil Aviation Authority</t>
  </si>
  <si>
    <t xml:space="preserve">Anna Walker attended breakfast with Catherine Bell, Non-Executive Director of the  Civil Aviation Authority  </t>
  </si>
  <si>
    <t>Anna Walker attended the Association of Railway Executives Inaugural</t>
  </si>
  <si>
    <t>Association of Railway Executives</t>
  </si>
  <si>
    <t>Richard Price and Steve Walker attended an event marking the completion of the Western Concourse at Kings Cross station</t>
  </si>
  <si>
    <t>Richard Price attended lunch with Philip Rutnam, Director of Business and Skills at the Department for Business, Innovation &amp; Skills</t>
  </si>
  <si>
    <t>Richard Price - Philip Rutnam, Department for Business, Innovation &amp; Skills</t>
  </si>
  <si>
    <t xml:space="preserve">Anna Walker attended dinner with Mary Bonnar, Stephenson Harewood LLP </t>
  </si>
  <si>
    <t>Stephenson Harewood LLP</t>
  </si>
  <si>
    <t>Mark Fairbairn</t>
  </si>
  <si>
    <t>Metro journeys in Berlin whilst attending symposium on 'Competition &amp; Regulation in the Rail Sector'</t>
  </si>
  <si>
    <t xml:space="preserve">Car parking fee at Birmingham car park to attend Directors Group meeting </t>
  </si>
  <si>
    <t>Refund for rail ticket to attend the RSD Operators team meeting in Manchester</t>
  </si>
  <si>
    <t>Return rail journey to Leicester to attend IOSH conference</t>
  </si>
  <si>
    <t>One night's accommodation at Atel Chambord Hotel in Brussels whilst attending meeting with the Centre of Regulation in Europe (CERRE)</t>
  </si>
  <si>
    <t xml:space="preserve">Taxi from Network Rail to the Department for Transport. Taxi used as insufficient time between meetings </t>
  </si>
  <si>
    <t>EinzelTicket for Bonn bus service, to attend Independent Regulators Group plenary meeting</t>
  </si>
  <si>
    <t>One night's accommodation at the Derag Kanzler Hotel in Bonn whilst attending Independent Regulators Group plenary meeting</t>
  </si>
  <si>
    <t xml:space="preserve">Return rail journey to London to attend the Efficient Expenditure Programme Board meeting </t>
  </si>
  <si>
    <t>Return rail journey to London to attend a meeting with Paul McMahon (Deputy Director of Railway Markets and Economics)</t>
  </si>
  <si>
    <t>Taxi journey to Lancaster Gate Hotel, shared with two other Non-Executive Directors, following late Board Dinner at One Kemble Street</t>
  </si>
  <si>
    <t xml:space="preserve">Return rail journey to London to attend a meeting with Anna Walker (Chair of ORR) and Paul McMahon (Deputy Director of Railway Markets and Economics) </t>
  </si>
  <si>
    <t xml:space="preserve">London travelcard to attend a Board Meeting </t>
  </si>
  <si>
    <t>Kemble Street -  Piccadilly Circus</t>
  </si>
  <si>
    <t>Civil Aviation Authority and Ofgem</t>
  </si>
  <si>
    <t>Kemble Street - 
Millbank</t>
  </si>
  <si>
    <t>Reading - 
London</t>
  </si>
  <si>
    <t>Cardiff - 
London</t>
  </si>
  <si>
    <t>London - 
Birmingham</t>
  </si>
  <si>
    <t>Shenfield - 
Shenfield University</t>
  </si>
  <si>
    <t xml:space="preserve">London - Manchester </t>
  </si>
  <si>
    <t>London St Pancras - 
Luton Airport</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</si>
</sst>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
  </numFmts>
  <fonts count="58">
    <font>
      <sz val="10"/>
      <name val="Arial"/>
      <family val="0"/>
    </font>
    <font>
      <sz val="11"/>
      <color indexed="8"/>
      <name val="Calibri"/>
      <family val="2"/>
    </font>
    <font>
      <b/>
      <sz val="10"/>
      <name val="Arial"/>
      <family val="2"/>
    </font>
    <font>
      <b/>
      <sz val="10"/>
      <color indexed="12"/>
      <name val="Arial"/>
      <family val="2"/>
    </font>
    <font>
      <sz val="8"/>
      <name val="Arial"/>
      <family val="2"/>
    </font>
    <font>
      <sz val="10"/>
      <color indexed="10"/>
      <name val="Arial"/>
      <family val="2"/>
    </font>
    <font>
      <sz val="11"/>
      <name val="ＭＳ 明朝"/>
      <family val="1"/>
    </font>
    <font>
      <u val="single"/>
      <sz val="10"/>
      <color indexed="12"/>
      <name val="Arial"/>
      <family val="2"/>
    </font>
    <font>
      <sz val="10"/>
      <name val="MS Sans Serif"/>
      <family val="2"/>
    </font>
    <font>
      <b/>
      <sz val="11"/>
      <name val="Arial"/>
      <family val="2"/>
    </font>
    <font>
      <sz val="11"/>
      <name val="Arial"/>
      <family val="2"/>
    </font>
    <font>
      <b/>
      <sz val="11"/>
      <color indexed="12"/>
      <name val="Arial"/>
      <family val="2"/>
    </font>
    <font>
      <sz val="10"/>
      <color indexed="12"/>
      <name val="Arial"/>
      <family val="2"/>
    </font>
    <font>
      <sz val="10"/>
      <color indexed="8"/>
      <name val="Arial"/>
      <family val="2"/>
    </font>
    <font>
      <b/>
      <sz val="10"/>
      <color indexed="23"/>
      <name val="Arial"/>
      <family val="2"/>
    </font>
    <font>
      <sz val="10"/>
      <color indexed="23"/>
      <name val="Arial"/>
      <family val="2"/>
    </font>
    <font>
      <b/>
      <sz val="10"/>
      <color indexed="8"/>
      <name val="Arial"/>
      <family val="2"/>
    </font>
    <font>
      <sz val="10"/>
      <color indexed="9"/>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rgb="FF0000FF"/>
      <name val="Arial"/>
      <family val="2"/>
    </font>
    <font>
      <sz val="10"/>
      <color rgb="FFFF0000"/>
      <name val="Arial"/>
      <family val="2"/>
    </font>
    <font>
      <sz val="10"/>
      <color theme="0"/>
      <name val="Arial"/>
      <family val="2"/>
    </font>
    <font>
      <sz val="10"/>
      <color theme="1"/>
      <name val="Arial"/>
      <family val="2"/>
    </font>
    <font>
      <b/>
      <sz val="11"/>
      <color rgb="FF1F497D"/>
      <name val="Calibri"/>
      <family val="2"/>
    </font>
    <font>
      <b/>
      <sz val="10"/>
      <color theme="1"/>
      <name val="Arial"/>
      <family val="2"/>
    </font>
    <font>
      <b/>
      <sz val="10"/>
      <color rgb="FF0000FF"/>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7"/>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thin"/>
    </border>
    <border>
      <left/>
      <right/>
      <top/>
      <bottom style="thin"/>
    </border>
    <border>
      <left style="thin"/>
      <right/>
      <top style="thin"/>
      <bottom style="thin"/>
    </border>
    <border>
      <left/>
      <right style="thin"/>
      <top style="thin"/>
      <bottom style="thin"/>
    </border>
    <border>
      <left style="thin"/>
      <right style="thin"/>
      <top style="thin"/>
      <bottom style="thin"/>
    </border>
    <border>
      <left/>
      <right/>
      <top style="medium"/>
      <bottom/>
    </border>
    <border>
      <left style="thin"/>
      <right style="thin"/>
      <top style="medium"/>
      <bottom/>
    </border>
    <border>
      <left style="thin"/>
      <right style="thin"/>
      <top/>
      <bottom style="thin"/>
    </border>
    <border>
      <left style="medium"/>
      <right/>
      <top/>
      <bottom/>
    </border>
    <border>
      <left style="thin"/>
      <right style="thin"/>
      <top/>
      <bottom/>
    </border>
    <border>
      <left style="thin"/>
      <right/>
      <top/>
      <bottom/>
    </border>
    <border>
      <left/>
      <right style="thin"/>
      <top/>
      <bottom/>
    </border>
    <border>
      <left/>
      <right style="medium"/>
      <top/>
      <bottom/>
    </border>
    <border>
      <left style="medium"/>
      <right/>
      <top/>
      <bottom style="medium"/>
    </border>
    <border>
      <left style="thin"/>
      <right style="thin"/>
      <top/>
      <bottom style="medium"/>
    </border>
    <border>
      <left/>
      <right/>
      <top/>
      <bottom style="medium"/>
    </border>
    <border>
      <left style="thin"/>
      <right/>
      <top/>
      <bottom style="medium"/>
    </border>
    <border>
      <left/>
      <right style="thin"/>
      <top/>
      <bottom style="medium"/>
    </border>
    <border>
      <left/>
      <right style="medium"/>
      <top/>
      <bottom style="medium"/>
    </border>
    <border>
      <left style="medium"/>
      <right/>
      <top style="medium"/>
      <bottom/>
    </border>
    <border>
      <left/>
      <right style="medium"/>
      <top style="medium"/>
      <bottom/>
    </border>
    <border>
      <left/>
      <right style="medium"/>
      <top/>
      <bottom style="thin"/>
    </border>
    <border>
      <left style="thin"/>
      <right style="medium"/>
      <top style="thin"/>
      <bottom style="thin"/>
    </border>
    <border>
      <left/>
      <right style="thin"/>
      <top style="medium"/>
      <bottom/>
    </border>
    <border>
      <left style="thin"/>
      <right style="medium"/>
      <top/>
      <bottom/>
    </border>
    <border>
      <left style="medium"/>
      <right/>
      <top style="thin"/>
      <bottom/>
    </border>
    <border>
      <left/>
      <right style="thin"/>
      <top style="thin"/>
      <bottom/>
    </border>
    <border>
      <left style="thin"/>
      <right style="medium"/>
      <top/>
      <bottom style="medium"/>
    </border>
    <border>
      <left style="thin"/>
      <right style="thin"/>
      <top style="thin"/>
      <bottom/>
    </border>
    <border>
      <left style="medium"/>
      <right style="thin"/>
      <top/>
      <bottom/>
    </border>
    <border>
      <left style="thin"/>
      <right style="medium"/>
      <top style="thin"/>
      <bottom/>
    </border>
    <border>
      <left style="medium"/>
      <right style="thin"/>
      <top style="thin"/>
      <bottom/>
    </border>
    <border>
      <left/>
      <right/>
      <top style="thin"/>
      <bottom/>
    </border>
    <border>
      <left style="medium"/>
      <right style="thin"/>
      <top style="thin"/>
      <bottom style="thin"/>
    </border>
    <border>
      <left style="medium"/>
      <right style="thin"/>
      <top style="thin"/>
      <bottom style="medium"/>
    </border>
    <border>
      <left/>
      <right style="medium"/>
      <top style="thin"/>
      <bottom style="thin"/>
    </border>
    <border>
      <left style="thin"/>
      <right style="thin"/>
      <top style="thin"/>
      <bottom style="medium"/>
    </border>
    <border>
      <left/>
      <right style="medium"/>
      <top style="thin"/>
      <bottom style="medium"/>
    </border>
    <border>
      <left style="thin"/>
      <right/>
      <top style="medium"/>
      <botto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8" fillId="0" borderId="0" applyNumberFormat="0" applyFont="0" applyFill="0" applyBorder="0" applyAlignment="0" applyProtection="0"/>
    <xf numFmtId="0" fontId="6"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41">
    <xf numFmtId="0" fontId="0" fillId="0" borderId="0" xfId="0" applyAlignment="1">
      <alignment/>
    </xf>
    <xf numFmtId="0" fontId="0" fillId="33" borderId="0" xfId="0" applyFill="1" applyAlignment="1">
      <alignment/>
    </xf>
    <xf numFmtId="0" fontId="2" fillId="33" borderId="0" xfId="0" applyFont="1" applyFill="1" applyAlignment="1">
      <alignment/>
    </xf>
    <xf numFmtId="0" fontId="3" fillId="33" borderId="0" xfId="0" applyFont="1" applyFill="1" applyAlignment="1">
      <alignment/>
    </xf>
    <xf numFmtId="0" fontId="0" fillId="33" borderId="0" xfId="0" applyFill="1" applyAlignment="1">
      <alignment wrapText="1"/>
    </xf>
    <xf numFmtId="0" fontId="0" fillId="34" borderId="10" xfId="0" applyFill="1" applyBorder="1" applyAlignment="1">
      <alignment wrapText="1"/>
    </xf>
    <xf numFmtId="0" fontId="0" fillId="34" borderId="11" xfId="0" applyFill="1" applyBorder="1" applyAlignment="1">
      <alignment wrapText="1"/>
    </xf>
    <xf numFmtId="0" fontId="0" fillId="34" borderId="12" xfId="0" applyFill="1" applyBorder="1" applyAlignment="1">
      <alignment horizontal="center" vertical="top" wrapText="1"/>
    </xf>
    <xf numFmtId="0" fontId="0" fillId="34" borderId="13" xfId="0" applyFill="1" applyBorder="1" applyAlignment="1">
      <alignment horizontal="center" vertical="top" wrapText="1"/>
    </xf>
    <xf numFmtId="0" fontId="0" fillId="34" borderId="14" xfId="0" applyFill="1" applyBorder="1" applyAlignment="1">
      <alignment horizontal="center" vertical="top" wrapText="1"/>
    </xf>
    <xf numFmtId="0" fontId="2" fillId="34" borderId="15" xfId="0" applyFont="1" applyFill="1" applyBorder="1" applyAlignment="1">
      <alignment horizontal="center"/>
    </xf>
    <xf numFmtId="0" fontId="2" fillId="34" borderId="16" xfId="0" applyFont="1" applyFill="1" applyBorder="1" applyAlignment="1">
      <alignment/>
    </xf>
    <xf numFmtId="0" fontId="0" fillId="34" borderId="17" xfId="0" applyFill="1" applyBorder="1" applyAlignment="1">
      <alignment wrapText="1"/>
    </xf>
    <xf numFmtId="0" fontId="0" fillId="0" borderId="18" xfId="0" applyFill="1" applyBorder="1" applyAlignment="1">
      <alignment/>
    </xf>
    <xf numFmtId="0" fontId="0" fillId="0" borderId="19" xfId="0" applyFill="1" applyBorder="1" applyAlignment="1">
      <alignment/>
    </xf>
    <xf numFmtId="0" fontId="0" fillId="0" borderId="0"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28" xfId="0" applyFill="1" applyBorder="1" applyAlignment="1">
      <alignment/>
    </xf>
    <xf numFmtId="0" fontId="2" fillId="34" borderId="16" xfId="0" applyFont="1" applyFill="1" applyBorder="1" applyAlignment="1">
      <alignment horizontal="center"/>
    </xf>
    <xf numFmtId="0" fontId="2" fillId="34" borderId="29" xfId="0" applyFont="1" applyFill="1" applyBorder="1" applyAlignment="1">
      <alignment horizontal="center"/>
    </xf>
    <xf numFmtId="0" fontId="0" fillId="0" borderId="18"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vertical="top" wrapText="1"/>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164" fontId="0" fillId="0" borderId="20" xfId="0" applyNumberFormat="1" applyFill="1" applyBorder="1" applyAlignment="1">
      <alignment vertical="top" wrapText="1"/>
    </xf>
    <xf numFmtId="164" fontId="0" fillId="0" borderId="19" xfId="0" applyNumberFormat="1" applyFill="1" applyBorder="1" applyAlignment="1">
      <alignment vertical="top" wrapText="1"/>
    </xf>
    <xf numFmtId="164" fontId="0" fillId="0" borderId="21" xfId="0" applyNumberFormat="1" applyFill="1" applyBorder="1" applyAlignment="1">
      <alignment vertical="top" wrapText="1"/>
    </xf>
    <xf numFmtId="164" fontId="0" fillId="0" borderId="22" xfId="0" applyNumberFormat="1" applyFill="1" applyBorder="1" applyAlignment="1">
      <alignment vertical="top" wrapText="1"/>
    </xf>
    <xf numFmtId="164" fontId="2" fillId="0" borderId="22" xfId="0" applyNumberFormat="1" applyFont="1" applyFill="1" applyBorder="1" applyAlignment="1">
      <alignment vertical="top" wrapText="1"/>
    </xf>
    <xf numFmtId="164" fontId="2" fillId="35" borderId="32" xfId="0" applyNumberFormat="1" applyFont="1" applyFill="1" applyBorder="1" applyAlignment="1">
      <alignment vertical="top" wrapText="1"/>
    </xf>
    <xf numFmtId="0" fontId="2" fillId="35" borderId="14" xfId="0" applyFont="1" applyFill="1" applyBorder="1" applyAlignment="1">
      <alignment/>
    </xf>
    <xf numFmtId="0" fontId="2" fillId="35" borderId="12" xfId="0" applyFont="1" applyFill="1" applyBorder="1" applyAlignment="1">
      <alignment/>
    </xf>
    <xf numFmtId="0" fontId="0" fillId="35" borderId="13" xfId="0" applyFill="1" applyBorder="1" applyAlignment="1">
      <alignment/>
    </xf>
    <xf numFmtId="0" fontId="9" fillId="33" borderId="0" xfId="62" applyFont="1" applyFill="1">
      <alignment/>
      <protection/>
    </xf>
    <xf numFmtId="0" fontId="10" fillId="33" borderId="0" xfId="62" applyFont="1" applyFill="1">
      <alignment/>
      <protection/>
    </xf>
    <xf numFmtId="0" fontId="0" fillId="33" borderId="0" xfId="62" applyFill="1">
      <alignment/>
      <protection/>
    </xf>
    <xf numFmtId="0" fontId="11" fillId="33" borderId="29" xfId="62" applyFont="1" applyFill="1" applyBorder="1">
      <alignment/>
      <protection/>
    </xf>
    <xf numFmtId="0" fontId="11" fillId="33" borderId="33" xfId="62" applyFont="1" applyFill="1" applyBorder="1">
      <alignment/>
      <protection/>
    </xf>
    <xf numFmtId="0" fontId="11" fillId="33" borderId="18" xfId="62" applyFont="1" applyFill="1" applyBorder="1">
      <alignment/>
      <protection/>
    </xf>
    <xf numFmtId="0" fontId="11" fillId="33" borderId="21" xfId="62" applyFont="1" applyFill="1" applyBorder="1">
      <alignment/>
      <protection/>
    </xf>
    <xf numFmtId="0" fontId="11" fillId="33" borderId="23" xfId="62" applyFont="1" applyFill="1" applyBorder="1">
      <alignment/>
      <protection/>
    </xf>
    <xf numFmtId="0" fontId="11" fillId="33" borderId="27" xfId="62" applyFont="1" applyFill="1" applyBorder="1">
      <alignment/>
      <protection/>
    </xf>
    <xf numFmtId="164" fontId="0" fillId="0" borderId="12" xfId="0" applyNumberFormat="1" applyFill="1" applyBorder="1" applyAlignment="1">
      <alignment vertical="top" wrapText="1"/>
    </xf>
    <xf numFmtId="164" fontId="0" fillId="0" borderId="14" xfId="0" applyNumberFormat="1" applyFill="1" applyBorder="1" applyAlignment="1">
      <alignment vertical="top" wrapText="1"/>
    </xf>
    <xf numFmtId="164" fontId="0" fillId="0" borderId="13" xfId="0" applyNumberFormat="1" applyFill="1" applyBorder="1" applyAlignment="1">
      <alignment vertical="top" wrapText="1"/>
    </xf>
    <xf numFmtId="164" fontId="12" fillId="0" borderId="20" xfId="0" applyNumberFormat="1" applyFont="1" applyFill="1" applyBorder="1" applyAlignment="1">
      <alignment vertical="top" wrapText="1"/>
    </xf>
    <xf numFmtId="164" fontId="12" fillId="0" borderId="19" xfId="0" applyNumberFormat="1" applyFont="1" applyFill="1" applyBorder="1" applyAlignment="1">
      <alignment vertical="top" wrapText="1"/>
    </xf>
    <xf numFmtId="164" fontId="12" fillId="0" borderId="21" xfId="0" applyNumberFormat="1" applyFont="1" applyFill="1" applyBorder="1" applyAlignment="1">
      <alignment vertical="top" wrapText="1"/>
    </xf>
    <xf numFmtId="14" fontId="0" fillId="0" borderId="18" xfId="0" applyNumberFormat="1" applyFill="1" applyBorder="1" applyAlignment="1">
      <alignment vertical="top" wrapText="1"/>
    </xf>
    <xf numFmtId="0" fontId="0" fillId="34" borderId="13" xfId="0" applyFont="1" applyFill="1" applyBorder="1" applyAlignment="1">
      <alignment horizontal="center" vertical="top" wrapText="1"/>
    </xf>
    <xf numFmtId="0" fontId="0" fillId="33" borderId="0" xfId="0" applyFill="1" applyAlignment="1">
      <alignment vertical="top"/>
    </xf>
    <xf numFmtId="164" fontId="12" fillId="0" borderId="19" xfId="56" applyNumberFormat="1" applyFont="1" applyFill="1" applyBorder="1" applyAlignment="1">
      <alignment vertical="top"/>
      <protection/>
    </xf>
    <xf numFmtId="14" fontId="0" fillId="36" borderId="18" xfId="0" applyNumberFormat="1" applyFill="1" applyBorder="1" applyAlignment="1">
      <alignment vertical="top" wrapText="1"/>
    </xf>
    <xf numFmtId="0" fontId="0" fillId="36" borderId="19" xfId="0" applyFill="1" applyBorder="1" applyAlignment="1">
      <alignment vertical="top" wrapText="1"/>
    </xf>
    <xf numFmtId="164" fontId="12" fillId="36" borderId="20" xfId="0" applyNumberFormat="1" applyFont="1" applyFill="1" applyBorder="1" applyAlignment="1">
      <alignment vertical="top" wrapText="1"/>
    </xf>
    <xf numFmtId="164" fontId="12" fillId="36" borderId="19" xfId="0" applyNumberFormat="1" applyFont="1" applyFill="1" applyBorder="1" applyAlignment="1">
      <alignment vertical="top" wrapText="1"/>
    </xf>
    <xf numFmtId="164" fontId="12" fillId="36" borderId="21" xfId="0" applyNumberFormat="1" applyFont="1" applyFill="1" applyBorder="1" applyAlignment="1">
      <alignment vertical="top" wrapText="1"/>
    </xf>
    <xf numFmtId="164" fontId="2" fillId="36" borderId="22" xfId="0" applyNumberFormat="1" applyFont="1" applyFill="1" applyBorder="1" applyAlignment="1">
      <alignment vertical="top" wrapText="1"/>
    </xf>
    <xf numFmtId="0" fontId="13" fillId="36" borderId="19" xfId="56" applyFont="1" applyFill="1" applyBorder="1" applyAlignment="1">
      <alignment vertical="top" wrapText="1"/>
      <protection/>
    </xf>
    <xf numFmtId="164" fontId="12" fillId="36" borderId="19" xfId="56" applyNumberFormat="1" applyFont="1" applyFill="1" applyBorder="1" applyAlignment="1">
      <alignment vertical="top"/>
      <protection/>
    </xf>
    <xf numFmtId="0" fontId="13" fillId="36" borderId="0" xfId="59" applyFont="1" applyFill="1" applyBorder="1" applyAlignment="1">
      <alignment vertical="top" wrapText="1"/>
      <protection/>
    </xf>
    <xf numFmtId="0" fontId="0" fillId="0" borderId="0" xfId="0" applyFont="1" applyFill="1" applyBorder="1" applyAlignment="1">
      <alignment vertical="top" wrapText="1"/>
    </xf>
    <xf numFmtId="0" fontId="0" fillId="36" borderId="0" xfId="0" applyFont="1" applyFill="1" applyBorder="1" applyAlignment="1">
      <alignment vertical="top" wrapText="1"/>
    </xf>
    <xf numFmtId="0" fontId="0" fillId="0" borderId="0" xfId="0" applyFill="1" applyAlignment="1">
      <alignment/>
    </xf>
    <xf numFmtId="0" fontId="13" fillId="0" borderId="19" xfId="56" applyFont="1" applyFill="1" applyBorder="1" applyAlignment="1">
      <alignment vertical="top" wrapText="1"/>
      <protection/>
    </xf>
    <xf numFmtId="0" fontId="0" fillId="34" borderId="17" xfId="0" applyFill="1" applyBorder="1" applyAlignment="1">
      <alignment vertical="top" wrapText="1"/>
    </xf>
    <xf numFmtId="0" fontId="7" fillId="33" borderId="0" xfId="52" applyFill="1" applyAlignment="1" applyProtection="1">
      <alignment/>
      <protection/>
    </xf>
    <xf numFmtId="0" fontId="14" fillId="35" borderId="14" xfId="0" applyFont="1" applyFill="1" applyBorder="1" applyAlignment="1">
      <alignment/>
    </xf>
    <xf numFmtId="0" fontId="14" fillId="35" borderId="12" xfId="0" applyFont="1" applyFill="1" applyBorder="1" applyAlignment="1">
      <alignment/>
    </xf>
    <xf numFmtId="0" fontId="15" fillId="35" borderId="13" xfId="0" applyFont="1" applyFill="1" applyBorder="1" applyAlignment="1">
      <alignment/>
    </xf>
    <xf numFmtId="0" fontId="0" fillId="33" borderId="0" xfId="0" applyFont="1" applyFill="1" applyAlignment="1">
      <alignment/>
    </xf>
    <xf numFmtId="0" fontId="0" fillId="0" borderId="19" xfId="0" applyFill="1" applyBorder="1" applyAlignment="1">
      <alignment wrapText="1"/>
    </xf>
    <xf numFmtId="0" fontId="0" fillId="0" borderId="0" xfId="0" applyFill="1" applyBorder="1" applyAlignment="1">
      <alignment wrapText="1"/>
    </xf>
    <xf numFmtId="0" fontId="0" fillId="0" borderId="18" xfId="0" applyFill="1" applyBorder="1" applyAlignment="1">
      <alignment wrapText="1"/>
    </xf>
    <xf numFmtId="0" fontId="0" fillId="0" borderId="20" xfId="0" applyFill="1" applyBorder="1" applyAlignment="1">
      <alignment horizontal="center" vertical="top" wrapText="1"/>
    </xf>
    <xf numFmtId="0" fontId="0" fillId="0" borderId="19" xfId="0" applyFill="1" applyBorder="1" applyAlignment="1">
      <alignment horizontal="center" vertical="top" wrapText="1"/>
    </xf>
    <xf numFmtId="0" fontId="0" fillId="0" borderId="21" xfId="0" applyFont="1" applyFill="1" applyBorder="1" applyAlignment="1">
      <alignment horizontal="center" vertical="top" wrapText="1"/>
    </xf>
    <xf numFmtId="164" fontId="12" fillId="36" borderId="19" xfId="0" applyNumberFormat="1" applyFont="1" applyFill="1" applyBorder="1" applyAlignment="1">
      <alignment horizontal="right" vertical="center" wrapText="1"/>
    </xf>
    <xf numFmtId="0" fontId="12" fillId="33" borderId="0" xfId="0" applyFont="1" applyFill="1" applyAlignment="1">
      <alignment/>
    </xf>
    <xf numFmtId="0" fontId="3" fillId="0" borderId="22" xfId="0" applyFont="1" applyFill="1" applyBorder="1" applyAlignment="1">
      <alignment horizontal="center" vertical="top" wrapText="1"/>
    </xf>
    <xf numFmtId="0" fontId="12" fillId="0" borderId="28" xfId="0" applyFont="1" applyFill="1" applyBorder="1" applyAlignment="1">
      <alignment/>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0" fontId="0" fillId="0" borderId="19" xfId="0" applyFill="1" applyBorder="1" applyAlignment="1">
      <alignment horizontal="center" wrapText="1"/>
    </xf>
    <xf numFmtId="164" fontId="2" fillId="0" borderId="22" xfId="0" applyNumberFormat="1" applyFont="1" applyFill="1" applyBorder="1" applyAlignment="1">
      <alignment horizontal="right" vertical="center" wrapText="1"/>
    </xf>
    <xf numFmtId="0" fontId="0" fillId="33" borderId="0" xfId="0" applyFill="1" applyAlignment="1">
      <alignment horizontal="center"/>
    </xf>
    <xf numFmtId="0" fontId="0" fillId="35" borderId="13" xfId="0" applyFill="1" applyBorder="1" applyAlignment="1">
      <alignment horizontal="center"/>
    </xf>
    <xf numFmtId="0" fontId="0" fillId="0" borderId="24" xfId="0" applyFill="1" applyBorder="1" applyAlignment="1">
      <alignment horizontal="center"/>
    </xf>
    <xf numFmtId="0" fontId="0" fillId="33" borderId="0" xfId="0" applyFill="1" applyAlignment="1">
      <alignment horizontal="left"/>
    </xf>
    <xf numFmtId="0" fontId="2" fillId="34" borderId="16" xfId="0" applyFont="1" applyFill="1" applyBorder="1" applyAlignment="1">
      <alignment horizontal="left"/>
    </xf>
    <xf numFmtId="0" fontId="0" fillId="34" borderId="17" xfId="0" applyFill="1" applyBorder="1" applyAlignment="1">
      <alignment horizontal="left" wrapText="1"/>
    </xf>
    <xf numFmtId="0" fontId="0" fillId="0" borderId="24" xfId="0" applyFill="1" applyBorder="1" applyAlignment="1">
      <alignment horizontal="left"/>
    </xf>
    <xf numFmtId="0" fontId="0" fillId="34" borderId="17" xfId="0" applyFill="1" applyBorder="1" applyAlignment="1">
      <alignment horizontal="center" wrapText="1"/>
    </xf>
    <xf numFmtId="164" fontId="2" fillId="35" borderId="32" xfId="0" applyNumberFormat="1" applyFont="1" applyFill="1" applyBorder="1" applyAlignment="1">
      <alignment horizontal="right" vertical="top" wrapText="1"/>
    </xf>
    <xf numFmtId="164" fontId="12" fillId="36" borderId="19" xfId="0" applyNumberFormat="1" applyFont="1" applyFill="1" applyBorder="1" applyAlignment="1">
      <alignment horizontal="right" vertical="center" wrapText="1"/>
    </xf>
    <xf numFmtId="164" fontId="12" fillId="36" borderId="19" xfId="0" applyNumberFormat="1" applyFont="1" applyFill="1" applyBorder="1" applyAlignment="1">
      <alignment horizontal="right" vertical="center"/>
    </xf>
    <xf numFmtId="164" fontId="12" fillId="36" borderId="19" xfId="67" applyNumberFormat="1" applyFont="1" applyFill="1" applyBorder="1" applyAlignment="1">
      <alignment horizontal="right" vertical="center"/>
      <protection/>
    </xf>
    <xf numFmtId="164" fontId="12" fillId="36" borderId="19" xfId="72" applyNumberFormat="1" applyFont="1" applyFill="1" applyBorder="1" applyAlignment="1">
      <alignment horizontal="right" vertical="center"/>
      <protection/>
    </xf>
    <xf numFmtId="164" fontId="2" fillId="36" borderId="34" xfId="0" applyNumberFormat="1" applyFont="1" applyFill="1" applyBorder="1" applyAlignment="1">
      <alignment horizontal="right" vertical="center" wrapText="1"/>
    </xf>
    <xf numFmtId="164" fontId="0" fillId="0" borderId="12" xfId="0" applyNumberFormat="1" applyFill="1" applyBorder="1" applyAlignment="1">
      <alignment horizontal="right" vertical="top" wrapText="1"/>
    </xf>
    <xf numFmtId="14" fontId="0" fillId="0" borderId="18" xfId="0" applyNumberFormat="1" applyFill="1" applyBorder="1" applyAlignment="1">
      <alignment vertical="center" wrapText="1"/>
    </xf>
    <xf numFmtId="14" fontId="0" fillId="36" borderId="18" xfId="0" applyNumberFormat="1" applyFill="1" applyBorder="1" applyAlignment="1">
      <alignment horizontal="center" vertical="center" wrapText="1"/>
    </xf>
    <xf numFmtId="0" fontId="0" fillId="36" borderId="19" xfId="67" applyFont="1" applyFill="1" applyBorder="1" applyAlignment="1">
      <alignment vertical="center" wrapText="1"/>
      <protection/>
    </xf>
    <xf numFmtId="0" fontId="0" fillId="36" borderId="19" xfId="67" applyFont="1" applyFill="1" applyBorder="1" applyAlignment="1">
      <alignment vertical="center" wrapText="1"/>
      <protection/>
    </xf>
    <xf numFmtId="14" fontId="0" fillId="0" borderId="18" xfId="0" applyNumberFormat="1" applyFill="1" applyBorder="1" applyAlignment="1">
      <alignment horizontal="center" vertical="center" wrapText="1"/>
    </xf>
    <xf numFmtId="0" fontId="0" fillId="0" borderId="35" xfId="0" applyFill="1" applyBorder="1" applyAlignment="1">
      <alignment vertical="top" wrapText="1"/>
    </xf>
    <xf numFmtId="0" fontId="0" fillId="0" borderId="36" xfId="0" applyFill="1" applyBorder="1" applyAlignment="1">
      <alignment vertical="top" wrapText="1"/>
    </xf>
    <xf numFmtId="164" fontId="0" fillId="0" borderId="26" xfId="0" applyNumberFormat="1" applyFill="1" applyBorder="1" applyAlignment="1">
      <alignment horizontal="right"/>
    </xf>
    <xf numFmtId="164" fontId="0" fillId="0" borderId="24" xfId="0" applyNumberFormat="1" applyFill="1" applyBorder="1" applyAlignment="1">
      <alignment horizontal="right"/>
    </xf>
    <xf numFmtId="164" fontId="0" fillId="0" borderId="27" xfId="0" applyNumberFormat="1" applyFill="1" applyBorder="1" applyAlignment="1">
      <alignment horizontal="right"/>
    </xf>
    <xf numFmtId="164" fontId="0" fillId="0" borderId="37" xfId="0" applyNumberFormat="1" applyFill="1" applyBorder="1" applyAlignment="1">
      <alignment horizontal="right"/>
    </xf>
    <xf numFmtId="0" fontId="3" fillId="33" borderId="0" xfId="0" applyFont="1" applyFill="1" applyAlignment="1">
      <alignment horizontal="left"/>
    </xf>
    <xf numFmtId="164" fontId="2" fillId="0" borderId="34"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0" fontId="2" fillId="35" borderId="14" xfId="0" applyFont="1" applyFill="1" applyBorder="1" applyAlignment="1">
      <alignment wrapText="1"/>
    </xf>
    <xf numFmtId="0" fontId="3" fillId="33" borderId="0" xfId="0" applyFont="1" applyFill="1" applyAlignment="1">
      <alignment wrapText="1"/>
    </xf>
    <xf numFmtId="0" fontId="2" fillId="34" borderId="15" xfId="0" applyFont="1" applyFill="1" applyBorder="1" applyAlignment="1">
      <alignment horizontal="center" wrapText="1"/>
    </xf>
    <xf numFmtId="0" fontId="0" fillId="0" borderId="38" xfId="0" applyFill="1" applyBorder="1" applyAlignment="1">
      <alignment vertical="top" wrapText="1"/>
    </xf>
    <xf numFmtId="164" fontId="0" fillId="0" borderId="19" xfId="0" applyNumberFormat="1" applyFont="1" applyFill="1" applyBorder="1" applyAlignment="1">
      <alignment horizontal="center" vertical="center" wrapText="1"/>
    </xf>
    <xf numFmtId="164" fontId="13" fillId="0" borderId="19" xfId="58" applyNumberFormat="1" applyFont="1" applyFill="1" applyBorder="1" applyAlignment="1">
      <alignment horizontal="center" vertical="center"/>
      <protection/>
    </xf>
    <xf numFmtId="164" fontId="12" fillId="0" borderId="19" xfId="56" applyNumberFormat="1" applyFont="1" applyFill="1" applyBorder="1" applyAlignment="1">
      <alignment horizontal="center" vertical="center" wrapText="1"/>
      <protection/>
    </xf>
    <xf numFmtId="164" fontId="12" fillId="36" borderId="19"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164" fontId="12" fillId="0" borderId="19" xfId="72" applyNumberFormat="1" applyFont="1" applyFill="1" applyBorder="1" applyAlignment="1">
      <alignment horizontal="center" vertical="center" wrapText="1"/>
      <protection/>
    </xf>
    <xf numFmtId="164" fontId="12" fillId="0" borderId="19" xfId="68" applyNumberFormat="1" applyFont="1" applyFill="1" applyBorder="1" applyAlignment="1">
      <alignment horizontal="center" vertical="center" wrapText="1"/>
      <protection/>
    </xf>
    <xf numFmtId="164" fontId="2" fillId="0" borderId="12" xfId="0" applyNumberFormat="1" applyFont="1" applyFill="1" applyBorder="1" applyAlignment="1">
      <alignment horizontal="center" vertical="top" wrapText="1"/>
    </xf>
    <xf numFmtId="164" fontId="2" fillId="0" borderId="12" xfId="0" applyNumberFormat="1" applyFont="1" applyFill="1" applyBorder="1" applyAlignment="1">
      <alignment horizontal="center" vertical="center" wrapText="1"/>
    </xf>
    <xf numFmtId="164" fontId="2" fillId="35" borderId="32" xfId="0" applyNumberFormat="1" applyFont="1" applyFill="1" applyBorder="1" applyAlignment="1">
      <alignment horizontal="center" vertical="center" wrapText="1"/>
    </xf>
    <xf numFmtId="164" fontId="2" fillId="0" borderId="14" xfId="0" applyNumberFormat="1" applyFont="1" applyFill="1" applyBorder="1" applyAlignment="1">
      <alignment horizontal="center" vertical="top" wrapText="1"/>
    </xf>
    <xf numFmtId="164" fontId="2" fillId="0" borderId="14" xfId="0" applyNumberFormat="1"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164" fontId="0" fillId="0" borderId="14" xfId="0" applyNumberFormat="1" applyFill="1" applyBorder="1" applyAlignment="1">
      <alignment horizontal="center" vertical="top" wrapText="1"/>
    </xf>
    <xf numFmtId="0" fontId="0" fillId="34" borderId="10" xfId="0" applyFill="1" applyBorder="1" applyAlignment="1">
      <alignment horizontal="center" wrapText="1"/>
    </xf>
    <xf numFmtId="0" fontId="2" fillId="33" borderId="0" xfId="0" applyFont="1" applyFill="1" applyAlignment="1">
      <alignment horizontal="left"/>
    </xf>
    <xf numFmtId="164" fontId="2" fillId="36" borderId="22" xfId="0" applyNumberFormat="1" applyFont="1" applyFill="1" applyBorder="1" applyAlignment="1">
      <alignment horizontal="center" vertical="center" wrapText="1"/>
    </xf>
    <xf numFmtId="164" fontId="2" fillId="0" borderId="22" xfId="0" applyNumberFormat="1" applyFont="1" applyFill="1" applyBorder="1" applyAlignment="1">
      <alignment horizontal="center" vertical="center" wrapText="1"/>
    </xf>
    <xf numFmtId="164" fontId="13" fillId="0" borderId="19" xfId="56" applyNumberFormat="1" applyFont="1" applyFill="1" applyBorder="1" applyAlignment="1">
      <alignment horizontal="center" vertical="center" wrapText="1"/>
      <protection/>
    </xf>
    <xf numFmtId="164" fontId="13" fillId="0" borderId="19" xfId="71" applyNumberFormat="1" applyFont="1" applyFill="1" applyBorder="1" applyAlignment="1">
      <alignment horizontal="center" vertical="center"/>
      <protection/>
    </xf>
    <xf numFmtId="164" fontId="2" fillId="0" borderId="32" xfId="0" applyNumberFormat="1"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38" xfId="0" applyFill="1" applyBorder="1" applyAlignment="1">
      <alignment horizontal="center" vertical="center" wrapText="1"/>
    </xf>
    <xf numFmtId="0" fontId="2" fillId="0" borderId="22" xfId="0" applyFont="1" applyFill="1" applyBorder="1" applyAlignment="1">
      <alignment horizontal="center" vertical="top" wrapText="1"/>
    </xf>
    <xf numFmtId="0" fontId="0" fillId="0" borderId="38" xfId="0" applyFill="1" applyBorder="1" applyAlignment="1">
      <alignment horizontal="center" vertical="top" wrapText="1"/>
    </xf>
    <xf numFmtId="0" fontId="0" fillId="0" borderId="38" xfId="0" applyFill="1" applyBorder="1" applyAlignment="1">
      <alignment wrapText="1"/>
    </xf>
    <xf numFmtId="14" fontId="0" fillId="0" borderId="39" xfId="0" applyNumberFormat="1" applyFill="1" applyBorder="1" applyAlignment="1">
      <alignment horizontal="center" vertical="center" wrapText="1"/>
    </xf>
    <xf numFmtId="0" fontId="0" fillId="0" borderId="38" xfId="0" applyFont="1" applyFill="1" applyBorder="1" applyAlignment="1">
      <alignment horizontal="center" vertical="top" wrapText="1"/>
    </xf>
    <xf numFmtId="14" fontId="0" fillId="0" borderId="18" xfId="0" applyNumberFormat="1" applyFont="1" applyFill="1" applyBorder="1" applyAlignment="1">
      <alignment horizontal="left" vertical="center" wrapText="1"/>
    </xf>
    <xf numFmtId="0" fontId="13" fillId="37" borderId="19" xfId="68" applyFont="1" applyFill="1" applyBorder="1" applyAlignment="1">
      <alignment horizontal="center" vertical="center" wrapText="1"/>
      <protection/>
    </xf>
    <xf numFmtId="14" fontId="0" fillId="0" borderId="18" xfId="0" applyNumberFormat="1" applyFont="1" applyFill="1" applyBorder="1" applyAlignment="1">
      <alignment horizontal="center" vertical="center" wrapText="1"/>
    </xf>
    <xf numFmtId="164" fontId="12" fillId="0" borderId="19" xfId="69" applyNumberFormat="1" applyFont="1" applyFill="1" applyBorder="1" applyAlignment="1">
      <alignment horizontal="center" vertical="center" wrapText="1"/>
      <protection/>
    </xf>
    <xf numFmtId="164" fontId="12" fillId="36" borderId="19" xfId="69" applyNumberFormat="1" applyFont="1" applyFill="1" applyBorder="1" applyAlignment="1">
      <alignment horizontal="center" vertical="center" wrapText="1"/>
      <protection/>
    </xf>
    <xf numFmtId="164" fontId="12" fillId="0" borderId="19" xfId="69" applyNumberFormat="1" applyFont="1" applyFill="1" applyBorder="1" applyAlignment="1">
      <alignment horizontal="center" vertical="center" wrapText="1"/>
      <protection/>
    </xf>
    <xf numFmtId="164" fontId="12" fillId="36" borderId="19" xfId="68" applyNumberFormat="1" applyFont="1" applyFill="1" applyBorder="1" applyAlignment="1">
      <alignment horizontal="center" vertical="center" wrapText="1"/>
      <protection/>
    </xf>
    <xf numFmtId="164" fontId="13" fillId="0" borderId="19" xfId="72" applyNumberFormat="1" applyFont="1" applyFill="1" applyBorder="1" applyAlignment="1">
      <alignment horizontal="center" vertical="center" wrapText="1"/>
      <protection/>
    </xf>
    <xf numFmtId="164" fontId="13" fillId="36" borderId="19" xfId="68" applyNumberFormat="1" applyFont="1" applyFill="1" applyBorder="1" applyAlignment="1">
      <alignment horizontal="center" vertical="center" wrapText="1"/>
      <protection/>
    </xf>
    <xf numFmtId="164" fontId="13" fillId="0" borderId="19" xfId="68" applyNumberFormat="1" applyFont="1" applyFill="1" applyBorder="1" applyAlignment="1">
      <alignment horizontal="center" vertical="center" wrapText="1"/>
      <protection/>
    </xf>
    <xf numFmtId="0" fontId="13" fillId="0" borderId="17" xfId="72" applyFont="1" applyFill="1" applyBorder="1" applyAlignment="1">
      <alignment/>
      <protection/>
    </xf>
    <xf numFmtId="164" fontId="13" fillId="0" borderId="17" xfId="72" applyNumberFormat="1" applyFont="1" applyFill="1" applyBorder="1" applyAlignment="1">
      <alignment horizontal="center" vertical="center"/>
      <protection/>
    </xf>
    <xf numFmtId="164" fontId="12" fillId="0" borderId="17" xfId="72" applyNumberFormat="1" applyFont="1" applyFill="1" applyBorder="1" applyAlignment="1">
      <alignment horizontal="right" vertical="center" wrapText="1"/>
      <protection/>
    </xf>
    <xf numFmtId="164" fontId="12" fillId="0" borderId="17" xfId="68" applyNumberFormat="1" applyFont="1" applyFill="1" applyBorder="1" applyAlignment="1">
      <alignment horizontal="right" vertical="center" wrapText="1"/>
      <protection/>
    </xf>
    <xf numFmtId="164" fontId="0" fillId="0" borderId="19" xfId="75" applyNumberFormat="1" applyFont="1" applyFill="1" applyBorder="1" applyAlignment="1">
      <alignment horizontal="center" vertical="center" wrapText="1"/>
      <protection/>
    </xf>
    <xf numFmtId="164" fontId="0" fillId="0" borderId="19" xfId="0" applyNumberFormat="1" applyFill="1" applyBorder="1" applyAlignment="1">
      <alignment horizontal="center" vertical="center" wrapText="1"/>
    </xf>
    <xf numFmtId="164" fontId="5" fillId="36" borderId="19" xfId="68" applyNumberFormat="1" applyFont="1" applyFill="1" applyBorder="1" applyAlignment="1">
      <alignment horizontal="center" vertical="center" wrapText="1"/>
      <protection/>
    </xf>
    <xf numFmtId="164" fontId="5" fillId="36" borderId="19" xfId="0" applyNumberFormat="1" applyFont="1" applyFill="1" applyBorder="1" applyAlignment="1">
      <alignment horizontal="center" vertical="center" wrapText="1"/>
    </xf>
    <xf numFmtId="164" fontId="5" fillId="36" borderId="19" xfId="72" applyNumberFormat="1" applyFont="1" applyFill="1" applyBorder="1" applyAlignment="1">
      <alignment horizontal="center" vertical="center" wrapText="1"/>
      <protection/>
    </xf>
    <xf numFmtId="164" fontId="12" fillId="0" borderId="17" xfId="0" applyNumberFormat="1" applyFont="1" applyFill="1" applyBorder="1" applyAlignment="1">
      <alignment horizontal="center" vertical="center" wrapText="1"/>
    </xf>
    <xf numFmtId="0" fontId="0" fillId="0" borderId="37" xfId="0" applyFill="1" applyBorder="1" applyAlignment="1">
      <alignment/>
    </xf>
    <xf numFmtId="0" fontId="13" fillId="0" borderId="19" xfId="68" applyFont="1" applyFill="1" applyBorder="1" applyAlignment="1">
      <alignment horizontal="left" vertical="center" wrapText="1"/>
      <protection/>
    </xf>
    <xf numFmtId="164" fontId="0" fillId="0" borderId="26" xfId="0" applyNumberFormat="1" applyFill="1" applyBorder="1" applyAlignment="1">
      <alignment/>
    </xf>
    <xf numFmtId="164" fontId="0" fillId="0" borderId="24" xfId="0" applyNumberFormat="1" applyFill="1" applyBorder="1" applyAlignment="1">
      <alignment/>
    </xf>
    <xf numFmtId="164" fontId="0" fillId="0" borderId="27" xfId="0" applyNumberFormat="1" applyFill="1" applyBorder="1" applyAlignment="1">
      <alignment/>
    </xf>
    <xf numFmtId="164" fontId="0" fillId="0" borderId="28" xfId="0" applyNumberFormat="1" applyFill="1" applyBorder="1" applyAlignment="1">
      <alignment/>
    </xf>
    <xf numFmtId="0" fontId="13" fillId="37" borderId="19" xfId="68" applyFont="1" applyFill="1" applyBorder="1" applyAlignment="1">
      <alignment horizontal="left" vertical="center" wrapText="1"/>
      <protection/>
    </xf>
    <xf numFmtId="0" fontId="13" fillId="0" borderId="19" xfId="72" applyFont="1" applyFill="1" applyBorder="1" applyAlignment="1">
      <alignment horizontal="left" vertical="center" wrapText="1"/>
      <protection/>
    </xf>
    <xf numFmtId="164" fontId="13" fillId="37" borderId="19" xfId="68" applyNumberFormat="1" applyFont="1" applyFill="1" applyBorder="1" applyAlignment="1">
      <alignment horizontal="center" vertical="center" wrapText="1"/>
      <protection/>
    </xf>
    <xf numFmtId="164" fontId="0" fillId="36" borderId="19" xfId="72" applyNumberFormat="1" applyFont="1" applyFill="1" applyBorder="1" applyAlignment="1">
      <alignment horizontal="center" vertical="center" wrapText="1"/>
      <protection/>
    </xf>
    <xf numFmtId="164" fontId="0" fillId="0" borderId="19" xfId="72" applyNumberFormat="1" applyFont="1" applyFill="1" applyBorder="1" applyAlignment="1">
      <alignment horizontal="center" vertical="center" wrapText="1"/>
      <protection/>
    </xf>
    <xf numFmtId="164" fontId="13" fillId="0" borderId="17" xfId="72" applyNumberFormat="1" applyFont="1" applyFill="1" applyBorder="1" applyAlignment="1">
      <alignment/>
      <protection/>
    </xf>
    <xf numFmtId="14" fontId="0" fillId="0" borderId="18" xfId="0" applyNumberFormat="1" applyFill="1" applyBorder="1" applyAlignment="1">
      <alignment horizontal="left" vertical="center" wrapText="1"/>
    </xf>
    <xf numFmtId="164" fontId="0" fillId="0" borderId="37" xfId="0" applyNumberFormat="1" applyFill="1" applyBorder="1" applyAlignment="1">
      <alignment/>
    </xf>
    <xf numFmtId="164" fontId="13" fillId="0" borderId="19" xfId="60" applyNumberFormat="1" applyFont="1" applyFill="1" applyBorder="1" applyAlignment="1">
      <alignment horizontal="center" vertical="center" wrapText="1"/>
      <protection/>
    </xf>
    <xf numFmtId="0" fontId="13" fillId="0" borderId="19" xfId="60" applyFont="1" applyFill="1" applyBorder="1" applyAlignment="1">
      <alignment horizontal="left" vertical="center" wrapText="1"/>
      <protection/>
    </xf>
    <xf numFmtId="0" fontId="13" fillId="0" borderId="19" xfId="75" applyFont="1" applyFill="1" applyBorder="1" applyAlignment="1">
      <alignment horizontal="left" vertical="center" wrapText="1"/>
      <protection/>
    </xf>
    <xf numFmtId="164" fontId="13" fillId="0" borderId="19" xfId="75" applyNumberFormat="1" applyFont="1" applyFill="1" applyBorder="1" applyAlignment="1">
      <alignment horizontal="center" vertical="center" wrapText="1"/>
      <protection/>
    </xf>
    <xf numFmtId="0" fontId="0" fillId="37" borderId="19" xfId="68" applyFont="1" applyFill="1" applyBorder="1" applyAlignment="1">
      <alignment horizontal="center" vertical="center" wrapText="1"/>
      <protection/>
    </xf>
    <xf numFmtId="164" fontId="0" fillId="37" borderId="19" xfId="68" applyNumberFormat="1" applyFont="1" applyFill="1" applyBorder="1" applyAlignment="1">
      <alignment horizontal="center" vertical="center" wrapText="1"/>
      <protection/>
    </xf>
    <xf numFmtId="0" fontId="0" fillId="34" borderId="18" xfId="0" applyFill="1" applyBorder="1" applyAlignment="1">
      <alignment wrapText="1"/>
    </xf>
    <xf numFmtId="0" fontId="2" fillId="34" borderId="19" xfId="0" applyFont="1" applyFill="1" applyBorder="1" applyAlignment="1">
      <alignment horizontal="center" wrapText="1"/>
    </xf>
    <xf numFmtId="0" fontId="2" fillId="34" borderId="22" xfId="0" applyFont="1" applyFill="1" applyBorder="1" applyAlignment="1">
      <alignment horizontal="center" vertical="top" wrapText="1"/>
    </xf>
    <xf numFmtId="164" fontId="0" fillId="0" borderId="38" xfId="0" applyNumberFormat="1" applyFont="1" applyFill="1" applyBorder="1" applyAlignment="1">
      <alignment horizontal="center" vertical="center" wrapText="1"/>
    </xf>
    <xf numFmtId="164" fontId="12" fillId="0" borderId="38" xfId="0" applyNumberFormat="1" applyFont="1" applyFill="1" applyBorder="1" applyAlignment="1">
      <alignment horizontal="center" vertical="center" wrapText="1"/>
    </xf>
    <xf numFmtId="164" fontId="12" fillId="0" borderId="38" xfId="69" applyNumberFormat="1" applyFont="1" applyFill="1" applyBorder="1" applyAlignment="1">
      <alignment horizontal="center" vertical="center" wrapText="1"/>
      <protection/>
    </xf>
    <xf numFmtId="164" fontId="2" fillId="0" borderId="40" xfId="0" applyNumberFormat="1" applyFont="1" applyFill="1" applyBorder="1" applyAlignment="1">
      <alignment horizontal="center" vertical="center" wrapText="1"/>
    </xf>
    <xf numFmtId="164" fontId="12" fillId="38" borderId="19" xfId="0" applyNumberFormat="1" applyFont="1" applyFill="1" applyBorder="1" applyAlignment="1">
      <alignment horizontal="center" vertical="center" wrapText="1"/>
    </xf>
    <xf numFmtId="164" fontId="2" fillId="38" borderId="34" xfId="0" applyNumberFormat="1" applyFont="1" applyFill="1" applyBorder="1" applyAlignment="1">
      <alignment horizontal="center" vertical="center" wrapText="1"/>
    </xf>
    <xf numFmtId="164" fontId="0" fillId="38" borderId="19" xfId="0" applyNumberFormat="1" applyFont="1" applyFill="1" applyBorder="1" applyAlignment="1">
      <alignment horizontal="center" vertical="center" wrapText="1"/>
    </xf>
    <xf numFmtId="164" fontId="2" fillId="38" borderId="22" xfId="0" applyNumberFormat="1" applyFont="1" applyFill="1" applyBorder="1" applyAlignment="1">
      <alignment horizontal="center" vertical="center" wrapText="1"/>
    </xf>
    <xf numFmtId="14" fontId="0" fillId="0" borderId="41" xfId="0" applyNumberFormat="1" applyFill="1" applyBorder="1" applyAlignment="1">
      <alignment horizontal="center" vertical="center" wrapText="1"/>
    </xf>
    <xf numFmtId="14" fontId="0" fillId="38" borderId="39" xfId="0" applyNumberFormat="1" applyFill="1" applyBorder="1" applyAlignment="1">
      <alignment horizontal="center" vertical="center" wrapText="1"/>
    </xf>
    <xf numFmtId="165" fontId="13" fillId="0" borderId="0" xfId="0" applyNumberFormat="1" applyFont="1" applyFill="1" applyBorder="1" applyAlignment="1">
      <alignment/>
    </xf>
    <xf numFmtId="164" fontId="2" fillId="39" borderId="32" xfId="0" applyNumberFormat="1" applyFont="1" applyFill="1" applyBorder="1" applyAlignment="1">
      <alignment horizontal="center" vertical="center" wrapText="1"/>
    </xf>
    <xf numFmtId="0" fontId="13" fillId="0" borderId="38" xfId="60" applyFont="1" applyFill="1" applyBorder="1" applyAlignment="1">
      <alignment/>
      <protection/>
    </xf>
    <xf numFmtId="14" fontId="0" fillId="38" borderId="10" xfId="0" applyNumberFormat="1" applyFont="1" applyFill="1" applyBorder="1" applyAlignment="1">
      <alignment horizontal="center" vertical="center" wrapText="1"/>
    </xf>
    <xf numFmtId="0" fontId="13" fillId="38" borderId="17" xfId="60" applyFont="1" applyFill="1" applyBorder="1" applyAlignment="1">
      <alignment/>
      <protection/>
    </xf>
    <xf numFmtId="0" fontId="13" fillId="38" borderId="17" xfId="60" applyFont="1" applyFill="1" applyBorder="1" applyAlignment="1">
      <alignment horizontal="left" vertical="center" wrapText="1"/>
      <protection/>
    </xf>
    <xf numFmtId="164" fontId="13" fillId="38" borderId="19" xfId="56" applyNumberFormat="1" applyFont="1" applyFill="1" applyBorder="1" applyAlignment="1">
      <alignment horizontal="center" vertical="center" wrapText="1"/>
      <protection/>
    </xf>
    <xf numFmtId="164" fontId="13" fillId="38" borderId="19" xfId="60" applyNumberFormat="1" applyFont="1" applyFill="1" applyBorder="1" applyAlignment="1">
      <alignment horizontal="center" vertical="center" wrapText="1"/>
      <protection/>
    </xf>
    <xf numFmtId="0" fontId="13" fillId="38" borderId="19" xfId="75" applyFont="1" applyFill="1" applyBorder="1" applyAlignment="1">
      <alignment/>
      <protection/>
    </xf>
    <xf numFmtId="0" fontId="13" fillId="38" borderId="19" xfId="75" applyFont="1" applyFill="1" applyBorder="1" applyAlignment="1">
      <alignment wrapText="1"/>
      <protection/>
    </xf>
    <xf numFmtId="164" fontId="13" fillId="38" borderId="19" xfId="75" applyNumberFormat="1" applyFont="1" applyFill="1" applyBorder="1" applyAlignment="1">
      <alignment horizontal="center" vertical="center" wrapText="1"/>
      <protection/>
    </xf>
    <xf numFmtId="164" fontId="0" fillId="38" borderId="19" xfId="75" applyNumberFormat="1" applyFont="1" applyFill="1" applyBorder="1" applyAlignment="1">
      <alignment horizontal="center" vertical="center" wrapText="1"/>
      <protection/>
    </xf>
    <xf numFmtId="165" fontId="13" fillId="38" borderId="19" xfId="75" applyNumberFormat="1" applyFont="1" applyFill="1" applyBorder="1" applyAlignment="1">
      <alignment/>
      <protection/>
    </xf>
    <xf numFmtId="164" fontId="13" fillId="0" borderId="38" xfId="58" applyNumberFormat="1" applyFont="1" applyFill="1" applyBorder="1" applyAlignment="1">
      <alignment horizontal="center" vertical="center" wrapText="1"/>
      <protection/>
    </xf>
    <xf numFmtId="164" fontId="13" fillId="0" borderId="19" xfId="58" applyNumberFormat="1" applyFont="1" applyFill="1" applyBorder="1" applyAlignment="1">
      <alignment horizontal="center" vertical="center" wrapText="1"/>
      <protection/>
    </xf>
    <xf numFmtId="164" fontId="13" fillId="0" borderId="19" xfId="0" applyNumberFormat="1" applyFont="1" applyFill="1" applyBorder="1" applyAlignment="1">
      <alignment horizontal="center" vertical="center"/>
    </xf>
    <xf numFmtId="164" fontId="13" fillId="0" borderId="38" xfId="0" applyNumberFormat="1" applyFont="1" applyFill="1" applyBorder="1" applyAlignment="1">
      <alignment horizontal="center" vertical="center"/>
    </xf>
    <xf numFmtId="164" fontId="13" fillId="0" borderId="38" xfId="64" applyNumberFormat="1" applyFont="1" applyFill="1" applyBorder="1" applyAlignment="1">
      <alignment horizontal="center" vertical="center"/>
      <protection/>
    </xf>
    <xf numFmtId="164" fontId="13" fillId="0" borderId="19" xfId="64" applyNumberFormat="1" applyFont="1" applyFill="1" applyBorder="1" applyAlignment="1">
      <alignment horizontal="center" vertical="center"/>
      <protection/>
    </xf>
    <xf numFmtId="164" fontId="13" fillId="0" borderId="0" xfId="73" applyNumberFormat="1" applyFont="1" applyFill="1" applyBorder="1" applyAlignment="1">
      <alignment horizontal="center" vertical="center"/>
      <protection/>
    </xf>
    <xf numFmtId="14" fontId="0" fillId="38" borderId="18" xfId="0" applyNumberFormat="1" applyFill="1" applyBorder="1" applyAlignment="1">
      <alignment horizontal="center" vertical="center" wrapText="1"/>
    </xf>
    <xf numFmtId="164" fontId="0" fillId="38" borderId="19" xfId="0" applyNumberFormat="1" applyFill="1" applyBorder="1" applyAlignment="1">
      <alignment horizontal="center" vertical="center" wrapText="1"/>
    </xf>
    <xf numFmtId="164" fontId="13" fillId="38" borderId="19" xfId="0" applyNumberFormat="1" applyFont="1" applyFill="1" applyBorder="1" applyAlignment="1">
      <alignment horizontal="center" vertical="center"/>
    </xf>
    <xf numFmtId="164" fontId="13" fillId="38" borderId="19" xfId="57" applyNumberFormat="1" applyFont="1" applyFill="1" applyBorder="1" applyAlignment="1">
      <alignment horizontal="center" vertical="center"/>
      <protection/>
    </xf>
    <xf numFmtId="164" fontId="13" fillId="38" borderId="19" xfId="58" applyNumberFormat="1" applyFont="1" applyFill="1" applyBorder="1" applyAlignment="1">
      <alignment horizontal="center" vertical="center" wrapText="1"/>
      <protection/>
    </xf>
    <xf numFmtId="165" fontId="13" fillId="38" borderId="0" xfId="0" applyNumberFormat="1" applyFont="1" applyFill="1" applyBorder="1" applyAlignment="1">
      <alignment/>
    </xf>
    <xf numFmtId="164" fontId="13" fillId="38" borderId="19" xfId="58" applyNumberFormat="1" applyFont="1" applyFill="1" applyBorder="1" applyAlignment="1">
      <alignment horizontal="center" vertical="center"/>
      <protection/>
    </xf>
    <xf numFmtId="164" fontId="13" fillId="38" borderId="0" xfId="73" applyNumberFormat="1" applyFont="1" applyFill="1" applyBorder="1" applyAlignment="1">
      <alignment horizontal="center" vertical="center"/>
      <protection/>
    </xf>
    <xf numFmtId="14" fontId="0" fillId="38" borderId="18" xfId="0" applyNumberFormat="1" applyFill="1" applyBorder="1" applyAlignment="1">
      <alignment horizontal="left" vertical="center" wrapText="1"/>
    </xf>
    <xf numFmtId="164" fontId="12" fillId="38" borderId="19" xfId="69" applyNumberFormat="1" applyFont="1" applyFill="1" applyBorder="1" applyAlignment="1">
      <alignment horizontal="center" vertical="center" wrapText="1"/>
      <protection/>
    </xf>
    <xf numFmtId="164" fontId="13" fillId="38" borderId="19" xfId="64" applyNumberFormat="1" applyFont="1" applyFill="1" applyBorder="1" applyAlignment="1">
      <alignment horizontal="center" vertical="center"/>
      <protection/>
    </xf>
    <xf numFmtId="164" fontId="13" fillId="0" borderId="38" xfId="70" applyNumberFormat="1" applyFont="1" applyFill="1" applyBorder="1" applyAlignment="1">
      <alignment horizontal="center" vertical="center"/>
      <protection/>
    </xf>
    <xf numFmtId="164" fontId="12" fillId="0" borderId="38" xfId="56" applyNumberFormat="1" applyFont="1" applyFill="1" applyBorder="1" applyAlignment="1">
      <alignment horizontal="center" vertical="center" wrapText="1"/>
      <protection/>
    </xf>
    <xf numFmtId="164" fontId="13" fillId="0" borderId="19" xfId="70" applyNumberFormat="1" applyFont="1" applyFill="1" applyBorder="1" applyAlignment="1">
      <alignment horizontal="center" vertical="center"/>
      <protection/>
    </xf>
    <xf numFmtId="164" fontId="13" fillId="0" borderId="17" xfId="70" applyNumberFormat="1" applyFont="1" applyFill="1" applyBorder="1" applyAlignment="1">
      <alignment horizontal="center" vertical="center"/>
      <protection/>
    </xf>
    <xf numFmtId="164" fontId="12" fillId="0" borderId="17" xfId="56" applyNumberFormat="1" applyFont="1" applyFill="1" applyBorder="1" applyAlignment="1">
      <alignment horizontal="center" vertical="center" wrapText="1"/>
      <protection/>
    </xf>
    <xf numFmtId="165" fontId="13" fillId="0" borderId="19" xfId="0" applyNumberFormat="1" applyFont="1" applyFill="1" applyBorder="1" applyAlignment="1">
      <alignment/>
    </xf>
    <xf numFmtId="165" fontId="13" fillId="38" borderId="19" xfId="0" applyNumberFormat="1" applyFont="1" applyFill="1" applyBorder="1" applyAlignment="1">
      <alignment/>
    </xf>
    <xf numFmtId="165" fontId="13" fillId="0" borderId="38" xfId="0" applyNumberFormat="1" applyFont="1" applyFill="1" applyBorder="1" applyAlignment="1">
      <alignment/>
    </xf>
    <xf numFmtId="164" fontId="13" fillId="0" borderId="19" xfId="57" applyNumberFormat="1" applyFont="1" applyFill="1" applyBorder="1" applyAlignment="1">
      <alignment horizontal="center" vertical="center"/>
      <protection/>
    </xf>
    <xf numFmtId="164" fontId="2" fillId="0" borderId="32" xfId="0" applyNumberFormat="1" applyFont="1" applyFill="1" applyBorder="1" applyAlignment="1">
      <alignment horizontal="center" vertical="top" wrapText="1"/>
    </xf>
    <xf numFmtId="164" fontId="13" fillId="0" borderId="19" xfId="74" applyNumberFormat="1" applyFont="1" applyFill="1" applyBorder="1" applyAlignment="1">
      <alignment horizontal="center" vertical="center" wrapText="1"/>
      <protection/>
    </xf>
    <xf numFmtId="164" fontId="13" fillId="0" borderId="0" xfId="61" applyNumberFormat="1" applyFont="1" applyFill="1" applyBorder="1" applyAlignment="1">
      <alignment horizontal="center" vertical="center"/>
      <protection/>
    </xf>
    <xf numFmtId="164" fontId="13" fillId="0" borderId="38" xfId="56" applyNumberFormat="1" applyFont="1" applyFill="1" applyBorder="1" applyAlignment="1">
      <alignment horizontal="center" vertical="center" wrapText="1"/>
      <protection/>
    </xf>
    <xf numFmtId="164" fontId="13" fillId="38" borderId="0" xfId="61" applyNumberFormat="1" applyFont="1" applyFill="1" applyBorder="1" applyAlignment="1">
      <alignment horizontal="center" vertical="center"/>
      <protection/>
    </xf>
    <xf numFmtId="164" fontId="13" fillId="0" borderId="38" xfId="61" applyNumberFormat="1" applyFont="1" applyFill="1" applyBorder="1" applyAlignment="1">
      <alignment horizontal="center" vertical="center"/>
      <protection/>
    </xf>
    <xf numFmtId="164" fontId="13" fillId="38" borderId="19" xfId="61" applyNumberFormat="1" applyFont="1" applyFill="1" applyBorder="1" applyAlignment="1">
      <alignment horizontal="center" vertical="center"/>
      <protection/>
    </xf>
    <xf numFmtId="0" fontId="0" fillId="34" borderId="13" xfId="0" applyFont="1" applyFill="1" applyBorder="1" applyAlignment="1">
      <alignment horizontal="center" vertical="top" wrapText="1"/>
    </xf>
    <xf numFmtId="0" fontId="13" fillId="0" borderId="0" xfId="0" applyFont="1" applyFill="1" applyBorder="1" applyAlignment="1">
      <alignment wrapText="1"/>
    </xf>
    <xf numFmtId="164" fontId="12" fillId="0" borderId="19" xfId="69" applyNumberFormat="1" applyFont="1" applyFill="1" applyBorder="1" applyAlignment="1">
      <alignment horizontal="center" vertical="center"/>
      <protection/>
    </xf>
    <xf numFmtId="164" fontId="12" fillId="38" borderId="19" xfId="69" applyNumberFormat="1" applyFont="1" applyFill="1" applyBorder="1" applyAlignment="1">
      <alignment horizontal="center" vertical="center"/>
      <protection/>
    </xf>
    <xf numFmtId="0" fontId="13" fillId="0" borderId="17" xfId="0" applyFont="1" applyFill="1" applyBorder="1" applyAlignment="1">
      <alignment wrapText="1"/>
    </xf>
    <xf numFmtId="0" fontId="0" fillId="0" borderId="0" xfId="0" applyFill="1" applyBorder="1" applyAlignment="1">
      <alignment horizontal="center"/>
    </xf>
    <xf numFmtId="0" fontId="13" fillId="0" borderId="38" xfId="0" applyFont="1" applyFill="1" applyBorder="1" applyAlignment="1">
      <alignment vertical="center"/>
    </xf>
    <xf numFmtId="14" fontId="0" fillId="38" borderId="18" xfId="0" applyNumberFormat="1" applyFont="1" applyFill="1" applyBorder="1" applyAlignment="1">
      <alignment horizontal="center" vertical="center" wrapText="1"/>
    </xf>
    <xf numFmtId="0" fontId="13" fillId="38" borderId="19" xfId="0" applyFont="1" applyFill="1" applyBorder="1" applyAlignment="1">
      <alignment vertical="center" wrapText="1"/>
    </xf>
    <xf numFmtId="0" fontId="13" fillId="38"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64" fontId="13" fillId="0" borderId="0" xfId="0" applyNumberFormat="1" applyFont="1" applyFill="1" applyBorder="1" applyAlignment="1">
      <alignment horizontal="center" vertical="center"/>
    </xf>
    <xf numFmtId="164" fontId="13" fillId="38" borderId="0" xfId="0" applyNumberFormat="1" applyFont="1" applyFill="1" applyBorder="1" applyAlignment="1">
      <alignment horizontal="center" vertical="center"/>
    </xf>
    <xf numFmtId="164" fontId="0" fillId="0" borderId="26" xfId="0" applyNumberFormat="1" applyFill="1" applyBorder="1" applyAlignment="1">
      <alignment horizontal="center" vertical="center"/>
    </xf>
    <xf numFmtId="164" fontId="0" fillId="0" borderId="24" xfId="0" applyNumberFormat="1" applyFill="1" applyBorder="1" applyAlignment="1">
      <alignment horizontal="center" vertical="center"/>
    </xf>
    <xf numFmtId="164" fontId="0" fillId="0" borderId="27" xfId="0" applyNumberFormat="1" applyFill="1" applyBorder="1" applyAlignment="1">
      <alignment horizontal="center" vertical="center"/>
    </xf>
    <xf numFmtId="164" fontId="0" fillId="0" borderId="28" xfId="0" applyNumberFormat="1" applyFill="1" applyBorder="1" applyAlignment="1">
      <alignment horizontal="center" vertical="center"/>
    </xf>
    <xf numFmtId="164" fontId="0" fillId="0" borderId="19" xfId="69" applyNumberFormat="1" applyFont="1" applyFill="1" applyBorder="1" applyAlignment="1">
      <alignment horizontal="center" vertical="center"/>
      <protection/>
    </xf>
    <xf numFmtId="164" fontId="0" fillId="0" borderId="19" xfId="72" applyNumberFormat="1" applyFont="1" applyFill="1" applyBorder="1" applyAlignment="1">
      <alignment horizontal="center" vertical="center"/>
      <protection/>
    </xf>
    <xf numFmtId="164" fontId="0" fillId="0" borderId="19" xfId="63" applyNumberFormat="1" applyFont="1" applyFill="1" applyBorder="1" applyAlignment="1">
      <alignment horizontal="center" vertical="center"/>
      <protection/>
    </xf>
    <xf numFmtId="164" fontId="0" fillId="38" borderId="19" xfId="69" applyNumberFormat="1" applyFont="1" applyFill="1" applyBorder="1" applyAlignment="1">
      <alignment horizontal="center" vertical="center"/>
      <protection/>
    </xf>
    <xf numFmtId="164" fontId="0" fillId="38" borderId="19" xfId="72" applyNumberFormat="1" applyFont="1" applyFill="1" applyBorder="1" applyAlignment="1">
      <alignment horizontal="center" vertical="center"/>
      <protection/>
    </xf>
    <xf numFmtId="164" fontId="0" fillId="38" borderId="19" xfId="63" applyNumberFormat="1" applyFont="1" applyFill="1" applyBorder="1" applyAlignment="1">
      <alignment horizontal="center" vertical="center"/>
      <protection/>
    </xf>
    <xf numFmtId="0" fontId="13" fillId="0" borderId="38" xfId="0" applyFont="1" applyFill="1" applyBorder="1" applyAlignment="1">
      <alignment horizontal="left" vertical="center" wrapText="1"/>
    </xf>
    <xf numFmtId="14" fontId="0" fillId="38" borderId="18" xfId="0" applyNumberFormat="1" applyFont="1" applyFill="1" applyBorder="1" applyAlignment="1">
      <alignment vertical="center" wrapText="1"/>
    </xf>
    <xf numFmtId="0" fontId="13" fillId="0" borderId="38" xfId="0" applyFont="1" applyFill="1" applyBorder="1" applyAlignment="1">
      <alignment wrapText="1"/>
    </xf>
    <xf numFmtId="0" fontId="13" fillId="0" borderId="19" xfId="0" applyFont="1" applyFill="1" applyBorder="1" applyAlignment="1">
      <alignment wrapText="1"/>
    </xf>
    <xf numFmtId="165" fontId="13" fillId="38" borderId="0" xfId="0" applyNumberFormat="1" applyFont="1" applyFill="1" applyBorder="1" applyAlignment="1">
      <alignment horizontal="center" vertical="center"/>
    </xf>
    <xf numFmtId="165" fontId="13" fillId="0" borderId="0" xfId="0" applyNumberFormat="1" applyFont="1" applyFill="1" applyBorder="1" applyAlignment="1">
      <alignment horizontal="center" vertical="center"/>
    </xf>
    <xf numFmtId="0" fontId="13" fillId="0" borderId="19" xfId="0" applyFont="1" applyFill="1" applyBorder="1" applyAlignment="1">
      <alignment horizontal="left" vertical="center" wrapText="1"/>
    </xf>
    <xf numFmtId="0" fontId="13" fillId="38" borderId="19" xfId="0" applyFont="1" applyFill="1" applyBorder="1" applyAlignment="1">
      <alignment horizontal="left" vertical="center" wrapText="1"/>
    </xf>
    <xf numFmtId="14" fontId="0" fillId="40" borderId="18" xfId="0" applyNumberFormat="1" applyFill="1" applyBorder="1" applyAlignment="1">
      <alignment horizontal="left" vertical="center" wrapText="1"/>
    </xf>
    <xf numFmtId="164" fontId="12" fillId="40" borderId="19" xfId="0" applyNumberFormat="1" applyFont="1" applyFill="1" applyBorder="1" applyAlignment="1">
      <alignment horizontal="center" vertical="center" wrapText="1"/>
    </xf>
    <xf numFmtId="164" fontId="13" fillId="40" borderId="19" xfId="0" applyNumberFormat="1" applyFont="1" applyFill="1" applyBorder="1" applyAlignment="1">
      <alignment horizontal="center" vertical="center"/>
    </xf>
    <xf numFmtId="164" fontId="12" fillId="40" borderId="19" xfId="69" applyNumberFormat="1" applyFont="1" applyFill="1" applyBorder="1" applyAlignment="1">
      <alignment horizontal="center" vertical="center" wrapText="1"/>
      <protection/>
    </xf>
    <xf numFmtId="164" fontId="13" fillId="40" borderId="19" xfId="64" applyNumberFormat="1" applyFont="1" applyFill="1" applyBorder="1" applyAlignment="1">
      <alignment horizontal="center" vertical="center"/>
      <protection/>
    </xf>
    <xf numFmtId="165" fontId="13" fillId="40" borderId="0" xfId="0" applyNumberFormat="1" applyFont="1" applyFill="1" applyBorder="1" applyAlignment="1">
      <alignment horizontal="center" vertical="center"/>
    </xf>
    <xf numFmtId="164" fontId="2" fillId="40" borderId="34" xfId="0" applyNumberFormat="1" applyFont="1" applyFill="1" applyBorder="1" applyAlignment="1">
      <alignment horizontal="center" vertical="center" wrapText="1"/>
    </xf>
    <xf numFmtId="0" fontId="0" fillId="40" borderId="0" xfId="0" applyFill="1" applyAlignment="1">
      <alignment/>
    </xf>
    <xf numFmtId="165" fontId="13" fillId="40" borderId="0" xfId="0" applyNumberFormat="1" applyFont="1" applyFill="1" applyBorder="1" applyAlignment="1">
      <alignment/>
    </xf>
    <xf numFmtId="0" fontId="0" fillId="40" borderId="0" xfId="0" applyFill="1" applyAlignment="1">
      <alignment wrapText="1"/>
    </xf>
    <xf numFmtId="0" fontId="2" fillId="40" borderId="29" xfId="0" applyFont="1" applyFill="1" applyBorder="1" applyAlignment="1">
      <alignment horizontal="center"/>
    </xf>
    <xf numFmtId="0" fontId="0" fillId="40" borderId="10" xfId="0" applyFill="1" applyBorder="1" applyAlignment="1">
      <alignment wrapText="1"/>
    </xf>
    <xf numFmtId="0" fontId="0" fillId="40" borderId="35" xfId="0" applyFill="1" applyBorder="1" applyAlignment="1">
      <alignment vertical="top" wrapText="1"/>
    </xf>
    <xf numFmtId="0" fontId="0" fillId="40" borderId="23" xfId="0" applyFill="1" applyBorder="1" applyAlignment="1">
      <alignment/>
    </xf>
    <xf numFmtId="14" fontId="0" fillId="0" borderId="18" xfId="0" applyNumberFormat="1" applyFont="1" applyFill="1" applyBorder="1" applyAlignment="1">
      <alignment horizontal="center" vertical="center" wrapText="1"/>
    </xf>
    <xf numFmtId="164" fontId="0" fillId="0" borderId="17" xfId="0" applyNumberFormat="1" applyFont="1" applyFill="1" applyBorder="1" applyAlignment="1">
      <alignment horizontal="center" vertical="center" wrapText="1"/>
    </xf>
    <xf numFmtId="14" fontId="0" fillId="40" borderId="18" xfId="0" applyNumberFormat="1" applyFill="1" applyBorder="1" applyAlignment="1">
      <alignment horizontal="center" vertical="center" wrapText="1"/>
    </xf>
    <xf numFmtId="0" fontId="13" fillId="40" borderId="19" xfId="0" applyFont="1" applyFill="1" applyBorder="1" applyAlignment="1">
      <alignment horizontal="left" vertical="center" wrapText="1"/>
    </xf>
    <xf numFmtId="0" fontId="13" fillId="40" borderId="19" xfId="0" applyFont="1" applyFill="1" applyBorder="1" applyAlignment="1">
      <alignment vertical="center" wrapText="1"/>
    </xf>
    <xf numFmtId="164" fontId="0" fillId="40" borderId="19" xfId="0" applyNumberFormat="1" applyFill="1" applyBorder="1" applyAlignment="1">
      <alignment horizontal="center" vertical="center" wrapText="1"/>
    </xf>
    <xf numFmtId="164" fontId="0" fillId="40" borderId="19" xfId="0" applyNumberFormat="1" applyFont="1" applyFill="1" applyBorder="1" applyAlignment="1">
      <alignment horizontal="center" vertical="center" wrapText="1"/>
    </xf>
    <xf numFmtId="164" fontId="13" fillId="40" borderId="19" xfId="56" applyNumberFormat="1" applyFont="1" applyFill="1" applyBorder="1" applyAlignment="1">
      <alignment horizontal="center" vertical="center"/>
      <protection/>
    </xf>
    <xf numFmtId="165" fontId="13" fillId="40" borderId="19" xfId="0" applyNumberFormat="1" applyFont="1" applyFill="1" applyBorder="1" applyAlignment="1">
      <alignment/>
    </xf>
    <xf numFmtId="164" fontId="2" fillId="40" borderId="22" xfId="0" applyNumberFormat="1" applyFont="1" applyFill="1" applyBorder="1" applyAlignment="1">
      <alignment horizontal="center" vertical="center" wrapText="1"/>
    </xf>
    <xf numFmtId="14" fontId="0" fillId="40" borderId="18" xfId="0" applyNumberFormat="1" applyFont="1" applyFill="1" applyBorder="1" applyAlignment="1">
      <alignment horizontal="center" vertical="center" wrapText="1"/>
    </xf>
    <xf numFmtId="164" fontId="0" fillId="40" borderId="0" xfId="0" applyNumberFormat="1" applyFill="1" applyBorder="1" applyAlignment="1">
      <alignment horizontal="center" vertical="center" wrapText="1"/>
    </xf>
    <xf numFmtId="0" fontId="0" fillId="40" borderId="19" xfId="0" applyFill="1" applyBorder="1" applyAlignment="1">
      <alignment wrapText="1"/>
    </xf>
    <xf numFmtId="14" fontId="0" fillId="0" borderId="39" xfId="0" applyNumberFormat="1" applyFont="1" applyFill="1" applyBorder="1" applyAlignment="1">
      <alignment horizontal="center" vertical="center" wrapText="1"/>
    </xf>
    <xf numFmtId="14" fontId="0" fillId="38" borderId="39" xfId="0" applyNumberFormat="1" applyFont="1" applyFill="1" applyBorder="1" applyAlignment="1">
      <alignment horizontal="center" vertical="center" wrapText="1"/>
    </xf>
    <xf numFmtId="0" fontId="0" fillId="0" borderId="36" xfId="0" applyFont="1" applyFill="1" applyBorder="1" applyAlignment="1">
      <alignment horizontal="center" vertical="center" wrapText="1"/>
    </xf>
    <xf numFmtId="14" fontId="0" fillId="40" borderId="39" xfId="0" applyNumberFormat="1" applyFill="1" applyBorder="1" applyAlignment="1">
      <alignment horizontal="center" vertical="center" wrapText="1"/>
    </xf>
    <xf numFmtId="164" fontId="13" fillId="40" borderId="19" xfId="58" applyNumberFormat="1" applyFont="1" applyFill="1" applyBorder="1" applyAlignment="1">
      <alignment horizontal="center" vertical="center" wrapText="1"/>
      <protection/>
    </xf>
    <xf numFmtId="165" fontId="13" fillId="41" borderId="19" xfId="0" applyNumberFormat="1" applyFont="1" applyFill="1" applyBorder="1" applyAlignment="1">
      <alignment/>
    </xf>
    <xf numFmtId="0" fontId="0" fillId="40" borderId="35" xfId="0" applyFill="1" applyBorder="1" applyAlignment="1">
      <alignment horizontal="center" vertical="center" wrapText="1"/>
    </xf>
    <xf numFmtId="0" fontId="0" fillId="40" borderId="38" xfId="0" applyFill="1" applyBorder="1" applyAlignment="1">
      <alignment horizontal="center" vertical="center" wrapText="1"/>
    </xf>
    <xf numFmtId="0" fontId="0" fillId="40" borderId="36" xfId="0" applyFill="1" applyBorder="1" applyAlignment="1">
      <alignment horizontal="center" vertical="center" wrapText="1"/>
    </xf>
    <xf numFmtId="0" fontId="0" fillId="40" borderId="23" xfId="0" applyFill="1" applyBorder="1" applyAlignment="1">
      <alignment horizontal="center"/>
    </xf>
    <xf numFmtId="0" fontId="0" fillId="40" borderId="24" xfId="0" applyFill="1" applyBorder="1" applyAlignment="1">
      <alignment horizontal="left"/>
    </xf>
    <xf numFmtId="0" fontId="0" fillId="40" borderId="25" xfId="0" applyFill="1" applyBorder="1" applyAlignment="1">
      <alignment/>
    </xf>
    <xf numFmtId="164" fontId="13" fillId="0" borderId="0" xfId="71" applyNumberFormat="1" applyFont="1" applyFill="1" applyBorder="1" applyAlignment="1">
      <alignment horizontal="center" vertical="center"/>
      <protection/>
    </xf>
    <xf numFmtId="0" fontId="13" fillId="40" borderId="0" xfId="0" applyFont="1" applyFill="1" applyBorder="1" applyAlignment="1">
      <alignment horizontal="left" vertical="center" wrapText="1"/>
    </xf>
    <xf numFmtId="0" fontId="13" fillId="41" borderId="19" xfId="0" applyFont="1" applyFill="1" applyBorder="1" applyAlignment="1">
      <alignment horizontal="left" vertical="center" wrapText="1"/>
    </xf>
    <xf numFmtId="0" fontId="13" fillId="40" borderId="38" xfId="66" applyFont="1" applyFill="1" applyBorder="1" applyAlignment="1">
      <alignment vertical="top" wrapText="1"/>
      <protection/>
    </xf>
    <xf numFmtId="0" fontId="0" fillId="40" borderId="36" xfId="0" applyFill="1" applyBorder="1" applyAlignment="1">
      <alignment vertical="top" wrapText="1"/>
    </xf>
    <xf numFmtId="0" fontId="0" fillId="40" borderId="24" xfId="0" applyFill="1" applyBorder="1" applyAlignment="1">
      <alignment/>
    </xf>
    <xf numFmtId="0" fontId="0" fillId="40" borderId="38" xfId="0" applyFill="1" applyBorder="1" applyAlignment="1">
      <alignment vertical="top" wrapText="1"/>
    </xf>
    <xf numFmtId="0" fontId="0" fillId="40" borderId="24" xfId="0" applyFill="1" applyBorder="1" applyAlignment="1">
      <alignment vertical="top" wrapText="1"/>
    </xf>
    <xf numFmtId="0" fontId="0" fillId="40" borderId="25" xfId="0" applyFill="1" applyBorder="1" applyAlignment="1">
      <alignment vertical="top" wrapText="1"/>
    </xf>
    <xf numFmtId="14" fontId="0" fillId="40" borderId="39" xfId="0" applyNumberFormat="1" applyFont="1" applyFill="1" applyBorder="1" applyAlignment="1">
      <alignment horizontal="center" vertical="center" wrapText="1"/>
    </xf>
    <xf numFmtId="164" fontId="16" fillId="0" borderId="40" xfId="0" applyNumberFormat="1" applyFont="1" applyFill="1" applyBorder="1" applyAlignment="1">
      <alignment horizontal="center" vertical="center"/>
    </xf>
    <xf numFmtId="164" fontId="16" fillId="0" borderId="34" xfId="0" applyNumberFormat="1" applyFont="1" applyFill="1" applyBorder="1" applyAlignment="1">
      <alignment horizontal="center" vertical="center"/>
    </xf>
    <xf numFmtId="164" fontId="16" fillId="38" borderId="34" xfId="0" applyNumberFormat="1" applyFont="1" applyFill="1" applyBorder="1" applyAlignment="1">
      <alignment horizontal="center" vertical="center"/>
    </xf>
    <xf numFmtId="164" fontId="13" fillId="40" borderId="0" xfId="0" applyNumberFormat="1" applyFont="1" applyFill="1" applyBorder="1" applyAlignment="1">
      <alignment horizontal="center" vertical="center"/>
    </xf>
    <xf numFmtId="0" fontId="2" fillId="34" borderId="16" xfId="0" applyFont="1" applyFill="1" applyBorder="1" applyAlignment="1">
      <alignment horizontal="center" wrapText="1"/>
    </xf>
    <xf numFmtId="0" fontId="0" fillId="40" borderId="24" xfId="0" applyFill="1" applyBorder="1" applyAlignment="1">
      <alignment wrapText="1"/>
    </xf>
    <xf numFmtId="164" fontId="0" fillId="0" borderId="19" xfId="65" applyNumberFormat="1" applyFont="1" applyFill="1" applyBorder="1" applyAlignment="1">
      <alignment horizontal="center" vertical="center"/>
      <protection/>
    </xf>
    <xf numFmtId="164" fontId="12" fillId="0" borderId="19" xfId="65" applyNumberFormat="1" applyFont="1" applyFill="1" applyBorder="1" applyAlignment="1">
      <alignment horizontal="right" vertical="center"/>
      <protection/>
    </xf>
    <xf numFmtId="164" fontId="12" fillId="0" borderId="19" xfId="0" applyNumberFormat="1" applyFont="1" applyFill="1" applyBorder="1" applyAlignment="1">
      <alignment horizontal="right" vertical="center" wrapText="1"/>
    </xf>
    <xf numFmtId="164" fontId="12" fillId="38" borderId="38" xfId="65" applyNumberFormat="1" applyFont="1" applyFill="1" applyBorder="1" applyAlignment="1">
      <alignment horizontal="right" vertical="center"/>
      <protection/>
    </xf>
    <xf numFmtId="164" fontId="0" fillId="38" borderId="38" xfId="65" applyNumberFormat="1" applyFont="1" applyFill="1" applyBorder="1" applyAlignment="1">
      <alignment horizontal="center" vertical="center"/>
      <protection/>
    </xf>
    <xf numFmtId="164" fontId="12" fillId="38" borderId="38" xfId="0" applyNumberFormat="1" applyFont="1" applyFill="1" applyBorder="1" applyAlignment="1">
      <alignment horizontal="right" vertical="center" wrapText="1"/>
    </xf>
    <xf numFmtId="165" fontId="13" fillId="38" borderId="38" xfId="0" applyNumberFormat="1" applyFont="1" applyFill="1" applyBorder="1" applyAlignment="1">
      <alignment/>
    </xf>
    <xf numFmtId="0" fontId="13" fillId="38" borderId="38" xfId="0" applyFont="1" applyFill="1" applyBorder="1" applyAlignment="1">
      <alignment horizontal="left" vertical="center" wrapText="1"/>
    </xf>
    <xf numFmtId="164" fontId="0" fillId="40" borderId="19" xfId="65" applyNumberFormat="1" applyFont="1" applyFill="1" applyBorder="1" applyAlignment="1">
      <alignment horizontal="center" vertical="center"/>
      <protection/>
    </xf>
    <xf numFmtId="164" fontId="12" fillId="40" borderId="19" xfId="65" applyNumberFormat="1" applyFont="1" applyFill="1" applyBorder="1" applyAlignment="1">
      <alignment horizontal="right" vertical="center"/>
      <protection/>
    </xf>
    <xf numFmtId="164" fontId="12" fillId="40" borderId="19" xfId="0" applyNumberFormat="1" applyFont="1" applyFill="1" applyBorder="1" applyAlignment="1">
      <alignment horizontal="right" vertical="center" wrapText="1"/>
    </xf>
    <xf numFmtId="164" fontId="13" fillId="40" borderId="19" xfId="56" applyNumberFormat="1" applyFont="1" applyFill="1" applyBorder="1" applyAlignment="1">
      <alignment horizontal="center" vertical="center" wrapText="1"/>
      <protection/>
    </xf>
    <xf numFmtId="164" fontId="13" fillId="40" borderId="0" xfId="61" applyNumberFormat="1" applyFont="1" applyFill="1" applyBorder="1" applyAlignment="1">
      <alignment horizontal="center" vertical="center"/>
      <protection/>
    </xf>
    <xf numFmtId="7" fontId="0" fillId="40" borderId="0" xfId="44" applyNumberFormat="1" applyFont="1" applyFill="1" applyBorder="1" applyAlignment="1">
      <alignment horizontal="center"/>
    </xf>
    <xf numFmtId="0" fontId="2" fillId="34" borderId="29"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30" xfId="0" applyFont="1" applyFill="1" applyBorder="1" applyAlignment="1">
      <alignment horizontal="center" vertical="center" wrapText="1"/>
    </xf>
    <xf numFmtId="0" fontId="0" fillId="34" borderId="10"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3" xfId="0" applyFont="1" applyFill="1" applyBorder="1" applyAlignment="1">
      <alignment horizontal="center" vertical="center" wrapText="1"/>
    </xf>
    <xf numFmtId="0" fontId="2" fillId="34" borderId="31" xfId="0" applyFont="1" applyFill="1" applyBorder="1" applyAlignment="1">
      <alignment horizontal="center" vertical="center" wrapText="1"/>
    </xf>
    <xf numFmtId="164" fontId="0" fillId="0" borderId="19" xfId="61" applyNumberFormat="1" applyFont="1" applyFill="1" applyBorder="1" applyAlignment="1">
      <alignment horizontal="center" vertical="center"/>
      <protection/>
    </xf>
    <xf numFmtId="164" fontId="0" fillId="40" borderId="19" xfId="61" applyNumberFormat="1" applyFont="1" applyFill="1" applyBorder="1" applyAlignment="1">
      <alignment horizontal="center" vertical="center"/>
      <protection/>
    </xf>
    <xf numFmtId="14" fontId="0" fillId="0" borderId="41" xfId="0" applyNumberFormat="1" applyFont="1" applyFill="1" applyBorder="1" applyAlignment="1">
      <alignment horizontal="left" vertical="center" wrapText="1"/>
    </xf>
    <xf numFmtId="14" fontId="0" fillId="0" borderId="39" xfId="0" applyNumberFormat="1" applyFill="1" applyBorder="1" applyAlignment="1">
      <alignment horizontal="left" vertical="center" wrapText="1"/>
    </xf>
    <xf numFmtId="14" fontId="0" fillId="38" borderId="39" xfId="0" applyNumberFormat="1" applyFill="1" applyBorder="1" applyAlignment="1">
      <alignment horizontal="left" vertical="center" wrapText="1"/>
    </xf>
    <xf numFmtId="14" fontId="0" fillId="40" borderId="39" xfId="0" applyNumberFormat="1" applyFill="1" applyBorder="1" applyAlignment="1">
      <alignment horizontal="left" vertical="center" wrapText="1"/>
    </xf>
    <xf numFmtId="14" fontId="0" fillId="0" borderId="39" xfId="0" applyNumberFormat="1" applyFont="1" applyFill="1" applyBorder="1" applyAlignment="1">
      <alignment horizontal="left" vertical="center" wrapText="1"/>
    </xf>
    <xf numFmtId="0" fontId="13" fillId="0" borderId="38" xfId="0" applyFont="1" applyFill="1" applyBorder="1" applyAlignment="1">
      <alignment horizontal="left" vertical="center"/>
    </xf>
    <xf numFmtId="0" fontId="13" fillId="0" borderId="19" xfId="0" applyFont="1" applyFill="1" applyBorder="1" applyAlignment="1">
      <alignment horizontal="left" vertical="center"/>
    </xf>
    <xf numFmtId="0" fontId="0" fillId="40" borderId="42" xfId="0" applyFill="1" applyBorder="1" applyAlignment="1">
      <alignment vertical="top" wrapText="1"/>
    </xf>
    <xf numFmtId="0" fontId="0" fillId="40" borderId="25" xfId="0" applyFill="1" applyBorder="1" applyAlignment="1">
      <alignment wrapText="1"/>
    </xf>
    <xf numFmtId="0" fontId="51" fillId="33" borderId="0" xfId="52" applyFont="1" applyFill="1" applyAlignment="1" applyProtection="1">
      <alignment/>
      <protection/>
    </xf>
    <xf numFmtId="164" fontId="12" fillId="40" borderId="19" xfId="69" applyNumberFormat="1" applyFont="1" applyFill="1" applyBorder="1" applyAlignment="1">
      <alignment horizontal="center" vertical="center"/>
      <protection/>
    </xf>
    <xf numFmtId="164" fontId="13" fillId="40" borderId="19" xfId="58" applyNumberFormat="1" applyFont="1" applyFill="1" applyBorder="1" applyAlignment="1">
      <alignment horizontal="center" vertical="center"/>
      <protection/>
    </xf>
    <xf numFmtId="0" fontId="13" fillId="38" borderId="17" xfId="0" applyFont="1" applyFill="1" applyBorder="1" applyAlignment="1">
      <alignment wrapText="1"/>
    </xf>
    <xf numFmtId="164" fontId="13" fillId="38" borderId="17" xfId="0" applyNumberFormat="1" applyFont="1" applyFill="1" applyBorder="1" applyAlignment="1">
      <alignment horizontal="center" vertical="center"/>
    </xf>
    <xf numFmtId="14" fontId="0" fillId="40" borderId="18" xfId="0" applyNumberFormat="1" applyFont="1" applyFill="1" applyBorder="1" applyAlignment="1">
      <alignment vertical="center" wrapText="1"/>
    </xf>
    <xf numFmtId="164" fontId="0" fillId="40" borderId="19" xfId="69" applyNumberFormat="1" applyFont="1" applyFill="1" applyBorder="1" applyAlignment="1">
      <alignment horizontal="center" vertical="center"/>
      <protection/>
    </xf>
    <xf numFmtId="164" fontId="13" fillId="40" borderId="0" xfId="73" applyNumberFormat="1" applyFont="1" applyFill="1" applyBorder="1" applyAlignment="1">
      <alignment horizontal="center" vertical="center"/>
      <protection/>
    </xf>
    <xf numFmtId="164" fontId="0" fillId="40" borderId="19" xfId="72" applyNumberFormat="1" applyFont="1" applyFill="1" applyBorder="1" applyAlignment="1">
      <alignment horizontal="center" vertical="center"/>
      <protection/>
    </xf>
    <xf numFmtId="164" fontId="0" fillId="40" borderId="19" xfId="63" applyNumberFormat="1" applyFont="1" applyFill="1" applyBorder="1" applyAlignment="1">
      <alignment horizontal="center" vertical="center"/>
      <protection/>
    </xf>
    <xf numFmtId="164" fontId="0" fillId="0" borderId="19" xfId="74" applyNumberFormat="1" applyFont="1" applyFill="1" applyBorder="1" applyAlignment="1">
      <alignment horizontal="center" vertical="center" wrapText="1"/>
      <protection/>
    </xf>
    <xf numFmtId="164" fontId="0" fillId="40" borderId="19" xfId="74" applyNumberFormat="1" applyFont="1" applyFill="1" applyBorder="1" applyAlignment="1">
      <alignment horizontal="center" vertical="center" wrapText="1"/>
      <protection/>
    </xf>
    <xf numFmtId="164" fontId="0" fillId="38" borderId="19" xfId="74" applyNumberFormat="1" applyFont="1" applyFill="1" applyBorder="1" applyAlignment="1">
      <alignment horizontal="center" vertical="center" wrapText="1"/>
      <protection/>
    </xf>
    <xf numFmtId="0" fontId="0" fillId="0" borderId="19" xfId="0" applyFont="1" applyFill="1" applyBorder="1" applyAlignment="1">
      <alignment horizontal="left" vertical="center"/>
    </xf>
    <xf numFmtId="0" fontId="0" fillId="0" borderId="0" xfId="0" applyFont="1" applyFill="1" applyBorder="1" applyAlignment="1">
      <alignment horizontal="left" vertical="center" wrapText="1"/>
    </xf>
    <xf numFmtId="164" fontId="0" fillId="0" borderId="19" xfId="56" applyNumberFormat="1" applyFont="1" applyFill="1" applyBorder="1" applyAlignment="1">
      <alignment horizontal="center" vertical="center" wrapText="1"/>
      <protection/>
    </xf>
    <xf numFmtId="164" fontId="0" fillId="0" borderId="0" xfId="61" applyNumberFormat="1" applyFont="1" applyFill="1" applyBorder="1" applyAlignment="1">
      <alignment horizontal="center" vertical="center"/>
      <protection/>
    </xf>
    <xf numFmtId="165" fontId="0" fillId="0" borderId="0" xfId="0" applyNumberFormat="1" applyFont="1" applyFill="1" applyBorder="1" applyAlignment="1">
      <alignment/>
    </xf>
    <xf numFmtId="164" fontId="0" fillId="0" borderId="0" xfId="72" applyNumberFormat="1" applyFont="1" applyFill="1" applyBorder="1" applyAlignment="1">
      <alignment horizontal="center" vertical="center" wrapText="1"/>
      <protection/>
    </xf>
    <xf numFmtId="14" fontId="0" fillId="38" borderId="18" xfId="0" applyNumberFormat="1" applyFont="1" applyFill="1" applyBorder="1" applyAlignment="1">
      <alignment horizontal="left" vertical="center" wrapText="1"/>
    </xf>
    <xf numFmtId="165" fontId="0" fillId="0" borderId="19" xfId="0" applyNumberFormat="1" applyFont="1" applyFill="1" applyBorder="1" applyAlignment="1">
      <alignment/>
    </xf>
    <xf numFmtId="165" fontId="0" fillId="40" borderId="19" xfId="0" applyNumberFormat="1" applyFont="1" applyFill="1" applyBorder="1" applyAlignment="1">
      <alignment/>
    </xf>
    <xf numFmtId="165" fontId="0" fillId="38" borderId="19" xfId="0" applyNumberFormat="1" applyFont="1" applyFill="1" applyBorder="1" applyAlignment="1">
      <alignment/>
    </xf>
    <xf numFmtId="0" fontId="0" fillId="0" borderId="19" xfId="0" applyFont="1" applyFill="1" applyBorder="1" applyAlignment="1">
      <alignment horizontal="left" vertical="center" wrapText="1"/>
    </xf>
    <xf numFmtId="164" fontId="52" fillId="0" borderId="19" xfId="0" applyNumberFormat="1" applyFont="1" applyFill="1" applyBorder="1" applyAlignment="1">
      <alignment horizontal="center" vertical="center" wrapText="1"/>
    </xf>
    <xf numFmtId="164" fontId="52" fillId="0" borderId="19" xfId="56" applyNumberFormat="1" applyFont="1" applyFill="1" applyBorder="1" applyAlignment="1">
      <alignment horizontal="center" vertical="center" wrapText="1"/>
      <protection/>
    </xf>
    <xf numFmtId="164" fontId="0" fillId="0" borderId="19" xfId="72" applyNumberFormat="1" applyFont="1" applyFill="1" applyBorder="1" applyAlignment="1">
      <alignment horizontal="center" vertical="center" wrapText="1"/>
      <protection/>
    </xf>
    <xf numFmtId="0" fontId="0" fillId="40" borderId="0" xfId="0" applyFill="1" applyBorder="1" applyAlignment="1">
      <alignment wrapText="1"/>
    </xf>
    <xf numFmtId="0" fontId="53" fillId="33" borderId="0" xfId="0" applyFont="1" applyFill="1" applyAlignment="1">
      <alignment wrapText="1"/>
    </xf>
    <xf numFmtId="0" fontId="53" fillId="40" borderId="0" xfId="0" applyFont="1" applyFill="1" applyBorder="1" applyAlignment="1">
      <alignment/>
    </xf>
    <xf numFmtId="164" fontId="53" fillId="0" borderId="0" xfId="0" applyNumberFormat="1" applyFont="1" applyFill="1" applyBorder="1" applyAlignment="1">
      <alignment/>
    </xf>
    <xf numFmtId="14" fontId="54" fillId="0" borderId="39" xfId="0" applyNumberFormat="1" applyFont="1" applyFill="1" applyBorder="1" applyAlignment="1">
      <alignment horizontal="left" vertical="center" wrapText="1"/>
    </xf>
    <xf numFmtId="0" fontId="54" fillId="0" borderId="19" xfId="0" applyFont="1" applyFill="1" applyBorder="1" applyAlignment="1">
      <alignment horizontal="left" vertical="center" wrapText="1"/>
    </xf>
    <xf numFmtId="0" fontId="55" fillId="0" borderId="0" xfId="0" applyFont="1" applyAlignment="1">
      <alignment/>
    </xf>
    <xf numFmtId="0" fontId="0" fillId="33" borderId="0" xfId="0" applyFont="1" applyFill="1" applyAlignment="1">
      <alignment/>
    </xf>
    <xf numFmtId="164" fontId="54" fillId="0" borderId="0" xfId="61" applyNumberFormat="1" applyFont="1" applyFill="1" applyBorder="1" applyAlignment="1">
      <alignment horizontal="center" vertical="center"/>
      <protection/>
    </xf>
    <xf numFmtId="164" fontId="54" fillId="0" borderId="19" xfId="0" applyNumberFormat="1" applyFont="1" applyFill="1" applyBorder="1" applyAlignment="1">
      <alignment horizontal="center" vertical="center" wrapText="1"/>
    </xf>
    <xf numFmtId="165" fontId="54" fillId="0" borderId="0" xfId="0" applyNumberFormat="1" applyFont="1" applyFill="1" applyBorder="1" applyAlignment="1">
      <alignment/>
    </xf>
    <xf numFmtId="164" fontId="56" fillId="0" borderId="34" xfId="0" applyNumberFormat="1" applyFont="1" applyFill="1" applyBorder="1" applyAlignment="1">
      <alignment horizontal="center" vertical="center" wrapText="1"/>
    </xf>
    <xf numFmtId="14" fontId="0" fillId="0" borderId="43" xfId="0" applyNumberFormat="1" applyFont="1" applyBorder="1" applyAlignment="1">
      <alignment horizontal="center" vertical="center" wrapText="1"/>
    </xf>
    <xf numFmtId="0" fontId="57" fillId="33" borderId="0" xfId="0" applyFont="1" applyFill="1" applyAlignment="1">
      <alignment/>
    </xf>
    <xf numFmtId="0" fontId="3" fillId="33" borderId="0" xfId="0" applyFont="1" applyFill="1" applyAlignment="1">
      <alignment horizontal="center"/>
    </xf>
    <xf numFmtId="14" fontId="0" fillId="0" borderId="44" xfId="0" applyNumberFormat="1" applyFont="1" applyBorder="1" applyAlignment="1">
      <alignment horizontal="center" vertical="center" wrapText="1"/>
    </xf>
    <xf numFmtId="0" fontId="13" fillId="0" borderId="0" xfId="0" applyFont="1" applyFill="1" applyBorder="1" applyAlignment="1">
      <alignment horizontal="left" vertical="top" wrapText="1"/>
    </xf>
    <xf numFmtId="0" fontId="13" fillId="40" borderId="0" xfId="0" applyFont="1" applyFill="1" applyBorder="1" applyAlignment="1">
      <alignment horizontal="left" vertical="top" wrapText="1"/>
    </xf>
    <xf numFmtId="0" fontId="13" fillId="41" borderId="0" xfId="0" applyFont="1" applyFill="1" applyBorder="1" applyAlignment="1">
      <alignment horizontal="left" vertical="top" wrapText="1"/>
    </xf>
    <xf numFmtId="0" fontId="13" fillId="38" borderId="0" xfId="0" applyFont="1" applyFill="1" applyBorder="1" applyAlignment="1">
      <alignment horizontal="left" vertical="top" wrapText="1"/>
    </xf>
    <xf numFmtId="0" fontId="13" fillId="0" borderId="0" xfId="0" applyFont="1" applyFill="1" applyBorder="1" applyAlignment="1">
      <alignment vertical="top" wrapText="1"/>
    </xf>
    <xf numFmtId="0" fontId="13" fillId="38" borderId="0" xfId="0" applyFont="1" applyFill="1" applyBorder="1" applyAlignment="1">
      <alignment vertical="top" wrapText="1"/>
    </xf>
    <xf numFmtId="0" fontId="13" fillId="40" borderId="0" xfId="0" applyFont="1" applyFill="1" applyBorder="1" applyAlignment="1">
      <alignment vertical="top" wrapText="1"/>
    </xf>
    <xf numFmtId="0" fontId="13" fillId="40" borderId="19" xfId="0" applyFont="1" applyFill="1" applyBorder="1" applyAlignment="1">
      <alignment horizontal="left" vertical="top" wrapText="1"/>
    </xf>
    <xf numFmtId="0" fontId="0" fillId="0" borderId="14" xfId="0" applyFont="1" applyBorder="1" applyAlignment="1">
      <alignment vertical="top" wrapText="1"/>
    </xf>
    <xf numFmtId="0" fontId="0" fillId="0" borderId="32" xfId="0" applyFont="1" applyBorder="1" applyAlignment="1">
      <alignment vertical="top" wrapText="1"/>
    </xf>
    <xf numFmtId="0" fontId="0" fillId="0" borderId="45" xfId="0" applyFont="1" applyBorder="1" applyAlignment="1">
      <alignment vertical="top" wrapText="1"/>
    </xf>
    <xf numFmtId="0" fontId="0" fillId="0" borderId="46" xfId="0" applyFont="1" applyBorder="1" applyAlignment="1">
      <alignment vertical="top" wrapText="1"/>
    </xf>
    <xf numFmtId="0" fontId="0" fillId="0" borderId="47" xfId="0" applyFont="1" applyBorder="1" applyAlignment="1">
      <alignment vertical="top" wrapText="1"/>
    </xf>
    <xf numFmtId="14" fontId="0" fillId="0" borderId="43" xfId="0" applyNumberFormat="1" applyBorder="1" applyAlignment="1">
      <alignment horizontal="center" vertical="center" wrapText="1"/>
    </xf>
    <xf numFmtId="0" fontId="0" fillId="0" borderId="0" xfId="0" applyFont="1" applyFill="1" applyBorder="1" applyAlignment="1">
      <alignment horizontal="left" vertical="top" wrapText="1"/>
    </xf>
    <xf numFmtId="0" fontId="54" fillId="0" borderId="0" xfId="0" applyFont="1" applyFill="1" applyBorder="1" applyAlignment="1">
      <alignment horizontal="left" vertical="top" wrapText="1"/>
    </xf>
    <xf numFmtId="0" fontId="2" fillId="34" borderId="48" xfId="0" applyFont="1" applyFill="1" applyBorder="1" applyAlignment="1">
      <alignment horizontal="center"/>
    </xf>
    <xf numFmtId="0" fontId="2" fillId="34" borderId="15" xfId="0" applyFont="1" applyFill="1" applyBorder="1" applyAlignment="1">
      <alignment horizontal="center"/>
    </xf>
    <xf numFmtId="0" fontId="2" fillId="34" borderId="33" xfId="0" applyFont="1" applyFill="1" applyBorder="1" applyAlignment="1">
      <alignment horizontal="center"/>
    </xf>
    <xf numFmtId="0" fontId="2" fillId="34" borderId="48"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33" xfId="0" applyFont="1" applyFill="1" applyBorder="1" applyAlignment="1">
      <alignment horizontal="center"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A Walker" xfId="56"/>
    <cellStyle name="Normal_A Walker_1" xfId="57"/>
    <cellStyle name="Normal_B Emery" xfId="58"/>
    <cellStyle name="Normal_C Bolt" xfId="59"/>
    <cellStyle name="Normal_C Elliott" xfId="60"/>
    <cellStyle name="Normal_C Elliott_1" xfId="61"/>
    <cellStyle name="Normal_Data Table" xfId="62"/>
    <cellStyle name="Normal_I Prosser" xfId="63"/>
    <cellStyle name="Normal_I Prosser_1" xfId="64"/>
    <cellStyle name="Normal_J Chittleburgh" xfId="65"/>
    <cellStyle name="Normal_J Lazarus" xfId="66"/>
    <cellStyle name="Normal_J May" xfId="67"/>
    <cellStyle name="Normal_J Thomas" xfId="68"/>
    <cellStyle name="Normal_L Rollason" xfId="69"/>
    <cellStyle name="Normal_L Rollason_1" xfId="70"/>
    <cellStyle name="Normal_M Beswick" xfId="71"/>
    <cellStyle name="Normal_M Lee" xfId="72"/>
    <cellStyle name="Normal_M Lee_1" xfId="73"/>
    <cellStyle name="Normal_P Bucks" xfId="74"/>
    <cellStyle name="Normal_R Goldson" xfId="75"/>
    <cellStyle name="Note" xfId="76"/>
    <cellStyle name="Output" xfId="77"/>
    <cellStyle name="Percent" xfId="78"/>
    <cellStyle name="PSChar" xfId="79"/>
    <cellStyle name="Style 1" xfId="80"/>
    <cellStyle name="Title" xfId="81"/>
    <cellStyle name="Total" xfId="82"/>
    <cellStyle name="Warning Text" xfId="83"/>
  </cellStyles>
  <dxfs count="15">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38"/>
  <sheetViews>
    <sheetView zoomScalePageLayoutView="0" workbookViewId="0" topLeftCell="A13">
      <selection activeCell="A1" sqref="A1"/>
    </sheetView>
  </sheetViews>
  <sheetFormatPr defaultColWidth="9.140625" defaultRowHeight="12.75"/>
  <cols>
    <col min="1" max="1" width="5.140625" style="1" customWidth="1"/>
    <col min="2" max="16384" width="9.140625" style="1" customWidth="1"/>
  </cols>
  <sheetData>
    <row r="1" ht="12.75">
      <c r="B1" s="2" t="s">
        <v>79</v>
      </c>
    </row>
    <row r="3" ht="12.75">
      <c r="B3" s="2" t="s">
        <v>73</v>
      </c>
    </row>
    <row r="5" ht="12.75">
      <c r="B5" s="1" t="s">
        <v>3</v>
      </c>
    </row>
    <row r="7" ht="12.75">
      <c r="B7" s="1" t="s">
        <v>4</v>
      </c>
    </row>
    <row r="8" ht="12.75">
      <c r="B8" s="1" t="s">
        <v>5</v>
      </c>
    </row>
    <row r="9" ht="12.75">
      <c r="B9" s="1" t="s">
        <v>7</v>
      </c>
    </row>
    <row r="10" ht="12.75">
      <c r="B10" s="1" t="s">
        <v>8</v>
      </c>
    </row>
    <row r="13" ht="12.75">
      <c r="B13" s="1" t="s">
        <v>6</v>
      </c>
    </row>
    <row r="15" ht="12.75">
      <c r="B15" s="2" t="s">
        <v>82</v>
      </c>
    </row>
    <row r="16" ht="12.75">
      <c r="B16" s="2"/>
    </row>
    <row r="17" ht="12.75">
      <c r="B17" s="2" t="s">
        <v>74</v>
      </c>
    </row>
    <row r="18" ht="12.75">
      <c r="B18" s="1" t="s">
        <v>14</v>
      </c>
    </row>
    <row r="19" ht="12.75">
      <c r="B19" s="1" t="s">
        <v>12</v>
      </c>
    </row>
    <row r="20" ht="12.75">
      <c r="B20" s="1" t="s">
        <v>13</v>
      </c>
    </row>
    <row r="23" ht="12.75">
      <c r="B23" s="2" t="s">
        <v>75</v>
      </c>
    </row>
    <row r="24" spans="2:8" ht="12.75">
      <c r="B24" s="1" t="s">
        <v>76</v>
      </c>
      <c r="G24" s="1" t="s">
        <v>77</v>
      </c>
      <c r="H24" s="1" t="s">
        <v>78</v>
      </c>
    </row>
    <row r="27" ht="12.75">
      <c r="B27" s="1" t="s">
        <v>2</v>
      </c>
    </row>
    <row r="29" ht="12.75">
      <c r="B29" s="2" t="s">
        <v>80</v>
      </c>
    </row>
    <row r="31" ht="12.75">
      <c r="B31" s="1" t="s">
        <v>83</v>
      </c>
    </row>
    <row r="32" ht="12.75">
      <c r="B32" s="1" t="s">
        <v>84</v>
      </c>
    </row>
    <row r="33" ht="12.75">
      <c r="B33" s="1" t="s">
        <v>9</v>
      </c>
    </row>
    <row r="34" ht="12.75">
      <c r="B34" s="1" t="s">
        <v>10</v>
      </c>
    </row>
    <row r="35" ht="12.75">
      <c r="B35" s="1" t="s">
        <v>11</v>
      </c>
    </row>
    <row r="38" ht="12.75">
      <c r="B38" s="1" t="s">
        <v>81</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J22"/>
  <sheetViews>
    <sheetView zoomScalePageLayoutView="0" workbookViewId="0" topLeftCell="A1">
      <selection activeCell="A1" sqref="A1"/>
    </sheetView>
  </sheetViews>
  <sheetFormatPr defaultColWidth="9.140625" defaultRowHeight="12.75"/>
  <cols>
    <col min="1" max="1" width="1.421875" style="1" customWidth="1"/>
    <col min="2" max="2" width="10.57421875" style="1" customWidth="1"/>
    <col min="3" max="3" width="15.140625" style="1" customWidth="1"/>
    <col min="4" max="4" width="47.57421875" style="1" customWidth="1"/>
    <col min="5" max="9" width="10.8515625" style="1" customWidth="1"/>
    <col min="10" max="10" width="10.421875" style="1" customWidth="1"/>
    <col min="11" max="16384" width="9.140625" style="1" customWidth="1"/>
  </cols>
  <sheetData>
    <row r="1" ht="12.75">
      <c r="B1" s="2" t="s">
        <v>42</v>
      </c>
    </row>
    <row r="2" spans="2:6" ht="12.75">
      <c r="B2" s="3" t="s">
        <v>43</v>
      </c>
      <c r="D2" s="38" t="s">
        <v>103</v>
      </c>
      <c r="E2" s="39" t="s">
        <v>58</v>
      </c>
      <c r="F2" s="40"/>
    </row>
    <row r="3" spans="2:6" ht="12.75">
      <c r="B3" s="2" t="s">
        <v>44</v>
      </c>
      <c r="D3" s="3" t="str">
        <f>'R Price'!D3</f>
        <v>2011-12</v>
      </c>
      <c r="E3" s="3" t="str">
        <f>'R Price'!E3</f>
        <v>Quarter 4</v>
      </c>
      <c r="F3" s="3" t="str">
        <f>'R Price'!F3</f>
        <v>1 January 2012 - 31 March 2012</v>
      </c>
    </row>
    <row r="4" ht="13.5" thickBot="1"/>
    <row r="5" spans="2:10" ht="12.75">
      <c r="B5" s="26" t="s">
        <v>45</v>
      </c>
      <c r="C5" s="25" t="s">
        <v>46</v>
      </c>
      <c r="D5" s="10" t="s">
        <v>47</v>
      </c>
      <c r="E5" s="435" t="s">
        <v>51</v>
      </c>
      <c r="F5" s="436"/>
      <c r="G5" s="436"/>
      <c r="H5" s="437"/>
      <c r="I5" s="11" t="s">
        <v>50</v>
      </c>
      <c r="J5" s="30" t="s">
        <v>54</v>
      </c>
    </row>
    <row r="6" spans="2:10" s="4" customFormat="1" ht="38.25">
      <c r="B6" s="5"/>
      <c r="C6" s="12"/>
      <c r="D6" s="6"/>
      <c r="E6" s="7" t="s">
        <v>48</v>
      </c>
      <c r="F6" s="9" t="s">
        <v>49</v>
      </c>
      <c r="G6" s="9" t="s">
        <v>97</v>
      </c>
      <c r="H6" s="254" t="s">
        <v>1</v>
      </c>
      <c r="I6" s="12" t="s">
        <v>52</v>
      </c>
      <c r="J6" s="31" t="s">
        <v>55</v>
      </c>
    </row>
    <row r="7" spans="2:10" s="4" customFormat="1" ht="38.25">
      <c r="B7" s="301">
        <v>40886</v>
      </c>
      <c r="C7" s="303" t="s">
        <v>227</v>
      </c>
      <c r="D7" s="426" t="s">
        <v>225</v>
      </c>
      <c r="E7" s="304"/>
      <c r="F7" s="306"/>
      <c r="G7" s="304">
        <v>26.75</v>
      </c>
      <c r="H7" s="305"/>
      <c r="I7" s="307"/>
      <c r="J7" s="308">
        <v>26.75</v>
      </c>
    </row>
    <row r="8" spans="2:10" s="4" customFormat="1" ht="38.25">
      <c r="B8" s="301">
        <v>40891</v>
      </c>
      <c r="C8" s="303" t="s">
        <v>228</v>
      </c>
      <c r="D8" s="426" t="s">
        <v>234</v>
      </c>
      <c r="E8" s="304"/>
      <c r="F8" s="306"/>
      <c r="G8" s="304">
        <v>12</v>
      </c>
      <c r="H8" s="305"/>
      <c r="I8" s="307"/>
      <c r="J8" s="308">
        <v>12</v>
      </c>
    </row>
    <row r="9" spans="2:10" s="4" customFormat="1" ht="25.5">
      <c r="B9" s="301">
        <v>40892</v>
      </c>
      <c r="C9" s="303" t="s">
        <v>226</v>
      </c>
      <c r="D9" s="426" t="s">
        <v>249</v>
      </c>
      <c r="E9" s="304"/>
      <c r="F9" s="306">
        <v>101.76</v>
      </c>
      <c r="G9" s="304"/>
      <c r="H9" s="305"/>
      <c r="I9" s="307"/>
      <c r="J9" s="308">
        <v>101.76</v>
      </c>
    </row>
    <row r="10" spans="2:10" s="4" customFormat="1" ht="38.25">
      <c r="B10" s="301">
        <v>40919</v>
      </c>
      <c r="C10" s="303" t="s">
        <v>303</v>
      </c>
      <c r="D10" s="426" t="s">
        <v>220</v>
      </c>
      <c r="E10" s="304"/>
      <c r="F10" s="306"/>
      <c r="G10" s="304">
        <v>17.63</v>
      </c>
      <c r="H10" s="305"/>
      <c r="I10" s="307"/>
      <c r="J10" s="308">
        <v>17.63</v>
      </c>
    </row>
    <row r="11" spans="2:10" s="4" customFormat="1" ht="38.25">
      <c r="B11" s="301">
        <v>40934</v>
      </c>
      <c r="C11" s="303" t="s">
        <v>112</v>
      </c>
      <c r="D11" s="426" t="s">
        <v>286</v>
      </c>
      <c r="E11" s="304"/>
      <c r="F11" s="306"/>
      <c r="G11" s="304"/>
      <c r="H11" s="305">
        <v>104.46</v>
      </c>
      <c r="I11" s="307"/>
      <c r="J11" s="308">
        <v>104.46</v>
      </c>
    </row>
    <row r="12" spans="2:10" s="4" customFormat="1" ht="25.5">
      <c r="B12" s="301">
        <v>40934</v>
      </c>
      <c r="C12" s="303" t="s">
        <v>230</v>
      </c>
      <c r="D12" s="426" t="s">
        <v>233</v>
      </c>
      <c r="E12" s="304"/>
      <c r="F12" s="306">
        <v>236</v>
      </c>
      <c r="G12" s="304"/>
      <c r="H12" s="305"/>
      <c r="I12" s="307"/>
      <c r="J12" s="308">
        <v>236</v>
      </c>
    </row>
    <row r="13" spans="2:10" s="4" customFormat="1" ht="38.25">
      <c r="B13" s="301">
        <v>40935</v>
      </c>
      <c r="C13" s="303" t="s">
        <v>229</v>
      </c>
      <c r="D13" s="426" t="s">
        <v>250</v>
      </c>
      <c r="E13" s="304"/>
      <c r="F13" s="306"/>
      <c r="G13" s="304">
        <v>19.09</v>
      </c>
      <c r="H13" s="305"/>
      <c r="I13" s="307"/>
      <c r="J13" s="308">
        <v>19.09</v>
      </c>
    </row>
    <row r="14" spans="2:10" s="4" customFormat="1" ht="25.5">
      <c r="B14" s="301">
        <v>40940</v>
      </c>
      <c r="C14" s="303" t="s">
        <v>221</v>
      </c>
      <c r="D14" s="426" t="s">
        <v>231</v>
      </c>
      <c r="E14" s="304"/>
      <c r="F14" s="306">
        <v>73.38</v>
      </c>
      <c r="G14" s="304"/>
      <c r="H14" s="305"/>
      <c r="I14" s="307"/>
      <c r="J14" s="308">
        <v>73.38</v>
      </c>
    </row>
    <row r="15" spans="2:10" s="4" customFormat="1" ht="38.25">
      <c r="B15" s="301">
        <v>40940</v>
      </c>
      <c r="C15" s="303" t="s">
        <v>222</v>
      </c>
      <c r="D15" s="426" t="s">
        <v>251</v>
      </c>
      <c r="E15" s="304"/>
      <c r="F15" s="306">
        <v>35.43</v>
      </c>
      <c r="G15" s="304"/>
      <c r="H15" s="305"/>
      <c r="I15" s="307"/>
      <c r="J15" s="308">
        <v>35.43</v>
      </c>
    </row>
    <row r="16" spans="2:10" s="4" customFormat="1" ht="25.5">
      <c r="B16" s="301">
        <v>40940</v>
      </c>
      <c r="C16" s="303" t="s">
        <v>112</v>
      </c>
      <c r="D16" s="426" t="s">
        <v>232</v>
      </c>
      <c r="E16" s="403"/>
      <c r="F16" s="306"/>
      <c r="G16" s="304">
        <v>6.2</v>
      </c>
      <c r="H16" s="305"/>
      <c r="I16" s="307"/>
      <c r="J16" s="308">
        <v>6.2</v>
      </c>
    </row>
    <row r="17" spans="2:10" s="4" customFormat="1" ht="30" customHeight="1">
      <c r="B17" s="309">
        <v>40946</v>
      </c>
      <c r="C17" s="303" t="s">
        <v>235</v>
      </c>
      <c r="D17" s="426" t="s">
        <v>236</v>
      </c>
      <c r="E17" s="304"/>
      <c r="F17" s="306"/>
      <c r="G17" s="304">
        <v>7</v>
      </c>
      <c r="H17" s="305"/>
      <c r="I17" s="307"/>
      <c r="J17" s="308">
        <v>7</v>
      </c>
    </row>
    <row r="18" spans="2:10" s="4" customFormat="1" ht="38.25">
      <c r="B18" s="301">
        <v>40946</v>
      </c>
      <c r="C18" s="303" t="s">
        <v>223</v>
      </c>
      <c r="D18" s="426" t="s">
        <v>287</v>
      </c>
      <c r="E18" s="310"/>
      <c r="F18" s="306"/>
      <c r="G18" s="304">
        <v>15</v>
      </c>
      <c r="H18" s="311"/>
      <c r="I18" s="307"/>
      <c r="J18" s="308">
        <v>15</v>
      </c>
    </row>
    <row r="19" spans="2:10" s="4" customFormat="1" ht="12.75">
      <c r="B19" s="297"/>
      <c r="C19" s="330"/>
      <c r="D19" s="330"/>
      <c r="E19" s="133">
        <f aca="true" t="shared" si="0" ref="E19:J19">SUM(E7:E18)</f>
        <v>0</v>
      </c>
      <c r="F19" s="133">
        <f t="shared" si="0"/>
        <v>446.57</v>
      </c>
      <c r="G19" s="133">
        <f t="shared" si="0"/>
        <v>103.67</v>
      </c>
      <c r="H19" s="133">
        <f t="shared" si="0"/>
        <v>104.46</v>
      </c>
      <c r="I19" s="133">
        <f t="shared" si="0"/>
        <v>0</v>
      </c>
      <c r="J19" s="247">
        <f t="shared" si="0"/>
        <v>654.6999999999999</v>
      </c>
    </row>
    <row r="20" spans="2:10" s="4" customFormat="1" ht="13.5" thickBot="1">
      <c r="B20" s="298"/>
      <c r="C20" s="329"/>
      <c r="D20" s="323"/>
      <c r="E20" s="176"/>
      <c r="F20" s="177"/>
      <c r="G20" s="177"/>
      <c r="H20" s="178"/>
      <c r="I20" s="177"/>
      <c r="J20" s="187"/>
    </row>
    <row r="21" spans="2:10" s="404" customFormat="1" ht="12.75">
      <c r="B21" s="405"/>
      <c r="C21" s="405"/>
      <c r="D21" s="405"/>
      <c r="E21" s="406"/>
      <c r="F21" s="406"/>
      <c r="G21" s="406"/>
      <c r="H21" s="406"/>
      <c r="I21" s="406"/>
      <c r="J21" s="406"/>
    </row>
    <row r="22" spans="2:10" s="4" customFormat="1" ht="12.75">
      <c r="B22" s="1" t="s">
        <v>90</v>
      </c>
      <c r="C22" s="1"/>
      <c r="D22" s="1"/>
      <c r="E22" s="1"/>
      <c r="F22" s="1"/>
      <c r="G22" s="1"/>
      <c r="H22" s="1"/>
      <c r="I22" s="1"/>
      <c r="J22" s="1"/>
    </row>
  </sheetData>
  <sheetProtection/>
  <mergeCells count="1">
    <mergeCell ref="E5:H5"/>
  </mergeCells>
  <conditionalFormatting sqref="A7:J18 A19:A20">
    <cfRule type="expression" priority="2" dxfId="0">
      <formula>MOD(ROW(),2)=1</formula>
    </cfRule>
  </conditionalFormatting>
  <dataValidations count="2">
    <dataValidation type="list" allowBlank="1" showInputMessage="1" showErrorMessage="1" sqref="E2">
      <formula1>"Executive director, Non Executive Director, Chief Executive, Chairman"</formula1>
    </dataValidation>
    <dataValidation type="list" allowBlank="1" showInputMessage="1" showErrorMessage="1" sqref="D2">
      <formula1>"Bill Emery, Michael Beswick, Michael Lee, Juliet Lazarus, Ian Prosser, Lynda Rollason, Cathryn Ross, Anna Walker, Peter Bucks, Chris Elliott, Jane May, Richard Goldson, Jim O'Sullivan, Jeremy Chittleburgh, Tracey Barlow, Mike Lloyd,Steve Walker"</formula1>
    </dataValidation>
  </dataValidations>
  <printOptions/>
  <pageMargins left="0.75" right="0.75" top="0.58" bottom="0.58" header="0.5" footer="0.5"/>
  <pageSetup fitToHeight="2" fitToWidth="1" horizontalDpi="600" verticalDpi="600" orientation="landscape" paperSize="9" scale="94" r:id="rId1"/>
</worksheet>
</file>

<file path=xl/worksheets/sheet11.xml><?xml version="1.0" encoding="utf-8"?>
<worksheet xmlns="http://schemas.openxmlformats.org/spreadsheetml/2006/main" xmlns:r="http://schemas.openxmlformats.org/officeDocument/2006/relationships">
  <sheetPr>
    <pageSetUpPr fitToPage="1"/>
  </sheetPr>
  <dimension ref="B1:J26"/>
  <sheetViews>
    <sheetView zoomScalePageLayoutView="0" workbookViewId="0" topLeftCell="A1">
      <selection activeCell="A1" sqref="A1"/>
    </sheetView>
  </sheetViews>
  <sheetFormatPr defaultColWidth="9.140625" defaultRowHeight="12.75"/>
  <cols>
    <col min="1" max="1" width="1.421875" style="1" customWidth="1"/>
    <col min="2" max="2" width="10.57421875" style="1" customWidth="1"/>
    <col min="3" max="3" width="13.421875" style="1" customWidth="1"/>
    <col min="4" max="4" width="47.57421875" style="1" customWidth="1"/>
    <col min="5" max="9" width="10.8515625" style="1" customWidth="1"/>
    <col min="10" max="10" width="10.421875" style="1" customWidth="1"/>
    <col min="11" max="16384" width="9.140625" style="1" customWidth="1"/>
  </cols>
  <sheetData>
    <row r="1" ht="12.75">
      <c r="B1" s="2" t="s">
        <v>42</v>
      </c>
    </row>
    <row r="2" spans="2:6" ht="12.75">
      <c r="B2" s="3" t="s">
        <v>43</v>
      </c>
      <c r="D2" s="38" t="s">
        <v>67</v>
      </c>
      <c r="E2" s="39" t="s">
        <v>66</v>
      </c>
      <c r="F2" s="40"/>
    </row>
    <row r="3" spans="2:6" ht="12.75">
      <c r="B3" s="2" t="s">
        <v>44</v>
      </c>
      <c r="D3" s="3" t="str">
        <f>'R Price'!D3</f>
        <v>2011-12</v>
      </c>
      <c r="E3" s="3" t="str">
        <f>'R Price'!E3</f>
        <v>Quarter 4</v>
      </c>
      <c r="F3" s="3" t="str">
        <f>'R Price'!F3</f>
        <v>1 January 2012 - 31 March 2012</v>
      </c>
    </row>
    <row r="4" ht="13.5" thickBot="1"/>
    <row r="5" spans="2:10" ht="12.75">
      <c r="B5" s="26" t="s">
        <v>45</v>
      </c>
      <c r="C5" s="25" t="s">
        <v>46</v>
      </c>
      <c r="D5" s="10" t="s">
        <v>47</v>
      </c>
      <c r="E5" s="435" t="s">
        <v>51</v>
      </c>
      <c r="F5" s="436"/>
      <c r="G5" s="436"/>
      <c r="H5" s="437"/>
      <c r="I5" s="11" t="s">
        <v>50</v>
      </c>
      <c r="J5" s="30" t="s">
        <v>54</v>
      </c>
    </row>
    <row r="6" spans="2:10" s="4" customFormat="1" ht="38.25" customHeight="1">
      <c r="B6" s="5"/>
      <c r="C6" s="12"/>
      <c r="D6" s="6"/>
      <c r="E6" s="7" t="s">
        <v>48</v>
      </c>
      <c r="F6" s="9" t="s">
        <v>49</v>
      </c>
      <c r="G6" s="9" t="s">
        <v>97</v>
      </c>
      <c r="H6" s="254" t="s">
        <v>1</v>
      </c>
      <c r="I6" s="12" t="s">
        <v>52</v>
      </c>
      <c r="J6" s="31" t="s">
        <v>55</v>
      </c>
    </row>
    <row r="7" spans="2:10" s="4" customFormat="1" ht="25.5">
      <c r="B7" s="186">
        <v>40843</v>
      </c>
      <c r="C7" s="277" t="s">
        <v>253</v>
      </c>
      <c r="D7" s="264" t="s">
        <v>255</v>
      </c>
      <c r="E7" s="169"/>
      <c r="F7" s="246">
        <v>33</v>
      </c>
      <c r="G7" s="169"/>
      <c r="H7" s="126"/>
      <c r="I7" s="265"/>
      <c r="J7" s="334">
        <v>33</v>
      </c>
    </row>
    <row r="8" spans="2:10" s="4" customFormat="1" ht="38.25">
      <c r="B8" s="186">
        <v>40875</v>
      </c>
      <c r="C8" s="283" t="s">
        <v>254</v>
      </c>
      <c r="D8" s="264" t="s">
        <v>256</v>
      </c>
      <c r="E8" s="169"/>
      <c r="F8" s="246"/>
      <c r="G8" s="169">
        <v>25</v>
      </c>
      <c r="H8" s="126"/>
      <c r="I8" s="265"/>
      <c r="J8" s="335">
        <v>25</v>
      </c>
    </row>
    <row r="9" spans="2:10" s="4" customFormat="1" ht="25.5">
      <c r="B9" s="235">
        <v>40875</v>
      </c>
      <c r="C9" s="284" t="s">
        <v>112</v>
      </c>
      <c r="D9" s="263" t="s">
        <v>288</v>
      </c>
      <c r="E9" s="228"/>
      <c r="F9" s="230"/>
      <c r="G9" s="228">
        <v>1.43</v>
      </c>
      <c r="H9" s="203"/>
      <c r="I9" s="266"/>
      <c r="J9" s="336">
        <v>1.43</v>
      </c>
    </row>
    <row r="10" spans="2:10" s="4" customFormat="1" ht="38.25">
      <c r="B10" s="186">
        <v>40875</v>
      </c>
      <c r="C10" s="283" t="s">
        <v>112</v>
      </c>
      <c r="D10" s="264" t="s">
        <v>289</v>
      </c>
      <c r="E10" s="169"/>
      <c r="F10" s="246"/>
      <c r="G10" s="169"/>
      <c r="H10" s="126">
        <v>125.79</v>
      </c>
      <c r="I10" s="265"/>
      <c r="J10" s="335">
        <v>125.79</v>
      </c>
    </row>
    <row r="11" spans="2:10" s="4" customFormat="1" ht="12.75">
      <c r="B11" s="297"/>
      <c r="C11" s="330"/>
      <c r="D11" s="330"/>
      <c r="E11" s="136">
        <f aca="true" t="shared" si="0" ref="E11:J11">SUM(E7:E10)</f>
        <v>0</v>
      </c>
      <c r="F11" s="136">
        <f t="shared" si="0"/>
        <v>33</v>
      </c>
      <c r="G11" s="136">
        <f t="shared" si="0"/>
        <v>26.43</v>
      </c>
      <c r="H11" s="136">
        <f t="shared" si="0"/>
        <v>125.79</v>
      </c>
      <c r="I11" s="136">
        <f t="shared" si="0"/>
        <v>0</v>
      </c>
      <c r="J11" s="247">
        <f t="shared" si="0"/>
        <v>185.22</v>
      </c>
    </row>
    <row r="12" spans="2:10" s="4" customFormat="1" ht="13.5" thickBot="1">
      <c r="B12" s="298"/>
      <c r="C12" s="329"/>
      <c r="D12" s="323"/>
      <c r="E12" s="176"/>
      <c r="F12" s="177"/>
      <c r="G12" s="177"/>
      <c r="H12" s="178"/>
      <c r="I12" s="177"/>
      <c r="J12" s="187"/>
    </row>
    <row r="13" spans="2:10" s="4" customFormat="1" ht="12.75">
      <c r="B13" s="1"/>
      <c r="C13" s="1"/>
      <c r="D13" s="1"/>
      <c r="E13" s="1"/>
      <c r="F13" s="1"/>
      <c r="G13" s="1"/>
      <c r="H13" s="1"/>
      <c r="I13" s="1"/>
      <c r="J13" s="1"/>
    </row>
    <row r="14" spans="2:10" s="4" customFormat="1" ht="22.5" customHeight="1">
      <c r="B14" s="1" t="s">
        <v>90</v>
      </c>
      <c r="C14" s="1"/>
      <c r="D14" s="1"/>
      <c r="E14" s="1"/>
      <c r="F14" s="1"/>
      <c r="G14" s="1"/>
      <c r="H14" s="1"/>
      <c r="I14" s="1"/>
      <c r="J14" s="1"/>
    </row>
    <row r="15" spans="2:10" s="4" customFormat="1" ht="12.75">
      <c r="B15" s="1"/>
      <c r="C15" s="1"/>
      <c r="D15" s="1"/>
      <c r="E15" s="1"/>
      <c r="F15" s="1"/>
      <c r="G15" s="1"/>
      <c r="H15" s="1"/>
      <c r="I15" s="1"/>
      <c r="J15" s="1"/>
    </row>
    <row r="16" spans="2:10" s="4" customFormat="1" ht="12.75">
      <c r="B16" s="1"/>
      <c r="C16" s="1"/>
      <c r="D16" s="1"/>
      <c r="E16" s="1"/>
      <c r="F16" s="1"/>
      <c r="G16" s="1"/>
      <c r="H16" s="1"/>
      <c r="I16" s="1"/>
      <c r="J16" s="1"/>
    </row>
    <row r="17" spans="2:10" s="4" customFormat="1" ht="12.75">
      <c r="B17" s="1"/>
      <c r="C17" s="1"/>
      <c r="D17" s="1"/>
      <c r="E17" s="1"/>
      <c r="F17" s="1"/>
      <c r="G17" s="1"/>
      <c r="H17" s="1"/>
      <c r="I17" s="1"/>
      <c r="J17" s="1"/>
    </row>
    <row r="18" spans="2:10" s="4" customFormat="1" ht="12.75">
      <c r="B18" s="1"/>
      <c r="C18" s="1"/>
      <c r="D18" s="1"/>
      <c r="E18" s="1"/>
      <c r="F18" s="1"/>
      <c r="G18" s="1"/>
      <c r="H18" s="1"/>
      <c r="I18" s="1"/>
      <c r="J18" s="1"/>
    </row>
    <row r="26" ht="12.75">
      <c r="D26" s="1" t="s">
        <v>252</v>
      </c>
    </row>
  </sheetData>
  <sheetProtection/>
  <mergeCells count="1">
    <mergeCell ref="E5:H5"/>
  </mergeCells>
  <conditionalFormatting sqref="B7:J10">
    <cfRule type="expression" priority="1" dxfId="0">
      <formula>MOD(ROW(),2)=1</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Mike Lloyd,Steve Walker"</formula1>
    </dataValidation>
    <dataValidation type="list" allowBlank="1" showInputMessage="1" showErrorMessage="1" sqref="E2">
      <formula1>"Executive director, Non Executive Director, Chief Executive, Chairman"</formula1>
    </dataValidation>
  </dataValidations>
  <printOptions/>
  <pageMargins left="0.75" right="0.75" top="0.58" bottom="0.58" header="0.5" footer="0.5"/>
  <pageSetup fitToHeight="2" fitToWidth="1" horizontalDpi="600" verticalDpi="600" orientation="landscape" paperSize="9" scale="94" r:id="rId1"/>
</worksheet>
</file>

<file path=xl/worksheets/sheet12.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D12" sqref="D12"/>
    </sheetView>
  </sheetViews>
  <sheetFormatPr defaultColWidth="9.140625" defaultRowHeight="12.75"/>
  <cols>
    <col min="1" max="1" width="1.421875" style="1" customWidth="1"/>
    <col min="2" max="2" width="10.140625" style="1" bestFit="1" customWidth="1"/>
    <col min="3" max="3" width="13.8515625" style="1" customWidth="1"/>
    <col min="4" max="4" width="47.7109375" style="1" customWidth="1"/>
    <col min="5" max="8" width="10.28125" style="1" customWidth="1"/>
    <col min="9" max="9" width="14.7109375" style="1" customWidth="1"/>
    <col min="10" max="10" width="9.00390625" style="1" customWidth="1"/>
    <col min="11" max="16384" width="9.140625" style="1" customWidth="1"/>
  </cols>
  <sheetData>
    <row r="1" ht="12.75">
      <c r="B1" s="2" t="s">
        <v>42</v>
      </c>
    </row>
    <row r="2" spans="2:8" ht="12.75">
      <c r="B2" s="3" t="s">
        <v>43</v>
      </c>
      <c r="D2" s="75" t="s">
        <v>65</v>
      </c>
      <c r="E2" s="76" t="s">
        <v>66</v>
      </c>
      <c r="F2" s="40"/>
      <c r="H2" s="2" t="s">
        <v>96</v>
      </c>
    </row>
    <row r="3" spans="2:6" ht="12.75">
      <c r="B3" s="2" t="s">
        <v>44</v>
      </c>
      <c r="D3" s="3" t="str">
        <f>'R Price'!D3</f>
        <v>2011-12</v>
      </c>
      <c r="E3" s="3" t="str">
        <f>'R Price'!E3</f>
        <v>Quarter 4</v>
      </c>
      <c r="F3" s="3" t="str">
        <f>'R Price'!F3</f>
        <v>1 January 2012 - 31 March 2012</v>
      </c>
    </row>
    <row r="4" ht="13.5" thickBot="1"/>
    <row r="5" spans="2:10" ht="12.75">
      <c r="B5" s="26" t="s">
        <v>45</v>
      </c>
      <c r="C5" s="25" t="s">
        <v>46</v>
      </c>
      <c r="D5" s="10" t="s">
        <v>47</v>
      </c>
      <c r="E5" s="435" t="s">
        <v>51</v>
      </c>
      <c r="F5" s="436"/>
      <c r="G5" s="436"/>
      <c r="H5" s="437"/>
      <c r="I5" s="11" t="s">
        <v>50</v>
      </c>
      <c r="J5" s="30" t="s">
        <v>54</v>
      </c>
    </row>
    <row r="6" spans="2:10" s="4" customFormat="1" ht="26.25" customHeight="1">
      <c r="B6" s="5"/>
      <c r="C6" s="12"/>
      <c r="D6" s="6"/>
      <c r="E6" s="7" t="s">
        <v>48</v>
      </c>
      <c r="F6" s="9" t="s">
        <v>49</v>
      </c>
      <c r="G6" s="9" t="s">
        <v>97</v>
      </c>
      <c r="H6" s="57" t="s">
        <v>1</v>
      </c>
      <c r="I6" s="12" t="s">
        <v>52</v>
      </c>
      <c r="J6" s="31" t="s">
        <v>55</v>
      </c>
    </row>
    <row r="7" spans="2:10" ht="12.75">
      <c r="B7" s="13"/>
      <c r="C7" s="14"/>
      <c r="D7" s="15"/>
      <c r="E7" s="16"/>
      <c r="F7" s="14"/>
      <c r="G7" s="14"/>
      <c r="H7" s="17"/>
      <c r="I7" s="14"/>
      <c r="J7" s="18"/>
    </row>
    <row r="8" spans="2:10" ht="12.75" customHeight="1">
      <c r="B8" s="60"/>
      <c r="C8" s="66"/>
      <c r="D8" s="68"/>
      <c r="E8" s="63"/>
      <c r="F8" s="67"/>
      <c r="G8" s="63"/>
      <c r="H8" s="64"/>
      <c r="I8" s="63"/>
      <c r="J8" s="65">
        <f>SUM(E8:I8)</f>
        <v>0</v>
      </c>
    </row>
    <row r="9" spans="2:10" s="71" customFormat="1" ht="12.75" customHeight="1">
      <c r="B9" s="56"/>
      <c r="C9" s="72"/>
      <c r="D9" s="69"/>
      <c r="E9" s="53"/>
      <c r="F9" s="59"/>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90</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62" bottom="0.58" header="0.5" footer="0.5"/>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F34" activeCellId="1" sqref="F27 F34"/>
    </sheetView>
  </sheetViews>
  <sheetFormatPr defaultColWidth="9.140625" defaultRowHeight="12.75"/>
  <cols>
    <col min="1" max="1" width="1.28515625" style="1" customWidth="1"/>
    <col min="2" max="2" width="10.140625" style="1" bestFit="1" customWidth="1"/>
    <col min="3" max="3" width="14.00390625" style="1" customWidth="1"/>
    <col min="4" max="4" width="40.57421875" style="1" customWidth="1"/>
    <col min="5" max="8" width="11.8515625" style="1" customWidth="1"/>
    <col min="9" max="9" width="16.140625" style="1" customWidth="1"/>
    <col min="10" max="10" width="10.140625" style="1" customWidth="1"/>
    <col min="11" max="16384" width="9.140625" style="1" customWidth="1"/>
  </cols>
  <sheetData>
    <row r="1" ht="12.75">
      <c r="B1" s="2" t="s">
        <v>42</v>
      </c>
    </row>
    <row r="2" spans="2:8" ht="12.75">
      <c r="B2" s="3" t="s">
        <v>43</v>
      </c>
      <c r="D2" s="75" t="s">
        <v>72</v>
      </c>
      <c r="E2" s="76" t="s">
        <v>60</v>
      </c>
      <c r="F2" s="77"/>
      <c r="H2" s="2" t="s">
        <v>95</v>
      </c>
    </row>
    <row r="3" spans="2:6" ht="12.75">
      <c r="B3" s="2" t="s">
        <v>44</v>
      </c>
      <c r="D3" s="3" t="str">
        <f>'R Price'!D3</f>
        <v>2011-12</v>
      </c>
      <c r="E3" s="3" t="str">
        <f>'R Price'!E3</f>
        <v>Quarter 4</v>
      </c>
      <c r="F3" s="3" t="str">
        <f>'R Price'!F3</f>
        <v>1 January 2012 - 31 March 2012</v>
      </c>
    </row>
    <row r="4" ht="13.5" thickBot="1"/>
    <row r="5" spans="2:10" ht="12.75">
      <c r="B5" s="26" t="s">
        <v>45</v>
      </c>
      <c r="C5" s="25" t="s">
        <v>46</v>
      </c>
      <c r="D5" s="10" t="s">
        <v>47</v>
      </c>
      <c r="E5" s="435" t="s">
        <v>51</v>
      </c>
      <c r="F5" s="436"/>
      <c r="G5" s="436"/>
      <c r="H5" s="437"/>
      <c r="I5" s="11" t="s">
        <v>50</v>
      </c>
      <c r="J5" s="30" t="s">
        <v>54</v>
      </c>
    </row>
    <row r="6" spans="2:10" s="4" customFormat="1" ht="25.5">
      <c r="B6" s="5"/>
      <c r="C6" s="12"/>
      <c r="D6" s="6"/>
      <c r="E6" s="7" t="s">
        <v>48</v>
      </c>
      <c r="F6" s="9" t="s">
        <v>49</v>
      </c>
      <c r="G6" s="9" t="s">
        <v>97</v>
      </c>
      <c r="H6" s="57" t="s">
        <v>1</v>
      </c>
      <c r="I6" s="12" t="s">
        <v>52</v>
      </c>
      <c r="J6" s="31" t="s">
        <v>55</v>
      </c>
    </row>
    <row r="7" spans="2:10" ht="12.75">
      <c r="B7" s="13"/>
      <c r="C7" s="14"/>
      <c r="D7" s="15"/>
      <c r="E7" s="16"/>
      <c r="F7" s="14"/>
      <c r="G7" s="14"/>
      <c r="H7" s="17"/>
      <c r="I7" s="14"/>
      <c r="J7" s="18"/>
    </row>
    <row r="8" spans="2:10" ht="12.75">
      <c r="B8" s="60"/>
      <c r="C8" s="61"/>
      <c r="D8" s="70"/>
      <c r="E8" s="62"/>
      <c r="F8" s="63"/>
      <c r="G8" s="63"/>
      <c r="H8" s="64"/>
      <c r="I8" s="63"/>
      <c r="J8" s="65">
        <f>SUM(E8:I8)</f>
        <v>0</v>
      </c>
    </row>
    <row r="9" spans="2:10" ht="12.75">
      <c r="B9" s="56"/>
      <c r="C9" s="28"/>
      <c r="D9" s="69"/>
      <c r="E9" s="53"/>
      <c r="F9" s="54"/>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90</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58" bottom="0.55" header="0.5" footer="0.5"/>
  <pageSetup fitToHeight="1" fitToWidth="1" horizontalDpi="600" verticalDpi="600" orientation="landscape"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B1:J25"/>
  <sheetViews>
    <sheetView zoomScalePageLayoutView="0" workbookViewId="0" topLeftCell="A1">
      <selection activeCell="A1" sqref="A1"/>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98</v>
      </c>
      <c r="E2" s="39" t="s">
        <v>60</v>
      </c>
      <c r="F2" s="40"/>
    </row>
    <row r="3" spans="2:6" ht="12.75">
      <c r="B3" s="2" t="s">
        <v>44</v>
      </c>
      <c r="D3" s="3" t="str">
        <f>'R Price'!D3</f>
        <v>2011-12</v>
      </c>
      <c r="E3" s="3" t="str">
        <f>'R Price'!E3</f>
        <v>Quarter 4</v>
      </c>
      <c r="F3" s="3" t="str">
        <f>'R Price'!F3</f>
        <v>1 January 2012 - 31 March 2012</v>
      </c>
    </row>
    <row r="4" ht="13.5" thickBot="1"/>
    <row r="5" spans="2:10" ht="12.75">
      <c r="B5" s="26" t="s">
        <v>45</v>
      </c>
      <c r="C5" s="338" t="s">
        <v>46</v>
      </c>
      <c r="D5" s="10" t="s">
        <v>47</v>
      </c>
      <c r="E5" s="435" t="s">
        <v>51</v>
      </c>
      <c r="F5" s="436"/>
      <c r="G5" s="436"/>
      <c r="H5" s="437"/>
      <c r="I5" s="11" t="s">
        <v>50</v>
      </c>
      <c r="J5" s="30" t="s">
        <v>54</v>
      </c>
    </row>
    <row r="6" spans="2:10" ht="38.25">
      <c r="B6" s="5"/>
      <c r="C6" s="12"/>
      <c r="D6" s="6"/>
      <c r="E6" s="7" t="s">
        <v>48</v>
      </c>
      <c r="F6" s="9" t="s">
        <v>49</v>
      </c>
      <c r="G6" s="9" t="s">
        <v>97</v>
      </c>
      <c r="H6" s="254" t="s">
        <v>1</v>
      </c>
      <c r="I6" s="12" t="s">
        <v>52</v>
      </c>
      <c r="J6" s="31" t="s">
        <v>55</v>
      </c>
    </row>
    <row r="7" spans="2:10" ht="25.5">
      <c r="B7" s="299">
        <v>40793</v>
      </c>
      <c r="C7" s="283" t="s">
        <v>133</v>
      </c>
      <c r="D7" s="283" t="s">
        <v>139</v>
      </c>
      <c r="E7" s="126">
        <v>71.92</v>
      </c>
      <c r="F7" s="386"/>
      <c r="G7" s="386"/>
      <c r="H7" s="126"/>
      <c r="I7" s="396"/>
      <c r="J7" s="143">
        <f aca="true" t="shared" si="0" ref="J7:J21">SUM(E7:I7)</f>
        <v>71.92</v>
      </c>
    </row>
    <row r="8" spans="2:10" ht="25.5">
      <c r="B8" s="299">
        <v>40798</v>
      </c>
      <c r="C8" s="283" t="s">
        <v>134</v>
      </c>
      <c r="D8" s="283" t="s">
        <v>138</v>
      </c>
      <c r="E8" s="126"/>
      <c r="F8" s="386">
        <v>9.5</v>
      </c>
      <c r="G8" s="386"/>
      <c r="H8" s="126"/>
      <c r="I8" s="396"/>
      <c r="J8" s="143">
        <f t="shared" si="0"/>
        <v>9.5</v>
      </c>
    </row>
    <row r="9" spans="2:10" ht="25.5">
      <c r="B9" s="299">
        <v>40800</v>
      </c>
      <c r="C9" s="283" t="s">
        <v>133</v>
      </c>
      <c r="D9" s="283" t="s">
        <v>137</v>
      </c>
      <c r="E9" s="126">
        <v>81.42</v>
      </c>
      <c r="F9" s="386"/>
      <c r="G9" s="386"/>
      <c r="H9" s="126"/>
      <c r="I9" s="396"/>
      <c r="J9" s="143">
        <f t="shared" si="0"/>
        <v>81.42</v>
      </c>
    </row>
    <row r="10" spans="2:10" ht="25.5">
      <c r="B10" s="309">
        <v>40803</v>
      </c>
      <c r="C10" s="302" t="s">
        <v>135</v>
      </c>
      <c r="D10" s="302" t="s">
        <v>140</v>
      </c>
      <c r="E10" s="305"/>
      <c r="F10" s="387">
        <v>66</v>
      </c>
      <c r="G10" s="387"/>
      <c r="H10" s="305"/>
      <c r="I10" s="397"/>
      <c r="J10" s="308">
        <f t="shared" si="0"/>
        <v>66</v>
      </c>
    </row>
    <row r="11" spans="2:10" ht="38.25">
      <c r="B11" s="261">
        <v>40805</v>
      </c>
      <c r="C11" s="284" t="s">
        <v>133</v>
      </c>
      <c r="D11" s="284" t="s">
        <v>141</v>
      </c>
      <c r="E11" s="203">
        <v>186.36</v>
      </c>
      <c r="F11" s="388"/>
      <c r="G11" s="388"/>
      <c r="H11" s="203"/>
      <c r="I11" s="398"/>
      <c r="J11" s="204">
        <f t="shared" si="0"/>
        <v>186.36</v>
      </c>
    </row>
    <row r="12" spans="2:10" ht="38.25">
      <c r="B12" s="299">
        <v>40807</v>
      </c>
      <c r="C12" s="283" t="s">
        <v>112</v>
      </c>
      <c r="D12" s="283" t="s">
        <v>148</v>
      </c>
      <c r="E12" s="126"/>
      <c r="F12" s="386"/>
      <c r="G12" s="386"/>
      <c r="H12" s="126">
        <v>167</v>
      </c>
      <c r="I12" s="396"/>
      <c r="J12" s="143">
        <f t="shared" si="0"/>
        <v>167</v>
      </c>
    </row>
    <row r="13" spans="2:10" ht="38.25">
      <c r="B13" s="261">
        <v>40861</v>
      </c>
      <c r="C13" s="284" t="s">
        <v>112</v>
      </c>
      <c r="D13" s="283" t="s">
        <v>257</v>
      </c>
      <c r="E13" s="203"/>
      <c r="F13" s="388"/>
      <c r="G13" s="388"/>
      <c r="H13" s="203">
        <v>167</v>
      </c>
      <c r="I13" s="398"/>
      <c r="J13" s="204">
        <f t="shared" si="0"/>
        <v>167</v>
      </c>
    </row>
    <row r="14" spans="2:10" ht="25.5">
      <c r="B14" s="299">
        <v>40869</v>
      </c>
      <c r="C14" s="283" t="s">
        <v>133</v>
      </c>
      <c r="D14" s="283" t="s">
        <v>136</v>
      </c>
      <c r="E14" s="126">
        <v>44.42</v>
      </c>
      <c r="F14" s="386"/>
      <c r="G14" s="386"/>
      <c r="H14" s="126"/>
      <c r="I14" s="396"/>
      <c r="J14" s="143">
        <f t="shared" si="0"/>
        <v>44.42</v>
      </c>
    </row>
    <row r="15" spans="2:10" ht="38.25">
      <c r="B15" s="299">
        <v>40890</v>
      </c>
      <c r="C15" s="283" t="s">
        <v>133</v>
      </c>
      <c r="D15" s="283" t="s">
        <v>146</v>
      </c>
      <c r="E15" s="126">
        <v>230.42</v>
      </c>
      <c r="F15" s="386"/>
      <c r="G15" s="386"/>
      <c r="H15" s="126"/>
      <c r="I15" s="396"/>
      <c r="J15" s="143">
        <f t="shared" si="0"/>
        <v>230.42</v>
      </c>
    </row>
    <row r="16" spans="2:10" ht="38.25">
      <c r="B16" s="309">
        <v>40925</v>
      </c>
      <c r="C16" s="302" t="s">
        <v>112</v>
      </c>
      <c r="D16" s="302" t="s">
        <v>148</v>
      </c>
      <c r="E16" s="305"/>
      <c r="F16" s="387"/>
      <c r="G16" s="387"/>
      <c r="H16" s="305">
        <v>167</v>
      </c>
      <c r="I16" s="397"/>
      <c r="J16" s="308">
        <f t="shared" si="0"/>
        <v>167</v>
      </c>
    </row>
    <row r="17" spans="2:10" ht="38.25">
      <c r="B17" s="261">
        <v>40932</v>
      </c>
      <c r="C17" s="284" t="s">
        <v>112</v>
      </c>
      <c r="D17" s="284" t="s">
        <v>149</v>
      </c>
      <c r="E17" s="203"/>
      <c r="F17" s="388"/>
      <c r="G17" s="388"/>
      <c r="H17" s="203">
        <v>167</v>
      </c>
      <c r="I17" s="398"/>
      <c r="J17" s="204">
        <f t="shared" si="0"/>
        <v>167</v>
      </c>
    </row>
    <row r="18" spans="2:10" ht="25.5">
      <c r="B18" s="309">
        <v>40939</v>
      </c>
      <c r="C18" s="302" t="s">
        <v>133</v>
      </c>
      <c r="D18" s="302" t="s">
        <v>142</v>
      </c>
      <c r="E18" s="305">
        <v>146.16</v>
      </c>
      <c r="F18" s="387"/>
      <c r="G18" s="387"/>
      <c r="H18" s="305"/>
      <c r="I18" s="397"/>
      <c r="J18" s="308">
        <f t="shared" si="0"/>
        <v>146.16</v>
      </c>
    </row>
    <row r="19" spans="2:10" ht="25.5">
      <c r="B19" s="299">
        <v>40959</v>
      </c>
      <c r="C19" s="283" t="s">
        <v>133</v>
      </c>
      <c r="D19" s="283" t="s">
        <v>145</v>
      </c>
      <c r="E19" s="126">
        <v>142.96</v>
      </c>
      <c r="F19" s="386"/>
      <c r="G19" s="386"/>
      <c r="H19" s="126"/>
      <c r="I19" s="396"/>
      <c r="J19" s="143">
        <f t="shared" si="0"/>
        <v>142.96</v>
      </c>
    </row>
    <row r="20" spans="2:10" ht="38.25">
      <c r="B20" s="299">
        <v>40959</v>
      </c>
      <c r="C20" s="283" t="s">
        <v>112</v>
      </c>
      <c r="D20" s="283" t="s">
        <v>147</v>
      </c>
      <c r="E20" s="126"/>
      <c r="F20" s="386"/>
      <c r="G20" s="386"/>
      <c r="H20" s="126">
        <v>169</v>
      </c>
      <c r="I20" s="396"/>
      <c r="J20" s="143">
        <f t="shared" si="0"/>
        <v>169</v>
      </c>
    </row>
    <row r="21" spans="2:10" ht="38.25">
      <c r="B21" s="261">
        <v>40994</v>
      </c>
      <c r="C21" s="284" t="s">
        <v>133</v>
      </c>
      <c r="D21" s="284" t="s">
        <v>169</v>
      </c>
      <c r="E21" s="203">
        <v>227.92</v>
      </c>
      <c r="F21" s="388"/>
      <c r="G21" s="388"/>
      <c r="H21" s="203"/>
      <c r="I21" s="398"/>
      <c r="J21" s="204">
        <f t="shared" si="0"/>
        <v>227.92</v>
      </c>
    </row>
    <row r="22" spans="2:10" ht="12.75">
      <c r="B22" s="297"/>
      <c r="C22" s="330"/>
      <c r="D22" s="328"/>
      <c r="E22" s="133">
        <f aca="true" t="shared" si="1" ref="E22:J22">SUM(E7:E21)</f>
        <v>1131.5800000000002</v>
      </c>
      <c r="F22" s="133">
        <f t="shared" si="1"/>
        <v>75.5</v>
      </c>
      <c r="G22" s="133">
        <f t="shared" si="1"/>
        <v>0</v>
      </c>
      <c r="H22" s="133">
        <f t="shared" si="1"/>
        <v>837</v>
      </c>
      <c r="I22" s="133">
        <f t="shared" si="1"/>
        <v>0</v>
      </c>
      <c r="J22" s="247">
        <f t="shared" si="1"/>
        <v>2044.0800000000002</v>
      </c>
    </row>
    <row r="23" spans="2:10" ht="13.5" thickBot="1">
      <c r="B23" s="298"/>
      <c r="C23" s="339"/>
      <c r="D23" s="323"/>
      <c r="E23" s="22"/>
      <c r="F23" s="20"/>
      <c r="G23" s="20"/>
      <c r="H23" s="23"/>
      <c r="I23" s="20"/>
      <c r="J23" s="24"/>
    </row>
    <row r="25" ht="12.75">
      <c r="B25" s="1" t="s">
        <v>90</v>
      </c>
    </row>
  </sheetData>
  <sheetProtection/>
  <mergeCells count="1">
    <mergeCell ref="E5:H5"/>
  </mergeCells>
  <conditionalFormatting sqref="B7:J21">
    <cfRule type="expression" priority="2" dxfId="0">
      <formula>MOD(ROW(),2)=1</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5.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I24" sqref="I24"/>
    </sheetView>
  </sheetViews>
  <sheetFormatPr defaultColWidth="9.140625" defaultRowHeight="12.75"/>
  <cols>
    <col min="1" max="1" width="1.421875" style="1" customWidth="1"/>
    <col min="2" max="2" width="12.140625" style="1" customWidth="1"/>
    <col min="3" max="3" width="14.140625" style="1" customWidth="1"/>
    <col min="4" max="4" width="43.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68</v>
      </c>
      <c r="E2" s="39" t="s">
        <v>60</v>
      </c>
      <c r="F2" s="40"/>
    </row>
    <row r="3" spans="2:6" ht="12.75">
      <c r="B3" s="2" t="s">
        <v>44</v>
      </c>
      <c r="D3" s="3" t="str">
        <f>'R Price'!D3</f>
        <v>2011-12</v>
      </c>
      <c r="E3" s="3" t="str">
        <f>'R Price'!E3</f>
        <v>Quarter 4</v>
      </c>
      <c r="F3" s="3" t="str">
        <f>'R Price'!F3</f>
        <v>1 January 2012 - 31 March 2012</v>
      </c>
    </row>
    <row r="4" ht="13.5" thickBot="1"/>
    <row r="5" spans="2:10" ht="12.75">
      <c r="B5" s="26" t="s">
        <v>45</v>
      </c>
      <c r="C5" s="338" t="s">
        <v>46</v>
      </c>
      <c r="D5" s="10" t="s">
        <v>47</v>
      </c>
      <c r="E5" s="435" t="s">
        <v>51</v>
      </c>
      <c r="F5" s="436"/>
      <c r="G5" s="436"/>
      <c r="H5" s="437"/>
      <c r="I5" s="11" t="s">
        <v>50</v>
      </c>
      <c r="J5" s="30" t="s">
        <v>54</v>
      </c>
    </row>
    <row r="6" spans="2:10" s="4" customFormat="1" ht="26.25" customHeight="1">
      <c r="B6" s="5"/>
      <c r="C6" s="12"/>
      <c r="D6" s="6"/>
      <c r="E6" s="7" t="s">
        <v>48</v>
      </c>
      <c r="F6" s="9" t="s">
        <v>49</v>
      </c>
      <c r="G6" s="9" t="s">
        <v>97</v>
      </c>
      <c r="H6" s="254" t="s">
        <v>1</v>
      </c>
      <c r="I6" s="12" t="s">
        <v>52</v>
      </c>
      <c r="J6" s="31" t="s">
        <v>55</v>
      </c>
    </row>
    <row r="7" spans="2:10" ht="12.75">
      <c r="B7" s="299"/>
      <c r="C7" s="283"/>
      <c r="D7" s="283"/>
      <c r="E7" s="121"/>
      <c r="F7" s="248"/>
      <c r="G7" s="248"/>
      <c r="H7" s="121"/>
      <c r="I7" s="243"/>
      <c r="J7" s="143">
        <f>SUM(E7:I7)</f>
        <v>0</v>
      </c>
    </row>
    <row r="8" spans="2:10" ht="12.75">
      <c r="B8" s="299"/>
      <c r="C8" s="283"/>
      <c r="D8" s="283"/>
      <c r="E8" s="121"/>
      <c r="F8" s="248"/>
      <c r="G8" s="248"/>
      <c r="H8" s="121"/>
      <c r="I8" s="243"/>
      <c r="J8" s="143">
        <f>SUM(E8:I8)</f>
        <v>0</v>
      </c>
    </row>
    <row r="9" spans="2:10" ht="12.75">
      <c r="B9" s="297"/>
      <c r="C9" s="330"/>
      <c r="D9" s="328"/>
      <c r="E9" s="133">
        <f aca="true" t="shared" si="0" ref="E9:J9">SUM(E7:E8)</f>
        <v>0</v>
      </c>
      <c r="F9" s="133">
        <f t="shared" si="0"/>
        <v>0</v>
      </c>
      <c r="G9" s="133">
        <f t="shared" si="0"/>
        <v>0</v>
      </c>
      <c r="H9" s="133">
        <f t="shared" si="0"/>
        <v>0</v>
      </c>
      <c r="I9" s="133">
        <f t="shared" si="0"/>
        <v>0</v>
      </c>
      <c r="J9" s="247">
        <f t="shared" si="0"/>
        <v>0</v>
      </c>
    </row>
    <row r="10" spans="2:10" ht="13.5" thickBot="1">
      <c r="B10" s="298"/>
      <c r="C10" s="339"/>
      <c r="D10" s="323"/>
      <c r="E10" s="22"/>
      <c r="F10" s="20"/>
      <c r="G10" s="20"/>
      <c r="H10" s="23"/>
      <c r="I10" s="20"/>
      <c r="J10" s="24"/>
    </row>
    <row r="12" ht="12.75">
      <c r="B12" s="1" t="s">
        <v>90</v>
      </c>
    </row>
  </sheetData>
  <sheetProtection/>
  <mergeCells count="1">
    <mergeCell ref="E5:H5"/>
  </mergeCells>
  <conditionalFormatting sqref="B7:J8">
    <cfRule type="expression" priority="1" dxfId="0">
      <formula>MOD(ROW(),2)=1</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Barlow,Mike Lloyd, Steve Walker"</formula1>
    </dataValidation>
    <dataValidation type="list" allowBlank="1" showInputMessage="1" showErrorMessage="1" sqref="E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95" r:id="rId1"/>
</worksheet>
</file>

<file path=xl/worksheets/sheet16.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1">
      <selection activeCell="I20" sqref="I20"/>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292" customWidth="1"/>
  </cols>
  <sheetData>
    <row r="1" ht="12.75">
      <c r="B1" s="2" t="s">
        <v>42</v>
      </c>
    </row>
    <row r="2" spans="2:6" ht="12.75">
      <c r="B2" s="3" t="s">
        <v>43</v>
      </c>
      <c r="D2" s="38" t="s">
        <v>53</v>
      </c>
      <c r="E2" s="39" t="s">
        <v>60</v>
      </c>
      <c r="F2" s="40"/>
    </row>
    <row r="3" spans="2:6" ht="12.75">
      <c r="B3" s="2" t="s">
        <v>44</v>
      </c>
      <c r="D3" s="3" t="str">
        <f>'R Price'!D3</f>
        <v>2011-12</v>
      </c>
      <c r="E3" s="3" t="str">
        <f>'R Price'!E3</f>
        <v>Quarter 4</v>
      </c>
      <c r="F3" s="3" t="str">
        <f>'R Price'!F3</f>
        <v>1 January 2012 - 31 March 2012</v>
      </c>
    </row>
    <row r="4" ht="13.5" thickBot="1"/>
    <row r="5" spans="2:10" ht="12.75">
      <c r="B5" s="26" t="s">
        <v>45</v>
      </c>
      <c r="C5" s="25" t="s">
        <v>46</v>
      </c>
      <c r="D5" s="10" t="s">
        <v>47</v>
      </c>
      <c r="E5" s="435" t="s">
        <v>51</v>
      </c>
      <c r="F5" s="436"/>
      <c r="G5" s="436"/>
      <c r="H5" s="437"/>
      <c r="I5" s="11" t="s">
        <v>50</v>
      </c>
      <c r="J5" s="30" t="s">
        <v>54</v>
      </c>
    </row>
    <row r="6" spans="1:10" s="294" customFormat="1" ht="27.75" customHeight="1">
      <c r="A6" s="4"/>
      <c r="B6" s="5"/>
      <c r="C6" s="12"/>
      <c r="D6" s="6"/>
      <c r="E6" s="7" t="s">
        <v>48</v>
      </c>
      <c r="F6" s="9" t="s">
        <v>49</v>
      </c>
      <c r="G6" s="9" t="s">
        <v>97</v>
      </c>
      <c r="H6" s="254" t="s">
        <v>1</v>
      </c>
      <c r="I6" s="12" t="s">
        <v>52</v>
      </c>
      <c r="J6" s="31" t="s">
        <v>55</v>
      </c>
    </row>
    <row r="7" spans="2:10" ht="12.75">
      <c r="B7" s="235"/>
      <c r="C7" s="347"/>
      <c r="D7" s="277"/>
      <c r="E7" s="343"/>
      <c r="F7" s="344"/>
      <c r="G7" s="345"/>
      <c r="H7" s="345"/>
      <c r="I7" s="346"/>
      <c r="J7" s="204">
        <f>SUM(E7:I7)</f>
        <v>0</v>
      </c>
    </row>
    <row r="8" spans="2:10" ht="12.75">
      <c r="B8" s="285"/>
      <c r="C8" s="302"/>
      <c r="D8" s="302"/>
      <c r="E8" s="348"/>
      <c r="F8" s="349"/>
      <c r="G8" s="350"/>
      <c r="H8" s="350"/>
      <c r="I8" s="307"/>
      <c r="J8" s="308">
        <f>SUM(E8:I8)</f>
        <v>0</v>
      </c>
    </row>
    <row r="9" spans="2:10" ht="12.75">
      <c r="B9" s="186"/>
      <c r="C9" s="283"/>
      <c r="D9" s="283"/>
      <c r="E9" s="341"/>
      <c r="F9" s="340"/>
      <c r="G9" s="342"/>
      <c r="H9" s="342"/>
      <c r="I9" s="243"/>
      <c r="J9" s="143">
        <f>SUM(E9:I9)</f>
        <v>0</v>
      </c>
    </row>
    <row r="10" spans="2:10" ht="12.75">
      <c r="B10" s="297"/>
      <c r="C10" s="330"/>
      <c r="D10" s="328"/>
      <c r="E10" s="139">
        <f aca="true" t="shared" si="0" ref="E10:J10">SUM(E7:E9)</f>
        <v>0</v>
      </c>
      <c r="F10" s="139">
        <f t="shared" si="0"/>
        <v>0</v>
      </c>
      <c r="G10" s="139">
        <f t="shared" si="0"/>
        <v>0</v>
      </c>
      <c r="H10" s="139">
        <f t="shared" si="0"/>
        <v>0</v>
      </c>
      <c r="I10" s="139">
        <f t="shared" si="0"/>
        <v>0</v>
      </c>
      <c r="J10" s="247">
        <f t="shared" si="0"/>
        <v>0</v>
      </c>
    </row>
    <row r="11" spans="2:10" ht="13.5" thickBot="1">
      <c r="B11" s="298"/>
      <c r="C11" s="329"/>
      <c r="D11" s="323"/>
      <c r="E11" s="22"/>
      <c r="F11" s="20"/>
      <c r="G11" s="20"/>
      <c r="H11" s="23"/>
      <c r="I11" s="20"/>
      <c r="J11" s="24"/>
    </row>
    <row r="13" ht="12.75">
      <c r="B13" s="1" t="s">
        <v>90</v>
      </c>
    </row>
  </sheetData>
  <sheetProtection/>
  <mergeCells count="1">
    <mergeCell ref="E5:H5"/>
  </mergeCells>
  <conditionalFormatting sqref="A7:J10">
    <cfRule type="expression" priority="1" dxfId="0">
      <formula>MOD(ROW(),2)=1</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7.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30" sqref="F30"/>
    </sheetView>
  </sheetViews>
  <sheetFormatPr defaultColWidth="9.140625" defaultRowHeight="12.75"/>
  <cols>
    <col min="1" max="1" width="1.8515625" style="1" customWidth="1"/>
    <col min="2" max="2" width="10.140625" style="1" bestFit="1" customWidth="1"/>
    <col min="3" max="3" width="12.421875" style="1" customWidth="1"/>
    <col min="4" max="4" width="39.421875" style="1" customWidth="1"/>
    <col min="5" max="8" width="11.8515625" style="1" customWidth="1"/>
    <col min="9" max="9" width="14.57421875" style="1" customWidth="1"/>
    <col min="10" max="10" width="10.140625" style="1" customWidth="1"/>
    <col min="11" max="16384" width="9.140625" style="1" customWidth="1"/>
  </cols>
  <sheetData>
    <row r="1" ht="12.75">
      <c r="B1" s="2" t="s">
        <v>42</v>
      </c>
    </row>
    <row r="2" spans="2:6" ht="12.75">
      <c r="B2" s="3" t="s">
        <v>43</v>
      </c>
      <c r="D2" s="38" t="s">
        <v>69</v>
      </c>
      <c r="E2" s="39" t="s">
        <v>60</v>
      </c>
      <c r="F2" s="40"/>
    </row>
    <row r="3" spans="2:6" ht="12.75">
      <c r="B3" s="2" t="s">
        <v>44</v>
      </c>
      <c r="D3" s="3" t="str">
        <f>'R Price'!D3</f>
        <v>2011-12</v>
      </c>
      <c r="E3" s="3" t="str">
        <f>'R Price'!E3</f>
        <v>Quarter 4</v>
      </c>
      <c r="F3" s="3" t="str">
        <f>'R Price'!F3</f>
        <v>1 January 2012 - 31 March 2012</v>
      </c>
    </row>
    <row r="4" ht="13.5" thickBot="1"/>
    <row r="5" spans="2:10" ht="12.75">
      <c r="B5" s="26" t="s">
        <v>45</v>
      </c>
      <c r="C5" s="25" t="s">
        <v>46</v>
      </c>
      <c r="D5" s="10" t="s">
        <v>47</v>
      </c>
      <c r="E5" s="435" t="s">
        <v>51</v>
      </c>
      <c r="F5" s="436"/>
      <c r="G5" s="436"/>
      <c r="H5" s="437"/>
      <c r="I5" s="11" t="s">
        <v>50</v>
      </c>
      <c r="J5" s="30" t="s">
        <v>54</v>
      </c>
    </row>
    <row r="6" spans="2:10" s="4" customFormat="1" ht="25.5" customHeight="1">
      <c r="B6" s="5"/>
      <c r="C6" s="12"/>
      <c r="D6" s="6"/>
      <c r="E6" s="7" t="s">
        <v>48</v>
      </c>
      <c r="F6" s="9" t="s">
        <v>49</v>
      </c>
      <c r="G6" s="9" t="s">
        <v>97</v>
      </c>
      <c r="H6" s="57" t="s">
        <v>1</v>
      </c>
      <c r="I6" s="12" t="s">
        <v>52</v>
      </c>
      <c r="J6" s="31" t="s">
        <v>55</v>
      </c>
    </row>
    <row r="7" spans="2:10" ht="12.75">
      <c r="B7" s="112"/>
      <c r="C7" s="209"/>
      <c r="D7" s="189"/>
      <c r="E7" s="121"/>
      <c r="F7" s="144"/>
      <c r="G7" s="144"/>
      <c r="H7" s="121"/>
      <c r="I7" s="188"/>
      <c r="J7" s="120">
        <f>SUM(E7:I7)</f>
        <v>0</v>
      </c>
    </row>
    <row r="8" spans="2:10" ht="12.75">
      <c r="B8" s="210"/>
      <c r="C8" s="211"/>
      <c r="D8" s="212"/>
      <c r="E8" s="201"/>
      <c r="F8" s="213"/>
      <c r="G8" s="213"/>
      <c r="H8" s="201"/>
      <c r="I8" s="214"/>
      <c r="J8" s="202">
        <f>SUM(E8:I8)</f>
        <v>0</v>
      </c>
    </row>
    <row r="9" spans="2:10" ht="12.75">
      <c r="B9" s="27"/>
      <c r="C9" s="28"/>
      <c r="D9" s="29"/>
      <c r="E9" s="134">
        <f aca="true" t="shared" si="0" ref="E9:J9">SUM(E7:E8)</f>
        <v>0</v>
      </c>
      <c r="F9" s="134">
        <f t="shared" si="0"/>
        <v>0</v>
      </c>
      <c r="G9" s="134">
        <f t="shared" si="0"/>
        <v>0</v>
      </c>
      <c r="H9" s="134">
        <f t="shared" si="0"/>
        <v>0</v>
      </c>
      <c r="I9" s="134">
        <f t="shared" si="0"/>
        <v>0</v>
      </c>
      <c r="J9" s="208">
        <f t="shared" si="0"/>
        <v>0</v>
      </c>
    </row>
    <row r="10" spans="2:10" ht="13.5" thickBot="1">
      <c r="B10" s="19"/>
      <c r="C10" s="20"/>
      <c r="D10" s="21"/>
      <c r="E10" s="22"/>
      <c r="F10" s="20"/>
      <c r="G10" s="20"/>
      <c r="H10" s="23"/>
      <c r="I10" s="20"/>
      <c r="J10" s="24"/>
    </row>
    <row r="12" ht="12.75">
      <c r="B12" s="1" t="s">
        <v>90</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6" header="0.5" footer="0.5"/>
  <pageSetup fitToHeight="1" fitToWidth="1" horizontalDpi="600" verticalDpi="600" orientation="landscape" paperSize="9" scale="95" r:id="rId1"/>
</worksheet>
</file>

<file path=xl/worksheets/sheet18.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28" sqref="F28"/>
    </sheetView>
  </sheetViews>
  <sheetFormatPr defaultColWidth="9.140625" defaultRowHeight="12.75"/>
  <cols>
    <col min="1" max="1" width="1.28515625" style="1" customWidth="1"/>
    <col min="2" max="2" width="10.140625" style="1" bestFit="1" customWidth="1"/>
    <col min="3" max="3" width="15.57421875" style="1" customWidth="1"/>
    <col min="4" max="4" width="40.28125" style="1" customWidth="1"/>
    <col min="5" max="8" width="11.8515625" style="1" customWidth="1"/>
    <col min="9" max="9" width="14.7109375" style="1" customWidth="1"/>
    <col min="10" max="10" width="10.140625" style="1" customWidth="1"/>
    <col min="11" max="16384" width="9.140625" style="1" customWidth="1"/>
  </cols>
  <sheetData>
    <row r="1" ht="12.75">
      <c r="B1" s="2" t="s">
        <v>42</v>
      </c>
    </row>
    <row r="2" spans="2:6" ht="12.75">
      <c r="B2" s="3" t="s">
        <v>43</v>
      </c>
      <c r="D2" s="38" t="s">
        <v>71</v>
      </c>
      <c r="E2" s="39" t="s">
        <v>60</v>
      </c>
      <c r="F2" s="40"/>
    </row>
    <row r="3" spans="2:6" ht="12.75">
      <c r="B3" s="2" t="s">
        <v>44</v>
      </c>
      <c r="D3" s="3" t="str">
        <f>'R Price'!D3</f>
        <v>2011-12</v>
      </c>
      <c r="E3" s="3" t="str">
        <f>'R Price'!E3</f>
        <v>Quarter 4</v>
      </c>
      <c r="F3" s="3" t="str">
        <f>'R Price'!F3</f>
        <v>1 January 2012 - 31 March 2012</v>
      </c>
    </row>
    <row r="4" ht="13.5" thickBot="1"/>
    <row r="5" spans="2:10" ht="12.75">
      <c r="B5" s="26" t="s">
        <v>45</v>
      </c>
      <c r="C5" s="25" t="s">
        <v>46</v>
      </c>
      <c r="D5" s="10" t="s">
        <v>47</v>
      </c>
      <c r="E5" s="435" t="s">
        <v>51</v>
      </c>
      <c r="F5" s="436"/>
      <c r="G5" s="436"/>
      <c r="H5" s="437"/>
      <c r="I5" s="11" t="s">
        <v>50</v>
      </c>
      <c r="J5" s="30" t="s">
        <v>54</v>
      </c>
    </row>
    <row r="6" spans="2:10" s="4" customFormat="1" ht="27.75" customHeight="1">
      <c r="B6" s="5"/>
      <c r="C6" s="12"/>
      <c r="D6" s="6"/>
      <c r="E6" s="7" t="s">
        <v>48</v>
      </c>
      <c r="F6" s="9" t="s">
        <v>49</v>
      </c>
      <c r="G6" s="9" t="s">
        <v>97</v>
      </c>
      <c r="H6" s="57" t="s">
        <v>1</v>
      </c>
      <c r="I6" s="12" t="s">
        <v>52</v>
      </c>
      <c r="J6" s="31" t="s">
        <v>55</v>
      </c>
    </row>
    <row r="7" spans="2:10" ht="12.75">
      <c r="B7" s="152"/>
      <c r="C7" s="190"/>
      <c r="D7" s="190"/>
      <c r="E7" s="126"/>
      <c r="F7" s="191"/>
      <c r="G7" s="168"/>
      <c r="H7" s="168"/>
      <c r="I7" s="191"/>
      <c r="J7" s="120">
        <f>SUM(E7:I7)</f>
        <v>0</v>
      </c>
    </row>
    <row r="8" spans="2:10" ht="12.75">
      <c r="B8" s="206"/>
      <c r="C8" s="215"/>
      <c r="D8" s="216"/>
      <c r="E8" s="203"/>
      <c r="F8" s="217"/>
      <c r="G8" s="203"/>
      <c r="H8" s="218"/>
      <c r="I8" s="219"/>
      <c r="J8" s="202">
        <f>SUM(E8:I8)</f>
        <v>0</v>
      </c>
    </row>
    <row r="9" spans="2:10" ht="14.25" customHeight="1">
      <c r="B9" s="113"/>
      <c r="C9" s="125"/>
      <c r="D9" s="114"/>
      <c r="E9" s="134">
        <f aca="true" t="shared" si="0" ref="E9:J9">SUM(E7:E8)</f>
        <v>0</v>
      </c>
      <c r="F9" s="137">
        <f t="shared" si="0"/>
        <v>0</v>
      </c>
      <c r="G9" s="137">
        <f t="shared" si="0"/>
        <v>0</v>
      </c>
      <c r="H9" s="138">
        <f t="shared" si="0"/>
        <v>0</v>
      </c>
      <c r="I9" s="137">
        <f t="shared" si="0"/>
        <v>0</v>
      </c>
      <c r="J9" s="208">
        <f t="shared" si="0"/>
        <v>0</v>
      </c>
    </row>
    <row r="10" spans="2:10" ht="13.5" thickBot="1">
      <c r="B10" s="19"/>
      <c r="C10" s="20"/>
      <c r="D10" s="21"/>
      <c r="E10" s="22"/>
      <c r="F10" s="20"/>
      <c r="G10" s="20"/>
      <c r="H10" s="23"/>
      <c r="I10" s="20"/>
      <c r="J10" s="24"/>
    </row>
    <row r="12" ht="12.75">
      <c r="B12" s="1" t="s">
        <v>90</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7" bottom="0.57" header="0.5" footer="0.5"/>
  <pageSetup fitToHeight="1" fitToWidth="1" horizontalDpi="600" verticalDpi="600" orientation="landscape" paperSize="9" scale="77" r:id="rId1"/>
</worksheet>
</file>

<file path=xl/worksheets/sheet19.xml><?xml version="1.0" encoding="utf-8"?>
<worksheet xmlns="http://schemas.openxmlformats.org/spreadsheetml/2006/main" xmlns:r="http://schemas.openxmlformats.org/officeDocument/2006/relationships">
  <sheetPr>
    <pageSetUpPr fitToPage="1"/>
  </sheetPr>
  <dimension ref="B1:J22"/>
  <sheetViews>
    <sheetView zoomScalePageLayoutView="0" workbookViewId="0" topLeftCell="A1">
      <selection activeCell="A1" sqref="A1"/>
    </sheetView>
  </sheetViews>
  <sheetFormatPr defaultColWidth="9.140625" defaultRowHeight="12.75"/>
  <cols>
    <col min="1" max="1" width="1.421875" style="1" customWidth="1"/>
    <col min="2" max="2" width="10.7109375" style="1" customWidth="1"/>
    <col min="3" max="3" width="13.8515625" style="1" customWidth="1"/>
    <col min="4" max="4" width="44.421875" style="1" customWidth="1"/>
    <col min="5" max="8" width="11.8515625" style="1" customWidth="1"/>
    <col min="9" max="9" width="14.7109375" style="1" customWidth="1"/>
    <col min="10" max="10" width="10.140625" style="1" bestFit="1" customWidth="1"/>
    <col min="11" max="16384" width="9.140625" style="1" customWidth="1"/>
  </cols>
  <sheetData>
    <row r="1" ht="12.75">
      <c r="B1" s="2" t="s">
        <v>42</v>
      </c>
    </row>
    <row r="2" spans="2:6" ht="12.75">
      <c r="B2" s="3" t="s">
        <v>43</v>
      </c>
      <c r="D2" s="38" t="s">
        <v>100</v>
      </c>
      <c r="E2" s="39" t="s">
        <v>60</v>
      </c>
      <c r="F2" s="40"/>
    </row>
    <row r="3" spans="2:6" ht="12.75">
      <c r="B3" s="2" t="s">
        <v>44</v>
      </c>
      <c r="D3" s="3" t="str">
        <f>'R Price'!D3</f>
        <v>2011-12</v>
      </c>
      <c r="E3" s="3" t="str">
        <f>'R Price'!E3</f>
        <v>Quarter 4</v>
      </c>
      <c r="F3" s="3" t="str">
        <f>'R Price'!F3</f>
        <v>1 January 2012 - 31 March 2012</v>
      </c>
    </row>
    <row r="4" ht="13.5" thickBot="1"/>
    <row r="5" spans="2:10" ht="12.75">
      <c r="B5" s="26" t="s">
        <v>45</v>
      </c>
      <c r="C5" s="25" t="s">
        <v>46</v>
      </c>
      <c r="D5" s="10" t="s">
        <v>47</v>
      </c>
      <c r="E5" s="435" t="s">
        <v>51</v>
      </c>
      <c r="F5" s="436"/>
      <c r="G5" s="436"/>
      <c r="H5" s="437"/>
      <c r="I5" s="11" t="s">
        <v>50</v>
      </c>
      <c r="J5" s="30" t="s">
        <v>54</v>
      </c>
    </row>
    <row r="6" spans="2:10" s="4" customFormat="1" ht="27.75" customHeight="1">
      <c r="B6" s="5"/>
      <c r="C6" s="12"/>
      <c r="D6" s="6"/>
      <c r="E6" s="7" t="s">
        <v>48</v>
      </c>
      <c r="F6" s="9" t="s">
        <v>49</v>
      </c>
      <c r="G6" s="9" t="s">
        <v>97</v>
      </c>
      <c r="H6" s="254" t="s">
        <v>1</v>
      </c>
      <c r="I6" s="12" t="s">
        <v>52</v>
      </c>
      <c r="J6" s="31" t="s">
        <v>55</v>
      </c>
    </row>
    <row r="7" spans="2:10" s="4" customFormat="1" ht="25.5">
      <c r="B7" s="312" t="s">
        <v>194</v>
      </c>
      <c r="C7" s="264" t="s">
        <v>112</v>
      </c>
      <c r="D7" s="277" t="s">
        <v>195</v>
      </c>
      <c r="E7" s="198"/>
      <c r="F7" s="250"/>
      <c r="G7" s="249">
        <v>16</v>
      </c>
      <c r="H7" s="121"/>
      <c r="I7" s="207"/>
      <c r="J7" s="120">
        <v>16</v>
      </c>
    </row>
    <row r="8" spans="2:10" s="4" customFormat="1" ht="38.25">
      <c r="B8" s="152">
        <v>40924</v>
      </c>
      <c r="C8" s="264" t="s">
        <v>196</v>
      </c>
      <c r="D8" s="283" t="s">
        <v>197</v>
      </c>
      <c r="E8" s="121"/>
      <c r="F8" s="144">
        <v>44.5</v>
      </c>
      <c r="G8" s="249"/>
      <c r="H8" s="126"/>
      <c r="I8" s="207"/>
      <c r="J8" s="120">
        <v>44.5</v>
      </c>
    </row>
    <row r="9" spans="2:10" s="4" customFormat="1" ht="38.25">
      <c r="B9" s="312" t="s">
        <v>198</v>
      </c>
      <c r="C9" s="264" t="s">
        <v>112</v>
      </c>
      <c r="D9" s="283" t="s">
        <v>199</v>
      </c>
      <c r="E9" s="121"/>
      <c r="F9" s="144"/>
      <c r="G9" s="249">
        <v>16</v>
      </c>
      <c r="H9" s="121"/>
      <c r="I9" s="207"/>
      <c r="J9" s="120">
        <v>16</v>
      </c>
    </row>
    <row r="10" spans="2:10" s="4" customFormat="1" ht="25.5">
      <c r="B10" s="333">
        <v>40931</v>
      </c>
      <c r="C10" s="325" t="s">
        <v>196</v>
      </c>
      <c r="D10" s="302" t="s">
        <v>290</v>
      </c>
      <c r="E10" s="286"/>
      <c r="F10" s="351">
        <v>44.5</v>
      </c>
      <c r="G10" s="352"/>
      <c r="H10" s="286"/>
      <c r="I10" s="293"/>
      <c r="J10" s="291">
        <v>44.5</v>
      </c>
    </row>
    <row r="11" spans="2:10" s="4" customFormat="1" ht="38.25">
      <c r="B11" s="152">
        <v>40931</v>
      </c>
      <c r="C11" s="264" t="s">
        <v>112</v>
      </c>
      <c r="D11" s="283" t="s">
        <v>200</v>
      </c>
      <c r="E11" s="121"/>
      <c r="F11" s="144"/>
      <c r="G11" s="249">
        <v>8</v>
      </c>
      <c r="H11" s="121"/>
      <c r="I11" s="207"/>
      <c r="J11" s="120">
        <v>8</v>
      </c>
    </row>
    <row r="12" spans="2:10" s="4" customFormat="1" ht="25.5">
      <c r="B12" s="312">
        <v>40946</v>
      </c>
      <c r="C12" s="264" t="s">
        <v>196</v>
      </c>
      <c r="D12" s="283" t="s">
        <v>201</v>
      </c>
      <c r="E12" s="121"/>
      <c r="F12" s="144">
        <v>44.5</v>
      </c>
      <c r="G12" s="249"/>
      <c r="H12" s="121"/>
      <c r="I12" s="207"/>
      <c r="J12" s="120">
        <v>44.5</v>
      </c>
    </row>
    <row r="13" spans="2:10" s="4" customFormat="1" ht="38.25">
      <c r="B13" s="206">
        <v>40946</v>
      </c>
      <c r="C13" s="263" t="s">
        <v>112</v>
      </c>
      <c r="D13" s="284" t="s">
        <v>202</v>
      </c>
      <c r="E13" s="201"/>
      <c r="F13" s="213"/>
      <c r="G13" s="251">
        <v>8</v>
      </c>
      <c r="H13" s="201"/>
      <c r="I13" s="232"/>
      <c r="J13" s="202">
        <v>8</v>
      </c>
    </row>
    <row r="14" spans="2:10" s="4" customFormat="1" ht="25.5">
      <c r="B14" s="315">
        <v>40959</v>
      </c>
      <c r="C14" s="325" t="s">
        <v>196</v>
      </c>
      <c r="D14" s="302" t="s">
        <v>203</v>
      </c>
      <c r="E14" s="286"/>
      <c r="F14" s="351">
        <v>44.5</v>
      </c>
      <c r="G14" s="352"/>
      <c r="H14" s="286"/>
      <c r="I14" s="293"/>
      <c r="J14" s="291">
        <v>44.5</v>
      </c>
    </row>
    <row r="15" spans="2:10" s="4" customFormat="1" ht="25.5">
      <c r="B15" s="312" t="s">
        <v>157</v>
      </c>
      <c r="C15" s="264" t="s">
        <v>112</v>
      </c>
      <c r="D15" s="283" t="s">
        <v>204</v>
      </c>
      <c r="E15" s="121"/>
      <c r="F15" s="144"/>
      <c r="G15" s="249">
        <v>16</v>
      </c>
      <c r="H15" s="121"/>
      <c r="I15" s="207"/>
      <c r="J15" s="120">
        <v>16</v>
      </c>
    </row>
    <row r="16" spans="2:10" s="4" customFormat="1" ht="25.5">
      <c r="B16" s="333">
        <v>40975</v>
      </c>
      <c r="C16" s="325" t="s">
        <v>196</v>
      </c>
      <c r="D16" s="302" t="s">
        <v>205</v>
      </c>
      <c r="E16" s="286"/>
      <c r="F16" s="351">
        <v>44.5</v>
      </c>
      <c r="G16" s="353"/>
      <c r="H16" s="286"/>
      <c r="I16" s="293"/>
      <c r="J16" s="291">
        <v>44.5</v>
      </c>
    </row>
    <row r="17" spans="2:10" s="4" customFormat="1" ht="25.5">
      <c r="B17" s="313" t="s">
        <v>206</v>
      </c>
      <c r="C17" s="263" t="s">
        <v>112</v>
      </c>
      <c r="D17" s="284" t="s">
        <v>207</v>
      </c>
      <c r="E17" s="201"/>
      <c r="F17" s="213"/>
      <c r="G17" s="251">
        <v>16</v>
      </c>
      <c r="H17" s="201"/>
      <c r="I17" s="232"/>
      <c r="J17" s="202">
        <v>16</v>
      </c>
    </row>
    <row r="18" spans="2:10" s="4" customFormat="1" ht="25.5">
      <c r="B18" s="312">
        <v>40982</v>
      </c>
      <c r="C18" s="264" t="s">
        <v>196</v>
      </c>
      <c r="D18" s="283" t="s">
        <v>208</v>
      </c>
      <c r="E18" s="121"/>
      <c r="F18" s="144">
        <v>44.5</v>
      </c>
      <c r="G18" s="249"/>
      <c r="H18" s="121"/>
      <c r="I18" s="207"/>
      <c r="J18" s="120">
        <v>44.5</v>
      </c>
    </row>
    <row r="19" spans="2:10" ht="12.75">
      <c r="B19" s="113"/>
      <c r="C19" s="125"/>
      <c r="D19" s="114"/>
      <c r="E19" s="133">
        <f aca="true" t="shared" si="0" ref="E19:J19">SUM(E7:E18)</f>
        <v>0</v>
      </c>
      <c r="F19" s="133">
        <f t="shared" si="0"/>
        <v>267</v>
      </c>
      <c r="G19" s="133">
        <f t="shared" si="0"/>
        <v>80</v>
      </c>
      <c r="H19" s="133">
        <f t="shared" si="0"/>
        <v>0</v>
      </c>
      <c r="I19" s="136">
        <f t="shared" si="0"/>
        <v>0</v>
      </c>
      <c r="J19" s="247">
        <f t="shared" si="0"/>
        <v>347</v>
      </c>
    </row>
    <row r="20" spans="2:10" ht="13.5" thickBot="1">
      <c r="B20" s="19"/>
      <c r="C20" s="20"/>
      <c r="D20" s="21"/>
      <c r="E20" s="22"/>
      <c r="F20" s="20"/>
      <c r="G20" s="20"/>
      <c r="H20" s="23"/>
      <c r="I20" s="20"/>
      <c r="J20" s="24"/>
    </row>
    <row r="22" ht="12.75">
      <c r="B22" s="1" t="s">
        <v>90</v>
      </c>
    </row>
  </sheetData>
  <sheetProtection/>
  <mergeCells count="1">
    <mergeCell ref="E5:H5"/>
  </mergeCells>
  <conditionalFormatting sqref="B7:J18">
    <cfRule type="expression" priority="1" dxfId="0">
      <formula>MOD(ROW(),2)=1</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B1:D25"/>
  <sheetViews>
    <sheetView tabSelected="1" zoomScalePageLayoutView="0" workbookViewId="0" topLeftCell="A1">
      <selection activeCell="C25" sqref="C25"/>
    </sheetView>
  </sheetViews>
  <sheetFormatPr defaultColWidth="9.140625" defaultRowHeight="12.75"/>
  <cols>
    <col min="1" max="1" width="9.140625" style="1" customWidth="1"/>
    <col min="2" max="2" width="19.421875" style="1" customWidth="1"/>
    <col min="3" max="3" width="15.57421875" style="1" customWidth="1"/>
    <col min="4" max="16384" width="9.140625" style="1" customWidth="1"/>
  </cols>
  <sheetData>
    <row r="1" ht="12.75">
      <c r="B1" s="2" t="s">
        <v>42</v>
      </c>
    </row>
    <row r="2" ht="12.75">
      <c r="B2" s="2" t="s">
        <v>44</v>
      </c>
    </row>
    <row r="3" ht="12.75">
      <c r="B3" s="2"/>
    </row>
    <row r="4" spans="2:3" ht="12.75">
      <c r="B4" s="2" t="str">
        <f>'R Price'!D3</f>
        <v>2011-12</v>
      </c>
      <c r="C4" s="2" t="str">
        <f>'R Price'!E3</f>
        <v>Quarter 4</v>
      </c>
    </row>
    <row r="5" spans="2:3" ht="12.75">
      <c r="B5" s="2" t="str">
        <f>'R Price'!F3</f>
        <v>1 January 2012 - 31 March 2012</v>
      </c>
      <c r="C5" s="2"/>
    </row>
    <row r="7" ht="12.75">
      <c r="B7" s="2" t="s">
        <v>89</v>
      </c>
    </row>
    <row r="9" spans="2:3" ht="12.75">
      <c r="B9" s="74" t="s">
        <v>102</v>
      </c>
      <c r="C9" s="1" t="s">
        <v>104</v>
      </c>
    </row>
    <row r="10" spans="2:4" ht="12.75">
      <c r="B10" s="74" t="s">
        <v>57</v>
      </c>
      <c r="C10" s="1" t="s">
        <v>58</v>
      </c>
      <c r="D10" s="78"/>
    </row>
    <row r="11" spans="2:4" ht="12.75">
      <c r="B11" s="74" t="s">
        <v>61</v>
      </c>
      <c r="C11" s="1" t="s">
        <v>58</v>
      </c>
      <c r="D11" s="78"/>
    </row>
    <row r="12" spans="2:3" ht="12.75">
      <c r="B12" s="74" t="s">
        <v>59</v>
      </c>
      <c r="C12" s="1" t="s">
        <v>58</v>
      </c>
    </row>
    <row r="13" spans="2:4" ht="12.75">
      <c r="B13" s="74" t="s">
        <v>62</v>
      </c>
      <c r="C13" s="1" t="s">
        <v>58</v>
      </c>
      <c r="D13" s="78"/>
    </row>
    <row r="14" spans="2:3" ht="12.75">
      <c r="B14" s="74" t="s">
        <v>63</v>
      </c>
      <c r="C14" s="1" t="s">
        <v>58</v>
      </c>
    </row>
    <row r="15" spans="2:3" ht="12.75">
      <c r="B15" s="74" t="s">
        <v>103</v>
      </c>
      <c r="C15" s="78" t="s">
        <v>58</v>
      </c>
    </row>
    <row r="16" spans="2:3" ht="12.75">
      <c r="B16" s="74" t="s">
        <v>67</v>
      </c>
      <c r="C16" s="1" t="s">
        <v>105</v>
      </c>
    </row>
    <row r="17" spans="2:3" ht="12.75">
      <c r="B17" s="74" t="s">
        <v>98</v>
      </c>
      <c r="C17" s="1" t="s">
        <v>92</v>
      </c>
    </row>
    <row r="18" spans="2:3" ht="12.75">
      <c r="B18" s="74" t="s">
        <v>68</v>
      </c>
      <c r="C18" s="1" t="s">
        <v>92</v>
      </c>
    </row>
    <row r="19" spans="2:3" ht="12.75">
      <c r="B19" s="74" t="s">
        <v>53</v>
      </c>
      <c r="C19" s="1" t="s">
        <v>92</v>
      </c>
    </row>
    <row r="20" spans="2:3" ht="12.75">
      <c r="B20" s="376" t="s">
        <v>100</v>
      </c>
      <c r="C20" s="1" t="s">
        <v>92</v>
      </c>
    </row>
    <row r="21" spans="2:3" ht="12.75">
      <c r="B21" s="376" t="s">
        <v>106</v>
      </c>
      <c r="C21" s="1" t="s">
        <v>92</v>
      </c>
    </row>
    <row r="22" spans="2:3" ht="12.75">
      <c r="B22" s="376" t="s">
        <v>107</v>
      </c>
      <c r="C22" s="1" t="s">
        <v>92</v>
      </c>
    </row>
    <row r="23" spans="2:3" ht="12.75">
      <c r="B23" s="376" t="s">
        <v>108</v>
      </c>
      <c r="C23" s="1" t="s">
        <v>92</v>
      </c>
    </row>
    <row r="24" spans="2:3" ht="12.75">
      <c r="B24" s="376" t="s">
        <v>99</v>
      </c>
      <c r="C24" s="1" t="s">
        <v>92</v>
      </c>
    </row>
    <row r="25" spans="2:3" ht="12.75">
      <c r="B25" s="376" t="s">
        <v>93</v>
      </c>
      <c r="C25" s="1" t="s">
        <v>94</v>
      </c>
    </row>
  </sheetData>
  <sheetProtection/>
  <hyperlinks>
    <hyperlink ref="B10" location="'M Beswick'!A1" display="Michael Beswick"/>
    <hyperlink ref="B13" location="'I Prosser'!A1" display="Ian Prosser"/>
    <hyperlink ref="B16" location="'A Walker'!A1" display="Anna Walker"/>
    <hyperlink ref="B19" location="'J Chittleburgh'!A1" display="Jeremy Chittleburgh"/>
    <hyperlink ref="B12" location="'M Lee'!A1" display="Michael Lee"/>
    <hyperlink ref="B11" location="'J Lazarus'!A1" display="Juliet Lazarus"/>
    <hyperlink ref="B14" location="'L Rollason'!A1" display="Lynda Rollason"/>
    <hyperlink ref="B18" location="'P Bucks'!A1" display="Peter Bucks"/>
    <hyperlink ref="B25" location="'R O''Toole'!A1" display="Hospitality Received"/>
    <hyperlink ref="B20" location="'R O''Toole'!A1" display="Mike Lloyd"/>
    <hyperlink ref="B24" location="'S Walker'!A1" display="Steve Walker"/>
    <hyperlink ref="B17" location="'T Barlow'!A1" display="Tracey Barlow"/>
    <hyperlink ref="B9" location="'R Price'!A1" display="Richard Price"/>
    <hyperlink ref="B15" location="'C Ross'!A1" display="Cathryn Ross"/>
    <hyperlink ref="B21" location="'R O''Toole'!A1" display="Mike Fairbairn"/>
    <hyperlink ref="B22" location="'S Nelson'!A1" display="Stephen Nelson"/>
    <hyperlink ref="B23" location="'R O''Toole'!A1" display="Ray O'Toole"/>
    <hyperlink ref="B20:B25" location="'R O''Toole'!A1" display="Mike Lloyd"/>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13" sqref="F12:F13"/>
    </sheetView>
  </sheetViews>
  <sheetFormatPr defaultColWidth="9.140625" defaultRowHeight="12.75"/>
  <cols>
    <col min="1" max="1" width="1.8515625" style="1" customWidth="1"/>
    <col min="2" max="2" width="10.140625" style="1" bestFit="1" customWidth="1"/>
    <col min="3" max="3" width="14.00390625" style="1" customWidth="1"/>
    <col min="4" max="4" width="36.8515625" style="1" customWidth="1"/>
    <col min="5" max="8" width="11.8515625" style="1" customWidth="1"/>
    <col min="9" max="9" width="17.7109375" style="1" customWidth="1"/>
    <col min="10" max="10" width="10.140625" style="86" customWidth="1"/>
    <col min="11" max="16384" width="9.140625" style="1" customWidth="1"/>
  </cols>
  <sheetData>
    <row r="1" ht="12.75">
      <c r="B1" s="2" t="s">
        <v>42</v>
      </c>
    </row>
    <row r="2" spans="2:6" ht="12.75">
      <c r="B2" s="3" t="s">
        <v>43</v>
      </c>
      <c r="D2" s="75" t="s">
        <v>70</v>
      </c>
      <c r="E2" s="76" t="s">
        <v>60</v>
      </c>
      <c r="F2" s="40"/>
    </row>
    <row r="3" spans="2:6" ht="12.75">
      <c r="B3" s="2" t="s">
        <v>44</v>
      </c>
      <c r="D3" s="3" t="str">
        <f>'R Price'!D3</f>
        <v>2011-12</v>
      </c>
      <c r="E3" s="3" t="str">
        <f>'R Price'!E3</f>
        <v>Quarter 4</v>
      </c>
      <c r="F3" s="3" t="str">
        <f>'R Price'!F3</f>
        <v>1 January 2012 - 31 March 2012</v>
      </c>
    </row>
    <row r="4" ht="13.5" thickBot="1"/>
    <row r="5" spans="2:10" ht="12.75">
      <c r="B5" s="26" t="s">
        <v>45</v>
      </c>
      <c r="C5" s="25" t="s">
        <v>46</v>
      </c>
      <c r="D5" s="10" t="s">
        <v>47</v>
      </c>
      <c r="E5" s="435" t="s">
        <v>51</v>
      </c>
      <c r="F5" s="436"/>
      <c r="G5" s="436"/>
      <c r="H5" s="437"/>
      <c r="I5" s="11" t="s">
        <v>50</v>
      </c>
      <c r="J5" s="89" t="s">
        <v>54</v>
      </c>
    </row>
    <row r="6" spans="2:10" s="4" customFormat="1" ht="25.5">
      <c r="B6" s="5"/>
      <c r="C6" s="12"/>
      <c r="D6" s="6"/>
      <c r="E6" s="7" t="s">
        <v>48</v>
      </c>
      <c r="F6" s="9" t="s">
        <v>49</v>
      </c>
      <c r="G6" s="9" t="s">
        <v>97</v>
      </c>
      <c r="H6" s="57" t="s">
        <v>1</v>
      </c>
      <c r="I6" s="12" t="s">
        <v>52</v>
      </c>
      <c r="J6" s="90" t="s">
        <v>55</v>
      </c>
    </row>
    <row r="7" spans="2:10" s="4" customFormat="1" ht="12.75">
      <c r="B7" s="81"/>
      <c r="C7" s="79"/>
      <c r="D7" s="80"/>
      <c r="E7" s="82"/>
      <c r="F7" s="83"/>
      <c r="G7" s="83"/>
      <c r="H7" s="84"/>
      <c r="I7" s="91"/>
      <c r="J7" s="87"/>
    </row>
    <row r="8" spans="2:10" ht="12.75" customHeight="1">
      <c r="B8" s="109"/>
      <c r="C8" s="110"/>
      <c r="D8" s="111"/>
      <c r="E8" s="85"/>
      <c r="F8" s="104"/>
      <c r="G8" s="105"/>
      <c r="H8" s="102"/>
      <c r="I8" s="103"/>
      <c r="J8" s="106">
        <f>SUM(E8:H8)</f>
        <v>0</v>
      </c>
    </row>
    <row r="9" spans="2:10" ht="12.75">
      <c r="B9" s="27"/>
      <c r="C9" s="28"/>
      <c r="D9" s="29"/>
      <c r="E9" s="107">
        <f aca="true" t="shared" si="0" ref="E9:J9">SUM(E8:E8)</f>
        <v>0</v>
      </c>
      <c r="F9" s="107">
        <f t="shared" si="0"/>
        <v>0</v>
      </c>
      <c r="G9" s="107">
        <f t="shared" si="0"/>
        <v>0</v>
      </c>
      <c r="H9" s="107">
        <f t="shared" si="0"/>
        <v>0</v>
      </c>
      <c r="I9" s="107">
        <f t="shared" si="0"/>
        <v>0</v>
      </c>
      <c r="J9" s="101">
        <f t="shared" si="0"/>
        <v>0</v>
      </c>
    </row>
    <row r="10" spans="2:10" ht="13.5" thickBot="1">
      <c r="B10" s="19"/>
      <c r="C10" s="20"/>
      <c r="D10" s="21"/>
      <c r="E10" s="22"/>
      <c r="F10" s="20"/>
      <c r="G10" s="20"/>
      <c r="H10" s="23"/>
      <c r="I10" s="20"/>
      <c r="J10" s="88"/>
    </row>
    <row r="12" ht="12.75">
      <c r="B12" s="1" t="s">
        <v>90</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64" r:id="rId1"/>
</worksheet>
</file>

<file path=xl/worksheets/sheet21.xml><?xml version="1.0" encoding="utf-8"?>
<worksheet xmlns="http://schemas.openxmlformats.org/spreadsheetml/2006/main" xmlns:r="http://schemas.openxmlformats.org/officeDocument/2006/relationships">
  <sheetPr>
    <pageSetUpPr fitToPage="1"/>
  </sheetPr>
  <dimension ref="B1:J23"/>
  <sheetViews>
    <sheetView zoomScalePageLayoutView="0" workbookViewId="0" topLeftCell="A1">
      <selection activeCell="A1" sqref="A1"/>
    </sheetView>
  </sheetViews>
  <sheetFormatPr defaultColWidth="9.140625" defaultRowHeight="12.75"/>
  <cols>
    <col min="1" max="1" width="1.421875" style="1" customWidth="1"/>
    <col min="2" max="2" width="10.140625" style="1" bestFit="1" customWidth="1"/>
    <col min="3" max="3" width="22.57421875" style="1" customWidth="1"/>
    <col min="4" max="4" width="43.7109375" style="1" customWidth="1"/>
    <col min="5" max="8" width="11.8515625" style="1" customWidth="1"/>
    <col min="9" max="9" width="14.7109375" style="1" customWidth="1"/>
    <col min="10" max="10" width="10.140625" style="1" bestFit="1" customWidth="1"/>
    <col min="11" max="16384" width="9.140625" style="1" customWidth="1"/>
  </cols>
  <sheetData>
    <row r="1" ht="12.75">
      <c r="B1" s="2" t="s">
        <v>42</v>
      </c>
    </row>
    <row r="2" spans="2:6" ht="12.75">
      <c r="B2" s="3" t="s">
        <v>43</v>
      </c>
      <c r="D2" s="38" t="s">
        <v>281</v>
      </c>
      <c r="E2" s="39" t="s">
        <v>60</v>
      </c>
      <c r="F2" s="40"/>
    </row>
    <row r="3" spans="2:6" ht="12.75">
      <c r="B3" s="2" t="s">
        <v>44</v>
      </c>
      <c r="D3" s="3" t="str">
        <f>'R Price'!D3</f>
        <v>2011-12</v>
      </c>
      <c r="E3" s="3" t="str">
        <f>'R Price'!E3</f>
        <v>Quarter 4</v>
      </c>
      <c r="F3" s="3" t="str">
        <f>'R Price'!F3</f>
        <v>1 January 2012 - 31 March 2012</v>
      </c>
    </row>
    <row r="4" ht="13.5" thickBot="1"/>
    <row r="5" spans="2:10" ht="12.75">
      <c r="B5" s="354" t="s">
        <v>45</v>
      </c>
      <c r="C5" s="355" t="s">
        <v>46</v>
      </c>
      <c r="D5" s="356" t="s">
        <v>47</v>
      </c>
      <c r="E5" s="438" t="s">
        <v>51</v>
      </c>
      <c r="F5" s="439"/>
      <c r="G5" s="439"/>
      <c r="H5" s="440"/>
      <c r="I5" s="355" t="s">
        <v>50</v>
      </c>
      <c r="J5" s="357" t="s">
        <v>54</v>
      </c>
    </row>
    <row r="6" spans="2:10" s="4" customFormat="1" ht="27.75" customHeight="1">
      <c r="B6" s="358"/>
      <c r="C6" s="359"/>
      <c r="D6" s="360"/>
      <c r="E6" s="361" t="s">
        <v>48</v>
      </c>
      <c r="F6" s="362" t="s">
        <v>49</v>
      </c>
      <c r="G6" s="362" t="s">
        <v>97</v>
      </c>
      <c r="H6" s="363" t="s">
        <v>1</v>
      </c>
      <c r="I6" s="359" t="s">
        <v>52</v>
      </c>
      <c r="J6" s="364" t="s">
        <v>55</v>
      </c>
    </row>
    <row r="7" spans="2:10" s="4" customFormat="1" ht="38.25">
      <c r="B7" s="367">
        <v>40858</v>
      </c>
      <c r="C7" s="277" t="s">
        <v>162</v>
      </c>
      <c r="D7" s="277" t="s">
        <v>291</v>
      </c>
      <c r="E7" s="198"/>
      <c r="F7" s="250">
        <v>41.5</v>
      </c>
      <c r="G7" s="252"/>
      <c r="H7" s="198"/>
      <c r="I7" s="282"/>
      <c r="J7" s="120">
        <v>41.5</v>
      </c>
    </row>
    <row r="8" spans="2:10" s="4" customFormat="1" ht="38.25">
      <c r="B8" s="368">
        <v>40924</v>
      </c>
      <c r="C8" s="283" t="s">
        <v>162</v>
      </c>
      <c r="D8" s="283" t="s">
        <v>163</v>
      </c>
      <c r="E8" s="121"/>
      <c r="F8" s="144">
        <v>104</v>
      </c>
      <c r="G8" s="365"/>
      <c r="H8" s="121"/>
      <c r="I8" s="282"/>
      <c r="J8" s="120">
        <v>104</v>
      </c>
    </row>
    <row r="9" spans="2:10" s="4" customFormat="1" ht="51">
      <c r="B9" s="369">
        <v>40924</v>
      </c>
      <c r="C9" s="284" t="s">
        <v>164</v>
      </c>
      <c r="D9" s="284" t="s">
        <v>166</v>
      </c>
      <c r="E9" s="201"/>
      <c r="F9" s="213"/>
      <c r="G9" s="253">
        <v>16</v>
      </c>
      <c r="H9" s="201"/>
      <c r="I9" s="281"/>
      <c r="J9" s="202">
        <v>16</v>
      </c>
    </row>
    <row r="10" spans="2:10" s="4" customFormat="1" ht="38.25">
      <c r="B10" s="368">
        <v>40924</v>
      </c>
      <c r="C10" s="283" t="s">
        <v>165</v>
      </c>
      <c r="D10" s="283" t="s">
        <v>292</v>
      </c>
      <c r="E10" s="121"/>
      <c r="F10" s="144"/>
      <c r="G10" s="365">
        <v>10</v>
      </c>
      <c r="H10" s="126"/>
      <c r="I10" s="282"/>
      <c r="J10" s="120">
        <v>10</v>
      </c>
    </row>
    <row r="11" spans="2:10" s="4" customFormat="1" ht="25.5">
      <c r="B11" s="368">
        <v>40926</v>
      </c>
      <c r="C11" s="283" t="s">
        <v>162</v>
      </c>
      <c r="D11" s="264" t="s">
        <v>167</v>
      </c>
      <c r="E11" s="121"/>
      <c r="F11" s="144">
        <v>54</v>
      </c>
      <c r="G11" s="365"/>
      <c r="H11" s="126"/>
      <c r="I11" s="282"/>
      <c r="J11" s="120">
        <v>54</v>
      </c>
    </row>
    <row r="12" spans="2:10" s="4" customFormat="1" ht="25.5">
      <c r="B12" s="368">
        <v>40931</v>
      </c>
      <c r="C12" s="283" t="s">
        <v>162</v>
      </c>
      <c r="D12" s="283" t="s">
        <v>168</v>
      </c>
      <c r="E12" s="121"/>
      <c r="F12" s="144">
        <v>59</v>
      </c>
      <c r="G12" s="365"/>
      <c r="H12" s="121"/>
      <c r="I12" s="282"/>
      <c r="J12" s="120">
        <v>59</v>
      </c>
    </row>
    <row r="13" spans="2:10" s="4" customFormat="1" ht="25.5">
      <c r="B13" s="368">
        <v>40976</v>
      </c>
      <c r="C13" s="283" t="s">
        <v>162</v>
      </c>
      <c r="D13" s="283" t="s">
        <v>167</v>
      </c>
      <c r="E13" s="121"/>
      <c r="F13" s="144">
        <v>90</v>
      </c>
      <c r="G13" s="365"/>
      <c r="H13" s="126"/>
      <c r="I13" s="282"/>
      <c r="J13" s="120">
        <v>90</v>
      </c>
    </row>
    <row r="14" spans="2:10" s="294" customFormat="1" ht="38.25">
      <c r="B14" s="370">
        <v>40976</v>
      </c>
      <c r="C14" s="302" t="s">
        <v>132</v>
      </c>
      <c r="D14" s="302" t="s">
        <v>170</v>
      </c>
      <c r="E14" s="286"/>
      <c r="F14" s="351"/>
      <c r="G14" s="366">
        <v>6.5</v>
      </c>
      <c r="H14" s="286"/>
      <c r="I14" s="290"/>
      <c r="J14" s="291">
        <v>6.5</v>
      </c>
    </row>
    <row r="15" spans="2:10" s="4" customFormat="1" ht="25.5">
      <c r="B15" s="368">
        <v>40982</v>
      </c>
      <c r="C15" s="283" t="s">
        <v>162</v>
      </c>
      <c r="D15" s="283" t="s">
        <v>168</v>
      </c>
      <c r="E15" s="121"/>
      <c r="F15" s="144">
        <v>96.5</v>
      </c>
      <c r="G15" s="365"/>
      <c r="H15" s="121"/>
      <c r="I15" s="282"/>
      <c r="J15" s="120">
        <v>96.5</v>
      </c>
    </row>
    <row r="16" spans="2:10" s="4" customFormat="1" ht="51">
      <c r="B16" s="368">
        <v>40989</v>
      </c>
      <c r="C16" s="283" t="s">
        <v>162</v>
      </c>
      <c r="D16" s="283" t="s">
        <v>293</v>
      </c>
      <c r="E16" s="121"/>
      <c r="F16" s="144">
        <v>49.5</v>
      </c>
      <c r="G16" s="365"/>
      <c r="H16" s="121"/>
      <c r="I16" s="282"/>
      <c r="J16" s="120">
        <v>49.5</v>
      </c>
    </row>
    <row r="17" spans="2:10" s="4" customFormat="1" ht="12.75">
      <c r="B17" s="318"/>
      <c r="C17" s="319"/>
      <c r="D17" s="320"/>
      <c r="E17" s="134">
        <f aca="true" t="shared" si="0" ref="E17:J17">SUM(E7:E16)</f>
        <v>0</v>
      </c>
      <c r="F17" s="134">
        <f t="shared" si="0"/>
        <v>494.5</v>
      </c>
      <c r="G17" s="134">
        <f t="shared" si="0"/>
        <v>32.5</v>
      </c>
      <c r="H17" s="134">
        <f t="shared" si="0"/>
        <v>0</v>
      </c>
      <c r="I17" s="137">
        <f t="shared" si="0"/>
        <v>0</v>
      </c>
      <c r="J17" s="146">
        <f t="shared" si="0"/>
        <v>527</v>
      </c>
    </row>
    <row r="18" spans="2:10" s="4" customFormat="1" ht="13.5" thickBot="1">
      <c r="B18" s="298"/>
      <c r="C18" s="329"/>
      <c r="D18" s="323"/>
      <c r="E18" s="22"/>
      <c r="F18" s="20"/>
      <c r="G18" s="20"/>
      <c r="H18" s="23"/>
      <c r="I18" s="20"/>
      <c r="J18" s="24"/>
    </row>
    <row r="19" spans="2:10" s="4" customFormat="1" ht="12.75">
      <c r="B19" s="1"/>
      <c r="C19" s="1"/>
      <c r="D19" s="1"/>
      <c r="E19" s="1"/>
      <c r="F19" s="1"/>
      <c r="G19" s="1"/>
      <c r="H19" s="1"/>
      <c r="I19" s="1"/>
      <c r="J19" s="1"/>
    </row>
    <row r="20" spans="2:10" s="4" customFormat="1" ht="12.75">
      <c r="B20" s="1" t="s">
        <v>90</v>
      </c>
      <c r="C20" s="1"/>
      <c r="D20" s="1"/>
      <c r="E20" s="1"/>
      <c r="F20" s="1"/>
      <c r="G20" s="1"/>
      <c r="H20" s="1"/>
      <c r="I20" s="1"/>
      <c r="J20" s="1"/>
    </row>
    <row r="21" spans="2:10" s="4" customFormat="1" ht="12.75">
      <c r="B21" s="1"/>
      <c r="C21" s="1"/>
      <c r="D21" s="1"/>
      <c r="E21" s="1"/>
      <c r="F21" s="1"/>
      <c r="G21" s="1"/>
      <c r="H21" s="1"/>
      <c r="I21" s="1"/>
      <c r="J21" s="1"/>
    </row>
    <row r="22" spans="2:10" s="4" customFormat="1" ht="12.75">
      <c r="B22" s="1"/>
      <c r="C22" s="1"/>
      <c r="D22" s="1"/>
      <c r="E22" s="1"/>
      <c r="F22" s="1"/>
      <c r="G22" s="1"/>
      <c r="H22" s="1"/>
      <c r="I22" s="1"/>
      <c r="J22" s="1"/>
    </row>
    <row r="23" spans="2:10" s="4" customFormat="1" ht="12.75">
      <c r="B23" s="1"/>
      <c r="C23" s="1"/>
      <c r="D23" s="1"/>
      <c r="E23" s="1"/>
      <c r="F23" s="1"/>
      <c r="G23" s="1"/>
      <c r="H23" s="1"/>
      <c r="I23" s="1"/>
      <c r="J23" s="1"/>
    </row>
  </sheetData>
  <sheetProtection/>
  <mergeCells count="1">
    <mergeCell ref="E5:H5"/>
  </mergeCells>
  <conditionalFormatting sqref="B7:J16">
    <cfRule type="expression" priority="1" dxfId="0">
      <formula>MOD(ROW(),2)=1</formula>
    </cfRule>
  </conditionalFormatting>
  <dataValidations count="2">
    <dataValidation type="list" allowBlank="1" showInputMessage="1" showErrorMessage="1" sqref="E2">
      <formula1>"Executive director, Non Executive Director, Chief Executive, Chairman"</formula1>
    </dataValidation>
    <dataValidation type="list" allowBlank="1" showInputMessage="1" showErrorMessage="1" sqref="D2">
      <formula1>"Mark Fairbairn, Beswick, Michael Lee, Juliet Lazarus, Ian Prosser, Lynda Rollason, John Thomas, Chris Bolt, Anna Walker, Peter Bucks, Chris Elliott, Jane May, Richard Goldson, Jim O'Sullivan, Jeremy Chittleburgh,Tracey Barlow, Mike Lloyd, Steve Walker"</formula1>
    </dataValidation>
  </dataValidations>
  <printOptions/>
  <pageMargins left="0.75" right="0.75" top="0.56" bottom="0.55" header="0.5" footer="0.5"/>
  <pageSetup fitToHeight="1" fitToWidth="1" horizontalDpi="600" verticalDpi="600" orientation="landscape" paperSize="9" scale="96" r:id="rId1"/>
</worksheet>
</file>

<file path=xl/worksheets/sheet22.xml><?xml version="1.0" encoding="utf-8"?>
<worksheet xmlns="http://schemas.openxmlformats.org/spreadsheetml/2006/main" xmlns:r="http://schemas.openxmlformats.org/officeDocument/2006/relationships">
  <sheetPr>
    <pageSetUpPr fitToPage="1"/>
  </sheetPr>
  <dimension ref="B1:K28"/>
  <sheetViews>
    <sheetView zoomScalePageLayoutView="0" workbookViewId="0" topLeftCell="A1">
      <selection activeCell="A1" sqref="A1"/>
    </sheetView>
  </sheetViews>
  <sheetFormatPr defaultColWidth="9.140625" defaultRowHeight="12.75"/>
  <cols>
    <col min="1" max="1" width="1.421875" style="1" customWidth="1"/>
    <col min="2" max="2" width="10.140625" style="1" bestFit="1" customWidth="1"/>
    <col min="3" max="3" width="21.421875" style="1" customWidth="1"/>
    <col min="4" max="4" width="50.57421875" style="1" customWidth="1"/>
    <col min="5" max="8" width="11.8515625" style="1" customWidth="1"/>
    <col min="9" max="9" width="14.7109375" style="1" customWidth="1"/>
    <col min="10" max="10" width="10.140625" style="1" bestFit="1" customWidth="1"/>
    <col min="11" max="16384" width="9.140625" style="1" customWidth="1"/>
  </cols>
  <sheetData>
    <row r="1" ht="12.75">
      <c r="B1" s="2" t="s">
        <v>42</v>
      </c>
    </row>
    <row r="2" spans="2:6" ht="12.75">
      <c r="B2" s="3" t="s">
        <v>43</v>
      </c>
      <c r="D2" s="38" t="s">
        <v>107</v>
      </c>
      <c r="E2" s="39" t="s">
        <v>60</v>
      </c>
      <c r="F2" s="40"/>
    </row>
    <row r="3" spans="2:6" ht="12.75">
      <c r="B3" s="2" t="s">
        <v>44</v>
      </c>
      <c r="D3" s="3" t="str">
        <f>'R Price'!D3</f>
        <v>2011-12</v>
      </c>
      <c r="E3" s="3" t="str">
        <f>'R Price'!E3</f>
        <v>Quarter 4</v>
      </c>
      <c r="F3" s="3" t="str">
        <f>'R Price'!F3</f>
        <v>1 January 2012 - 31 March 2012</v>
      </c>
    </row>
    <row r="4" spans="2:6" ht="13.5" thickBot="1">
      <c r="B4" s="2"/>
      <c r="D4" s="3"/>
      <c r="E4" s="3"/>
      <c r="F4" s="3"/>
    </row>
    <row r="5" spans="2:10" ht="12.75">
      <c r="B5" s="26" t="s">
        <v>45</v>
      </c>
      <c r="C5" s="25" t="s">
        <v>46</v>
      </c>
      <c r="D5" s="10" t="s">
        <v>47</v>
      </c>
      <c r="E5" s="435" t="s">
        <v>51</v>
      </c>
      <c r="F5" s="436"/>
      <c r="G5" s="436"/>
      <c r="H5" s="437"/>
      <c r="I5" s="11" t="s">
        <v>50</v>
      </c>
      <c r="J5" s="30" t="s">
        <v>54</v>
      </c>
    </row>
    <row r="6" spans="2:10" ht="38.25">
      <c r="B6" s="5"/>
      <c r="C6" s="12"/>
      <c r="D6" s="6"/>
      <c r="E6" s="7" t="s">
        <v>48</v>
      </c>
      <c r="F6" s="9" t="s">
        <v>49</v>
      </c>
      <c r="G6" s="9" t="s">
        <v>97</v>
      </c>
      <c r="H6" s="254" t="s">
        <v>1</v>
      </c>
      <c r="I6" s="12" t="s">
        <v>52</v>
      </c>
      <c r="J6" s="31" t="s">
        <v>55</v>
      </c>
    </row>
    <row r="7" spans="2:10" ht="25.5">
      <c r="B7" s="368">
        <v>40805</v>
      </c>
      <c r="C7" s="277" t="s">
        <v>237</v>
      </c>
      <c r="D7" s="419" t="s">
        <v>172</v>
      </c>
      <c r="E7" s="121"/>
      <c r="F7" s="144">
        <v>10</v>
      </c>
      <c r="G7" s="249"/>
      <c r="H7" s="126"/>
      <c r="I7" s="207"/>
      <c r="J7" s="120">
        <f aca="true" t="shared" si="0" ref="J7:J16">SUM(E7:I7)</f>
        <v>10</v>
      </c>
    </row>
    <row r="8" spans="2:10" ht="25.5">
      <c r="B8" s="368">
        <v>40806</v>
      </c>
      <c r="C8" s="283" t="s">
        <v>238</v>
      </c>
      <c r="D8" s="419" t="s">
        <v>173</v>
      </c>
      <c r="E8" s="121"/>
      <c r="F8" s="144">
        <v>10</v>
      </c>
      <c r="G8" s="249"/>
      <c r="H8" s="126"/>
      <c r="I8" s="207"/>
      <c r="J8" s="120">
        <f t="shared" si="0"/>
        <v>10</v>
      </c>
    </row>
    <row r="9" spans="2:10" ht="27.75" customHeight="1">
      <c r="B9" s="371">
        <v>40813</v>
      </c>
      <c r="C9" s="399" t="s">
        <v>238</v>
      </c>
      <c r="D9" s="433" t="s">
        <v>174</v>
      </c>
      <c r="E9" s="126"/>
      <c r="F9" s="391">
        <v>10</v>
      </c>
      <c r="G9" s="392"/>
      <c r="H9" s="126"/>
      <c r="I9" s="393"/>
      <c r="J9" s="120">
        <f t="shared" si="0"/>
        <v>10</v>
      </c>
    </row>
    <row r="10" spans="2:10" ht="27" customHeight="1">
      <c r="B10" s="368">
        <v>40833</v>
      </c>
      <c r="C10" s="283" t="s">
        <v>171</v>
      </c>
      <c r="D10" s="419" t="s">
        <v>175</v>
      </c>
      <c r="E10" s="121"/>
      <c r="F10" s="144">
        <v>10</v>
      </c>
      <c r="G10" s="249"/>
      <c r="H10" s="126"/>
      <c r="I10" s="207"/>
      <c r="J10" s="120">
        <f t="shared" si="0"/>
        <v>10</v>
      </c>
    </row>
    <row r="11" spans="2:10" ht="25.5">
      <c r="B11" s="368">
        <v>40849</v>
      </c>
      <c r="C11" s="283" t="s">
        <v>239</v>
      </c>
      <c r="D11" s="419" t="s">
        <v>176</v>
      </c>
      <c r="E11" s="121"/>
      <c r="F11" s="144">
        <v>10</v>
      </c>
      <c r="G11" s="249"/>
      <c r="H11" s="126"/>
      <c r="I11" s="207"/>
      <c r="J11" s="120">
        <f t="shared" si="0"/>
        <v>10</v>
      </c>
    </row>
    <row r="12" spans="2:10" ht="25.5">
      <c r="B12" s="368">
        <v>40851</v>
      </c>
      <c r="C12" s="283" t="s">
        <v>239</v>
      </c>
      <c r="D12" s="419" t="s">
        <v>177</v>
      </c>
      <c r="E12" s="121"/>
      <c r="F12" s="144">
        <v>10</v>
      </c>
      <c r="G12" s="249"/>
      <c r="H12" s="126"/>
      <c r="I12" s="207"/>
      <c r="J12" s="120">
        <f t="shared" si="0"/>
        <v>10</v>
      </c>
    </row>
    <row r="13" spans="2:10" ht="25.5">
      <c r="B13" s="368">
        <v>40857</v>
      </c>
      <c r="C13" s="283" t="s">
        <v>238</v>
      </c>
      <c r="D13" s="419" t="s">
        <v>178</v>
      </c>
      <c r="E13" s="121"/>
      <c r="F13" s="144">
        <v>7.3</v>
      </c>
      <c r="G13" s="249"/>
      <c r="H13" s="126"/>
      <c r="I13" s="207"/>
      <c r="J13" s="120">
        <f t="shared" si="0"/>
        <v>7.3</v>
      </c>
    </row>
    <row r="14" spans="2:10" ht="25.5">
      <c r="B14" s="368">
        <v>40862</v>
      </c>
      <c r="C14" s="283" t="s">
        <v>239</v>
      </c>
      <c r="D14" s="419" t="s">
        <v>294</v>
      </c>
      <c r="E14" s="121"/>
      <c r="F14" s="144">
        <v>10</v>
      </c>
      <c r="G14" s="249"/>
      <c r="H14" s="126"/>
      <c r="I14" s="207"/>
      <c r="J14" s="120">
        <f t="shared" si="0"/>
        <v>10</v>
      </c>
    </row>
    <row r="15" spans="2:10" ht="25.5">
      <c r="B15" s="368">
        <v>40868</v>
      </c>
      <c r="C15" s="283" t="s">
        <v>239</v>
      </c>
      <c r="D15" s="419" t="s">
        <v>179</v>
      </c>
      <c r="E15" s="121"/>
      <c r="F15" s="144">
        <v>10</v>
      </c>
      <c r="G15" s="249"/>
      <c r="H15" s="126"/>
      <c r="I15" s="207"/>
      <c r="J15" s="120">
        <f t="shared" si="0"/>
        <v>10</v>
      </c>
    </row>
    <row r="16" spans="2:10" ht="29.25" customHeight="1">
      <c r="B16" s="407">
        <v>40905</v>
      </c>
      <c r="C16" s="408" t="s">
        <v>295</v>
      </c>
      <c r="D16" s="434" t="s">
        <v>240</v>
      </c>
      <c r="E16" s="400"/>
      <c r="F16" s="401"/>
      <c r="G16" s="411">
        <v>28.47</v>
      </c>
      <c r="H16" s="412"/>
      <c r="I16" s="413"/>
      <c r="J16" s="414">
        <f t="shared" si="0"/>
        <v>28.47</v>
      </c>
    </row>
    <row r="17" spans="2:10" ht="12.75">
      <c r="B17" s="297"/>
      <c r="C17" s="330"/>
      <c r="D17" s="328"/>
      <c r="E17" s="133">
        <f aca="true" t="shared" si="1" ref="E17:J17">SUM(E7:E16)</f>
        <v>0</v>
      </c>
      <c r="F17" s="133">
        <f t="shared" si="1"/>
        <v>87.3</v>
      </c>
      <c r="G17" s="133">
        <f t="shared" si="1"/>
        <v>28.47</v>
      </c>
      <c r="H17" s="133">
        <f t="shared" si="1"/>
        <v>0</v>
      </c>
      <c r="I17" s="136">
        <f t="shared" si="1"/>
        <v>0</v>
      </c>
      <c r="J17" s="247">
        <f t="shared" si="1"/>
        <v>115.77</v>
      </c>
    </row>
    <row r="18" spans="2:10" ht="13.5" thickBot="1">
      <c r="B18" s="298"/>
      <c r="C18" s="329"/>
      <c r="D18" s="323"/>
      <c r="E18" s="22"/>
      <c r="F18" s="20"/>
      <c r="G18" s="20"/>
      <c r="H18" s="23"/>
      <c r="I18" s="20"/>
      <c r="J18" s="24"/>
    </row>
    <row r="19" spans="2:6" ht="12.75">
      <c r="B19" s="2"/>
      <c r="D19" s="3"/>
      <c r="E19" s="3"/>
      <c r="F19" s="3"/>
    </row>
    <row r="20" ht="12.75">
      <c r="B20" s="1" t="s">
        <v>90</v>
      </c>
    </row>
    <row r="22" ht="12.75">
      <c r="D22" s="410"/>
    </row>
    <row r="23" ht="15">
      <c r="D23" s="409"/>
    </row>
    <row r="27" spans="2:11" s="4" customFormat="1" ht="27.75" customHeight="1">
      <c r="B27" s="1"/>
      <c r="C27" s="1"/>
      <c r="D27" s="1"/>
      <c r="E27" s="1"/>
      <c r="F27" s="1"/>
      <c r="G27" s="1"/>
      <c r="H27" s="1"/>
      <c r="I27" s="1"/>
      <c r="J27" s="1"/>
      <c r="K27" s="1"/>
    </row>
    <row r="28" spans="2:11" s="4" customFormat="1" ht="12.75">
      <c r="B28" s="1"/>
      <c r="C28" s="1"/>
      <c r="D28" s="1"/>
      <c r="E28" s="1"/>
      <c r="F28" s="1"/>
      <c r="G28" s="1"/>
      <c r="H28" s="1"/>
      <c r="I28" s="1"/>
      <c r="J28" s="1"/>
      <c r="K28" s="1"/>
    </row>
  </sheetData>
  <sheetProtection/>
  <mergeCells count="1">
    <mergeCell ref="E5:H5"/>
  </mergeCells>
  <conditionalFormatting sqref="B7:J16">
    <cfRule type="expression" priority="1" dxfId="0">
      <formula>MOD(ROW(),2)=1</formula>
    </cfRule>
  </conditionalFormatting>
  <dataValidations count="2">
    <dataValidation type="list" allowBlank="1" showInputMessage="1" showErrorMessage="1" sqref="D2">
      <formula1>"Stephen Nelson,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3.xml><?xml version="1.0" encoding="utf-8"?>
<worksheet xmlns="http://schemas.openxmlformats.org/spreadsheetml/2006/main" xmlns:r="http://schemas.openxmlformats.org/officeDocument/2006/relationships">
  <sheetPr>
    <pageSetUpPr fitToPage="1"/>
  </sheetPr>
  <dimension ref="B1:AD19"/>
  <sheetViews>
    <sheetView zoomScalePageLayoutView="0" workbookViewId="0" topLeftCell="A1">
      <selection activeCell="M8" sqref="M8"/>
    </sheetView>
  </sheetViews>
  <sheetFormatPr defaultColWidth="9.140625" defaultRowHeight="12.75"/>
  <cols>
    <col min="1" max="1" width="1.421875" style="1" customWidth="1"/>
    <col min="2" max="2" width="10.140625" style="1" bestFit="1" customWidth="1"/>
    <col min="3" max="3" width="13.8515625" style="1" customWidth="1"/>
    <col min="4" max="4" width="49.7109375" style="1" customWidth="1"/>
    <col min="5" max="8" width="11.8515625" style="1" customWidth="1"/>
    <col min="9" max="9" width="14.7109375" style="1" customWidth="1"/>
    <col min="10" max="10" width="10.140625" style="1" bestFit="1" customWidth="1"/>
    <col min="11" max="16384" width="9.140625" style="1" customWidth="1"/>
  </cols>
  <sheetData>
    <row r="1" ht="12.75">
      <c r="B1" s="2" t="s">
        <v>42</v>
      </c>
    </row>
    <row r="2" spans="2:6" ht="12.75">
      <c r="B2" s="3" t="s">
        <v>43</v>
      </c>
      <c r="D2" s="38" t="s">
        <v>108</v>
      </c>
      <c r="E2" s="39" t="s">
        <v>60</v>
      </c>
      <c r="F2" s="40"/>
    </row>
    <row r="3" spans="2:6" ht="12.75">
      <c r="B3" s="2" t="s">
        <v>44</v>
      </c>
      <c r="D3" s="3" t="str">
        <f>'R Price'!D3</f>
        <v>2011-12</v>
      </c>
      <c r="E3" s="3" t="str">
        <f>'R Price'!E3</f>
        <v>Quarter 4</v>
      </c>
      <c r="F3" s="3" t="str">
        <f>'R Price'!F3</f>
        <v>1 January 2012 - 31 March 2012</v>
      </c>
    </row>
    <row r="4" ht="13.5" thickBot="1"/>
    <row r="5" spans="2:10" ht="12.75">
      <c r="B5" s="26" t="s">
        <v>45</v>
      </c>
      <c r="C5" s="25" t="s">
        <v>46</v>
      </c>
      <c r="D5" s="10" t="s">
        <v>47</v>
      </c>
      <c r="E5" s="435" t="s">
        <v>51</v>
      </c>
      <c r="F5" s="436"/>
      <c r="G5" s="436"/>
      <c r="H5" s="437"/>
      <c r="I5" s="11" t="s">
        <v>50</v>
      </c>
      <c r="J5" s="30" t="s">
        <v>54</v>
      </c>
    </row>
    <row r="6" spans="2:30" s="4" customFormat="1" ht="27.75" customHeight="1">
      <c r="B6" s="5"/>
      <c r="C6" s="12"/>
      <c r="D6" s="6"/>
      <c r="E6" s="7" t="s">
        <v>48</v>
      </c>
      <c r="F6" s="9" t="s">
        <v>49</v>
      </c>
      <c r="G6" s="9" t="s">
        <v>97</v>
      </c>
      <c r="H6" s="254" t="s">
        <v>1</v>
      </c>
      <c r="I6" s="12" t="s">
        <v>52</v>
      </c>
      <c r="J6" s="31" t="s">
        <v>55</v>
      </c>
      <c r="M6" s="1"/>
      <c r="N6" s="1"/>
      <c r="O6" s="1"/>
      <c r="P6" s="1"/>
      <c r="Q6" s="1"/>
      <c r="R6" s="1"/>
      <c r="S6" s="1"/>
      <c r="T6" s="1"/>
      <c r="U6" s="1"/>
      <c r="V6" s="1"/>
      <c r="W6" s="1"/>
      <c r="X6" s="1"/>
      <c r="Y6" s="1"/>
      <c r="Z6" s="1"/>
      <c r="AA6" s="1"/>
      <c r="AB6" s="1"/>
      <c r="AC6" s="1"/>
      <c r="AD6" s="1"/>
    </row>
    <row r="7" spans="2:30" s="4" customFormat="1" ht="25.5" customHeight="1">
      <c r="B7" s="368" t="s">
        <v>150</v>
      </c>
      <c r="C7" s="372" t="s">
        <v>112</v>
      </c>
      <c r="D7" s="264" t="s">
        <v>152</v>
      </c>
      <c r="E7" s="121"/>
      <c r="F7" s="144"/>
      <c r="G7" s="249">
        <v>14</v>
      </c>
      <c r="H7" s="126"/>
      <c r="I7" s="207"/>
      <c r="J7" s="120">
        <v>14</v>
      </c>
      <c r="M7" s="1"/>
      <c r="N7" s="1"/>
      <c r="O7" s="1"/>
      <c r="P7" s="1"/>
      <c r="Q7" s="1"/>
      <c r="R7" s="1"/>
      <c r="S7" s="1"/>
      <c r="T7" s="1"/>
      <c r="U7" s="1"/>
      <c r="V7" s="1"/>
      <c r="W7" s="1"/>
      <c r="X7" s="1"/>
      <c r="Y7" s="1"/>
      <c r="Z7" s="1"/>
      <c r="AA7" s="1"/>
      <c r="AB7" s="1"/>
      <c r="AC7" s="1"/>
      <c r="AD7" s="1"/>
    </row>
    <row r="8" spans="2:30" s="4" customFormat="1" ht="38.25">
      <c r="B8" s="368">
        <v>40849</v>
      </c>
      <c r="C8" s="373" t="s">
        <v>112</v>
      </c>
      <c r="D8" s="264" t="s">
        <v>153</v>
      </c>
      <c r="E8" s="121"/>
      <c r="F8" s="144"/>
      <c r="G8" s="249">
        <v>7</v>
      </c>
      <c r="H8" s="126"/>
      <c r="I8" s="207"/>
      <c r="J8" s="120">
        <v>7</v>
      </c>
      <c r="M8" s="1"/>
      <c r="N8" s="1"/>
      <c r="O8" s="1"/>
      <c r="P8" s="1"/>
      <c r="Q8" s="1"/>
      <c r="R8" s="1"/>
      <c r="S8" s="1"/>
      <c r="T8" s="1"/>
      <c r="U8" s="1"/>
      <c r="V8" s="1"/>
      <c r="W8" s="1"/>
      <c r="X8" s="1"/>
      <c r="Y8" s="1"/>
      <c r="Z8" s="1"/>
      <c r="AA8" s="1"/>
      <c r="AB8" s="1"/>
      <c r="AC8" s="1"/>
      <c r="AD8" s="1"/>
    </row>
    <row r="9" spans="2:30" s="4" customFormat="1" ht="25.5" customHeight="1">
      <c r="B9" s="371">
        <v>40862</v>
      </c>
      <c r="C9" s="389" t="s">
        <v>112</v>
      </c>
      <c r="D9" s="390" t="s">
        <v>154</v>
      </c>
      <c r="E9" s="126"/>
      <c r="F9" s="391"/>
      <c r="G9" s="392">
        <v>7</v>
      </c>
      <c r="H9" s="126"/>
      <c r="I9" s="393"/>
      <c r="J9" s="120">
        <v>7</v>
      </c>
      <c r="M9" s="1"/>
      <c r="N9" s="1"/>
      <c r="O9" s="1"/>
      <c r="P9" s="1"/>
      <c r="Q9" s="1"/>
      <c r="R9" s="1"/>
      <c r="S9" s="1"/>
      <c r="T9" s="1"/>
      <c r="U9" s="1"/>
      <c r="V9" s="1"/>
      <c r="W9" s="1"/>
      <c r="X9" s="1"/>
      <c r="Y9" s="1"/>
      <c r="Z9" s="1"/>
      <c r="AA9" s="1"/>
      <c r="AB9" s="1"/>
      <c r="AC9" s="1"/>
      <c r="AD9" s="1"/>
    </row>
    <row r="10" spans="2:10" ht="25.5">
      <c r="B10" s="368" t="s">
        <v>151</v>
      </c>
      <c r="C10" s="373" t="s">
        <v>112</v>
      </c>
      <c r="D10" s="264" t="s">
        <v>155</v>
      </c>
      <c r="E10" s="121"/>
      <c r="F10" s="144"/>
      <c r="G10" s="249">
        <v>14</v>
      </c>
      <c r="H10" s="126"/>
      <c r="I10" s="207"/>
      <c r="J10" s="120">
        <v>14</v>
      </c>
    </row>
    <row r="11" spans="2:10" ht="38.25">
      <c r="B11" s="368">
        <v>40877</v>
      </c>
      <c r="C11" s="373" t="s">
        <v>112</v>
      </c>
      <c r="D11" s="264" t="s">
        <v>161</v>
      </c>
      <c r="E11" s="121"/>
      <c r="F11" s="144"/>
      <c r="G11" s="249">
        <v>7</v>
      </c>
      <c r="H11" s="126"/>
      <c r="I11" s="207"/>
      <c r="J11" s="120">
        <v>7</v>
      </c>
    </row>
    <row r="12" spans="2:10" ht="25.5">
      <c r="B12" s="368">
        <v>40896</v>
      </c>
      <c r="C12" s="373" t="s">
        <v>112</v>
      </c>
      <c r="D12" s="264" t="s">
        <v>156</v>
      </c>
      <c r="E12" s="121"/>
      <c r="F12" s="144"/>
      <c r="G12" s="249"/>
      <c r="H12" s="126">
        <v>110.44</v>
      </c>
      <c r="I12" s="207"/>
      <c r="J12" s="120">
        <v>110.44</v>
      </c>
    </row>
    <row r="13" spans="2:10" ht="38.25">
      <c r="B13" s="371">
        <v>40934</v>
      </c>
      <c r="C13" s="389" t="s">
        <v>112</v>
      </c>
      <c r="D13" s="390" t="s">
        <v>160</v>
      </c>
      <c r="E13" s="126"/>
      <c r="F13" s="391"/>
      <c r="G13" s="392"/>
      <c r="H13" s="126">
        <v>163.44</v>
      </c>
      <c r="I13" s="393"/>
      <c r="J13" s="120">
        <v>163.44</v>
      </c>
    </row>
    <row r="14" spans="2:10" ht="25.5" customHeight="1">
      <c r="B14" s="371" t="s">
        <v>157</v>
      </c>
      <c r="C14" s="373" t="s">
        <v>112</v>
      </c>
      <c r="D14" s="264" t="s">
        <v>158</v>
      </c>
      <c r="E14" s="121"/>
      <c r="F14" s="144"/>
      <c r="G14" s="249">
        <v>14</v>
      </c>
      <c r="H14" s="126"/>
      <c r="I14" s="207"/>
      <c r="J14" s="120">
        <v>14</v>
      </c>
    </row>
    <row r="15" spans="2:10" ht="25.5" customHeight="1">
      <c r="B15" s="368">
        <v>40959</v>
      </c>
      <c r="C15" s="373" t="s">
        <v>112</v>
      </c>
      <c r="D15" s="264" t="s">
        <v>159</v>
      </c>
      <c r="E15" s="121"/>
      <c r="F15" s="144"/>
      <c r="G15" s="249"/>
      <c r="H15" s="126">
        <v>220.88</v>
      </c>
      <c r="I15" s="207"/>
      <c r="J15" s="120">
        <v>220.88</v>
      </c>
    </row>
    <row r="16" spans="2:10" ht="12.75">
      <c r="B16" s="297"/>
      <c r="C16" s="330"/>
      <c r="D16" s="328"/>
      <c r="E16" s="133">
        <f aca="true" t="shared" si="0" ref="E16:J16">SUM(E7:E15)</f>
        <v>0</v>
      </c>
      <c r="F16" s="133">
        <f t="shared" si="0"/>
        <v>0</v>
      </c>
      <c r="G16" s="133">
        <f t="shared" si="0"/>
        <v>63</v>
      </c>
      <c r="H16" s="133">
        <f t="shared" si="0"/>
        <v>494.76</v>
      </c>
      <c r="I16" s="136">
        <f t="shared" si="0"/>
        <v>0</v>
      </c>
      <c r="J16" s="247">
        <f t="shared" si="0"/>
        <v>557.76</v>
      </c>
    </row>
    <row r="17" spans="2:10" ht="13.5" thickBot="1">
      <c r="B17" s="298"/>
      <c r="C17" s="329"/>
      <c r="D17" s="323"/>
      <c r="E17" s="22"/>
      <c r="F17" s="20"/>
      <c r="G17" s="20"/>
      <c r="H17" s="23"/>
      <c r="I17" s="20"/>
      <c r="J17" s="24"/>
    </row>
    <row r="18" ht="12.75">
      <c r="B18" s="15"/>
    </row>
    <row r="19" ht="12.75">
      <c r="B19" s="1" t="s">
        <v>90</v>
      </c>
    </row>
  </sheetData>
  <sheetProtection/>
  <mergeCells count="1">
    <mergeCell ref="E5:H5"/>
  </mergeCells>
  <conditionalFormatting sqref="B7:J15">
    <cfRule type="expression" priority="1" dxfId="0">
      <formula>MOD(ROW(),2)=1</formula>
    </cfRule>
  </conditionalFormatting>
  <dataValidations count="2">
    <dataValidation type="list" allowBlank="1" showInputMessage="1" showErrorMessage="1" sqref="D2">
      <formula1>"Ray O'Toole, chael Beswick,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4.xml><?xml version="1.0" encoding="utf-8"?>
<worksheet xmlns="http://schemas.openxmlformats.org/spreadsheetml/2006/main" xmlns:r="http://schemas.openxmlformats.org/officeDocument/2006/relationships">
  <sheetPr>
    <pageSetUpPr fitToPage="1"/>
  </sheetPr>
  <dimension ref="B1:J24"/>
  <sheetViews>
    <sheetView zoomScalePageLayoutView="0" workbookViewId="0" topLeftCell="A1">
      <selection activeCell="A1" sqref="A1"/>
    </sheetView>
  </sheetViews>
  <sheetFormatPr defaultColWidth="9.140625" defaultRowHeight="12.75"/>
  <cols>
    <col min="1" max="1" width="1.421875" style="1" customWidth="1"/>
    <col min="2" max="2" width="10.140625" style="1" bestFit="1" customWidth="1"/>
    <col min="3" max="3" width="16.00390625" style="1" customWidth="1"/>
    <col min="4" max="4" width="45.57421875" style="1" customWidth="1"/>
    <col min="5" max="8" width="11.140625" style="1" customWidth="1"/>
    <col min="9" max="9" width="14.421875" style="1" customWidth="1"/>
    <col min="10" max="10" width="9.00390625" style="1" customWidth="1"/>
    <col min="11" max="16384" width="9.140625" style="1" customWidth="1"/>
  </cols>
  <sheetData>
    <row r="1" ht="12.75">
      <c r="B1" s="2" t="s">
        <v>42</v>
      </c>
    </row>
    <row r="2" spans="2:6" ht="12.75">
      <c r="B2" s="3" t="s">
        <v>43</v>
      </c>
      <c r="D2" s="38" t="s">
        <v>99</v>
      </c>
      <c r="E2" s="39" t="s">
        <v>60</v>
      </c>
      <c r="F2" s="40"/>
    </row>
    <row r="3" spans="2:6" ht="12.75">
      <c r="B3" s="2" t="s">
        <v>44</v>
      </c>
      <c r="D3" s="3" t="str">
        <f>'R Price'!D3</f>
        <v>2011-12</v>
      </c>
      <c r="E3" s="3" t="str">
        <f>'R Price'!E3</f>
        <v>Quarter 4</v>
      </c>
      <c r="F3" s="3" t="str">
        <f>'R Price'!F3</f>
        <v>1 January 2012 - 31 March 2012</v>
      </c>
    </row>
    <row r="4" ht="13.5" thickBot="1"/>
    <row r="5" spans="2:10" ht="12.75">
      <c r="B5" s="26" t="s">
        <v>45</v>
      </c>
      <c r="C5" s="25" t="s">
        <v>46</v>
      </c>
      <c r="D5" s="124" t="s">
        <v>47</v>
      </c>
      <c r="E5" s="435" t="s">
        <v>51</v>
      </c>
      <c r="F5" s="436"/>
      <c r="G5" s="436"/>
      <c r="H5" s="437"/>
      <c r="I5" s="11" t="s">
        <v>50</v>
      </c>
      <c r="J5" s="30" t="s">
        <v>54</v>
      </c>
    </row>
    <row r="6" spans="2:10" s="4" customFormat="1" ht="27.75" customHeight="1">
      <c r="B6" s="5"/>
      <c r="C6" s="12"/>
      <c r="D6" s="6"/>
      <c r="E6" s="7" t="s">
        <v>48</v>
      </c>
      <c r="F6" s="9" t="s">
        <v>49</v>
      </c>
      <c r="G6" s="9" t="s">
        <v>97</v>
      </c>
      <c r="H6" s="254" t="s">
        <v>1</v>
      </c>
      <c r="I6" s="12" t="s">
        <v>52</v>
      </c>
      <c r="J6" s="31" t="s">
        <v>55</v>
      </c>
    </row>
    <row r="7" spans="2:10" ht="38.25">
      <c r="B7" s="152">
        <v>40805</v>
      </c>
      <c r="C7" s="277" t="s">
        <v>180</v>
      </c>
      <c r="D7" s="419" t="s">
        <v>181</v>
      </c>
      <c r="E7" s="121"/>
      <c r="F7" s="144">
        <v>19.5</v>
      </c>
      <c r="G7" s="392"/>
      <c r="H7" s="126"/>
      <c r="I7" s="207"/>
      <c r="J7" s="120">
        <f>SUM(E7:I7)</f>
        <v>19.5</v>
      </c>
    </row>
    <row r="8" spans="2:10" ht="38.25">
      <c r="B8" s="112">
        <v>40805</v>
      </c>
      <c r="C8" s="283" t="s">
        <v>182</v>
      </c>
      <c r="D8" s="419" t="s">
        <v>183</v>
      </c>
      <c r="E8" s="121"/>
      <c r="F8" s="222"/>
      <c r="G8" s="402">
        <v>11</v>
      </c>
      <c r="H8" s="126"/>
      <c r="I8" s="207"/>
      <c r="J8" s="120">
        <f aca="true" t="shared" si="0" ref="J8:J20">SUM(E8:I8)</f>
        <v>11</v>
      </c>
    </row>
    <row r="9" spans="2:10" ht="25.5">
      <c r="B9" s="112">
        <v>40806</v>
      </c>
      <c r="C9" s="283" t="s">
        <v>184</v>
      </c>
      <c r="D9" s="419" t="s">
        <v>185</v>
      </c>
      <c r="E9" s="121"/>
      <c r="F9" s="222">
        <v>19.5</v>
      </c>
      <c r="G9" s="394"/>
      <c r="H9" s="126"/>
      <c r="I9" s="207"/>
      <c r="J9" s="120">
        <f t="shared" si="0"/>
        <v>19.5</v>
      </c>
    </row>
    <row r="10" spans="2:10" ht="25.5">
      <c r="B10" s="112">
        <v>40833</v>
      </c>
      <c r="C10" s="283" t="s">
        <v>180</v>
      </c>
      <c r="D10" s="419" t="s">
        <v>186</v>
      </c>
      <c r="E10" s="121"/>
      <c r="F10" s="222">
        <v>19.5</v>
      </c>
      <c r="G10" s="394"/>
      <c r="H10" s="126"/>
      <c r="I10" s="207"/>
      <c r="J10" s="120">
        <f t="shared" si="0"/>
        <v>19.5</v>
      </c>
    </row>
    <row r="11" spans="2:10" ht="25.5">
      <c r="B11" s="112">
        <v>40834</v>
      </c>
      <c r="C11" s="283" t="s">
        <v>184</v>
      </c>
      <c r="D11" s="419" t="s">
        <v>185</v>
      </c>
      <c r="E11" s="121"/>
      <c r="F11" s="222">
        <v>19.5</v>
      </c>
      <c r="G11" s="394"/>
      <c r="H11" s="126"/>
      <c r="I11" s="207"/>
      <c r="J11" s="120">
        <f t="shared" si="0"/>
        <v>19.5</v>
      </c>
    </row>
    <row r="12" spans="2:10" ht="25.5">
      <c r="B12" s="112">
        <v>40836</v>
      </c>
      <c r="C12" s="283" t="s">
        <v>180</v>
      </c>
      <c r="D12" s="419" t="s">
        <v>187</v>
      </c>
      <c r="E12" s="121"/>
      <c r="F12" s="222">
        <v>43</v>
      </c>
      <c r="G12" s="394"/>
      <c r="H12" s="126"/>
      <c r="I12" s="207"/>
      <c r="J12" s="120">
        <f t="shared" si="0"/>
        <v>43</v>
      </c>
    </row>
    <row r="13" spans="2:10" ht="25.5">
      <c r="B13" s="112">
        <v>40862</v>
      </c>
      <c r="C13" s="283" t="s">
        <v>180</v>
      </c>
      <c r="D13" s="419" t="s">
        <v>188</v>
      </c>
      <c r="E13" s="121"/>
      <c r="F13" s="222">
        <v>43</v>
      </c>
      <c r="G13" s="394"/>
      <c r="H13" s="126"/>
      <c r="I13" s="207"/>
      <c r="J13" s="120">
        <f t="shared" si="0"/>
        <v>43</v>
      </c>
    </row>
    <row r="14" spans="2:10" ht="38.25">
      <c r="B14" s="112">
        <v>40870</v>
      </c>
      <c r="C14" s="283" t="s">
        <v>180</v>
      </c>
      <c r="D14" s="419" t="s">
        <v>190</v>
      </c>
      <c r="E14" s="121"/>
      <c r="F14" s="222">
        <v>19.5</v>
      </c>
      <c r="G14" s="394"/>
      <c r="H14" s="126"/>
      <c r="I14" s="207"/>
      <c r="J14" s="120">
        <f t="shared" si="0"/>
        <v>19.5</v>
      </c>
    </row>
    <row r="15" spans="2:10" ht="38.25">
      <c r="B15" s="112">
        <v>40870</v>
      </c>
      <c r="C15" s="283" t="s">
        <v>182</v>
      </c>
      <c r="D15" s="419" t="s">
        <v>189</v>
      </c>
      <c r="E15" s="121"/>
      <c r="F15" s="222"/>
      <c r="G15" s="394">
        <v>12</v>
      </c>
      <c r="H15" s="126"/>
      <c r="I15" s="207"/>
      <c r="J15" s="120">
        <f t="shared" si="0"/>
        <v>12</v>
      </c>
    </row>
    <row r="16" spans="2:10" ht="25.5">
      <c r="B16" s="112">
        <v>40871</v>
      </c>
      <c r="C16" s="283" t="s">
        <v>184</v>
      </c>
      <c r="D16" s="419" t="s">
        <v>192</v>
      </c>
      <c r="E16" s="121"/>
      <c r="F16" s="222">
        <v>19.5</v>
      </c>
      <c r="G16" s="394"/>
      <c r="H16" s="126"/>
      <c r="I16" s="207"/>
      <c r="J16" s="120">
        <f t="shared" si="0"/>
        <v>19.5</v>
      </c>
    </row>
    <row r="17" spans="2:10" ht="25.5">
      <c r="B17" s="112">
        <v>40891</v>
      </c>
      <c r="C17" s="283" t="s">
        <v>180</v>
      </c>
      <c r="D17" s="419" t="s">
        <v>168</v>
      </c>
      <c r="E17" s="121"/>
      <c r="F17" s="222">
        <v>37.5</v>
      </c>
      <c r="G17" s="394"/>
      <c r="H17" s="126"/>
      <c r="I17" s="207"/>
      <c r="J17" s="120">
        <f t="shared" si="0"/>
        <v>37.5</v>
      </c>
    </row>
    <row r="18" spans="2:10" ht="25.5">
      <c r="B18" s="112">
        <v>40897</v>
      </c>
      <c r="C18" s="283" t="s">
        <v>180</v>
      </c>
      <c r="D18" s="419" t="s">
        <v>191</v>
      </c>
      <c r="E18" s="121"/>
      <c r="F18" s="222">
        <v>43</v>
      </c>
      <c r="G18" s="394"/>
      <c r="H18" s="126"/>
      <c r="I18" s="207"/>
      <c r="J18" s="120">
        <f t="shared" si="0"/>
        <v>43</v>
      </c>
    </row>
    <row r="19" spans="2:10" ht="25.5">
      <c r="B19" s="112">
        <v>40913</v>
      </c>
      <c r="C19" s="283" t="s">
        <v>180</v>
      </c>
      <c r="D19" s="419" t="s">
        <v>168</v>
      </c>
      <c r="E19" s="121"/>
      <c r="F19" s="222">
        <v>39.5</v>
      </c>
      <c r="G19" s="394"/>
      <c r="H19" s="126"/>
      <c r="I19" s="207"/>
      <c r="J19" s="120">
        <f t="shared" si="0"/>
        <v>39.5</v>
      </c>
    </row>
    <row r="20" spans="2:10" ht="25.5">
      <c r="B20" s="112">
        <v>40919</v>
      </c>
      <c r="C20" s="283" t="s">
        <v>180</v>
      </c>
      <c r="D20" s="419" t="s">
        <v>193</v>
      </c>
      <c r="E20" s="121"/>
      <c r="F20" s="222">
        <v>39.5</v>
      </c>
      <c r="G20" s="394"/>
      <c r="H20" s="126"/>
      <c r="I20" s="207"/>
      <c r="J20" s="120">
        <f t="shared" si="0"/>
        <v>39.5</v>
      </c>
    </row>
    <row r="21" spans="2:10" ht="12.75">
      <c r="B21" s="297"/>
      <c r="C21" s="330"/>
      <c r="D21" s="374"/>
      <c r="E21" s="133">
        <f aca="true" t="shared" si="1" ref="E21:J21">SUM(E7:E20)</f>
        <v>0</v>
      </c>
      <c r="F21" s="133">
        <f t="shared" si="1"/>
        <v>362.5</v>
      </c>
      <c r="G21" s="133">
        <f t="shared" si="1"/>
        <v>23</v>
      </c>
      <c r="H21" s="133">
        <f t="shared" si="1"/>
        <v>0</v>
      </c>
      <c r="I21" s="133">
        <f t="shared" si="1"/>
        <v>0</v>
      </c>
      <c r="J21" s="208">
        <f t="shared" si="1"/>
        <v>385.5</v>
      </c>
    </row>
    <row r="22" spans="2:10" ht="13.5" thickBot="1">
      <c r="B22" s="298"/>
      <c r="C22" s="329"/>
      <c r="D22" s="375"/>
      <c r="E22" s="22"/>
      <c r="F22" s="20"/>
      <c r="G22" s="20"/>
      <c r="H22" s="23"/>
      <c r="I22" s="20"/>
      <c r="J22" s="24"/>
    </row>
    <row r="24" ht="12.75">
      <c r="B24" s="1" t="s">
        <v>90</v>
      </c>
    </row>
  </sheetData>
  <sheetProtection/>
  <mergeCells count="1">
    <mergeCell ref="E5:H5"/>
  </mergeCells>
  <conditionalFormatting sqref="B7:J20">
    <cfRule type="expression" priority="1" dxfId="0">
      <formula>MOD(ROW(),2)=1</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5.xml><?xml version="1.0" encoding="utf-8"?>
<worksheet xmlns="http://schemas.openxmlformats.org/spreadsheetml/2006/main" xmlns:r="http://schemas.openxmlformats.org/officeDocument/2006/relationships">
  <sheetPr>
    <pageSetUpPr fitToPage="1"/>
  </sheetPr>
  <dimension ref="B1:D19"/>
  <sheetViews>
    <sheetView zoomScalePageLayoutView="0" workbookViewId="0" topLeftCell="A1">
      <selection activeCell="F10" sqref="F10"/>
    </sheetView>
  </sheetViews>
  <sheetFormatPr defaultColWidth="9.140625" defaultRowHeight="12.75"/>
  <cols>
    <col min="1" max="1" width="1.28515625" style="1" customWidth="1"/>
    <col min="2" max="2" width="21.140625" style="1" customWidth="1"/>
    <col min="3" max="3" width="37.421875" style="1" customWidth="1"/>
    <col min="4" max="4" width="71.7109375" style="1" customWidth="1"/>
    <col min="5" max="5" width="9.140625" style="1" customWidth="1"/>
    <col min="6" max="6" width="33.421875" style="1" customWidth="1"/>
    <col min="7" max="16384" width="9.140625" style="1" customWidth="1"/>
  </cols>
  <sheetData>
    <row r="1" ht="12.75">
      <c r="B1" s="2" t="s">
        <v>42</v>
      </c>
    </row>
    <row r="2" spans="2:4" ht="12.75">
      <c r="B2" s="3"/>
      <c r="D2" s="38" t="s">
        <v>89</v>
      </c>
    </row>
    <row r="3" spans="2:4" ht="12.75">
      <c r="B3" s="2" t="s">
        <v>91</v>
      </c>
      <c r="C3" s="417" t="str">
        <f>'R Price'!D3</f>
        <v>2011-12</v>
      </c>
      <c r="D3" s="416" t="str">
        <f>CONCATENATE('R Price'!E3,"       ",'R Price'!F3)</f>
        <v>Quarter 4       1 January 2012 - 31 March 2012</v>
      </c>
    </row>
    <row r="4" ht="13.5" thickBot="1"/>
    <row r="5" spans="2:4" ht="12.75">
      <c r="B5" s="26" t="s">
        <v>88</v>
      </c>
      <c r="C5" s="25" t="s">
        <v>86</v>
      </c>
      <c r="D5" s="30" t="s">
        <v>87</v>
      </c>
    </row>
    <row r="6" spans="2:4" s="4" customFormat="1" ht="12.75">
      <c r="B6" s="194"/>
      <c r="C6" s="195" t="s">
        <v>85</v>
      </c>
      <c r="D6" s="196"/>
    </row>
    <row r="7" spans="2:4" ht="25.5">
      <c r="B7" s="432">
        <v>40912</v>
      </c>
      <c r="C7" s="427" t="s">
        <v>258</v>
      </c>
      <c r="D7" s="428" t="s">
        <v>259</v>
      </c>
    </row>
    <row r="8" spans="2:4" ht="25.5">
      <c r="B8" s="432">
        <v>40920</v>
      </c>
      <c r="C8" s="427" t="s">
        <v>260</v>
      </c>
      <c r="D8" s="428" t="s">
        <v>269</v>
      </c>
    </row>
    <row r="9" spans="2:4" ht="27.75" customHeight="1">
      <c r="B9" s="432">
        <v>40926</v>
      </c>
      <c r="C9" s="427" t="s">
        <v>261</v>
      </c>
      <c r="D9" s="428" t="s">
        <v>262</v>
      </c>
    </row>
    <row r="10" spans="2:4" ht="25.5">
      <c r="B10" s="432">
        <v>40931</v>
      </c>
      <c r="C10" s="427" t="s">
        <v>260</v>
      </c>
      <c r="D10" s="428" t="s">
        <v>263</v>
      </c>
    </row>
    <row r="11" spans="2:4" ht="25.5">
      <c r="B11" s="432">
        <v>40934</v>
      </c>
      <c r="C11" s="427" t="s">
        <v>296</v>
      </c>
      <c r="D11" s="428" t="s">
        <v>264</v>
      </c>
    </row>
    <row r="12" spans="2:4" ht="22.5" customHeight="1">
      <c r="B12" s="432">
        <v>40940</v>
      </c>
      <c r="C12" s="427" t="s">
        <v>265</v>
      </c>
      <c r="D12" s="428" t="s">
        <v>266</v>
      </c>
    </row>
    <row r="13" spans="2:4" ht="36" customHeight="1">
      <c r="B13" s="432">
        <v>40946</v>
      </c>
      <c r="C13" s="427" t="s">
        <v>267</v>
      </c>
      <c r="D13" s="428" t="s">
        <v>268</v>
      </c>
    </row>
    <row r="14" spans="2:4" ht="38.25">
      <c r="B14" s="432">
        <v>40955</v>
      </c>
      <c r="C14" s="427" t="s">
        <v>270</v>
      </c>
      <c r="D14" s="428" t="s">
        <v>271</v>
      </c>
    </row>
    <row r="15" spans="2:4" ht="24" customHeight="1">
      <c r="B15" s="432">
        <v>40980</v>
      </c>
      <c r="C15" s="427" t="s">
        <v>272</v>
      </c>
      <c r="D15" s="428" t="s">
        <v>273</v>
      </c>
    </row>
    <row r="16" spans="2:4" ht="32.25" customHeight="1">
      <c r="B16" s="415">
        <v>40980</v>
      </c>
      <c r="C16" s="427" t="s">
        <v>275</v>
      </c>
      <c r="D16" s="428" t="s">
        <v>274</v>
      </c>
    </row>
    <row r="17" spans="2:4" ht="25.5">
      <c r="B17" s="415">
        <v>40982</v>
      </c>
      <c r="C17" s="427" t="s">
        <v>261</v>
      </c>
      <c r="D17" s="429" t="s">
        <v>276</v>
      </c>
    </row>
    <row r="18" spans="2:4" ht="25.5">
      <c r="B18" s="415">
        <v>40991</v>
      </c>
      <c r="C18" s="427" t="s">
        <v>278</v>
      </c>
      <c r="D18" s="429" t="s">
        <v>277</v>
      </c>
    </row>
    <row r="19" spans="2:4" ht="33" customHeight="1" thickBot="1">
      <c r="B19" s="418">
        <v>40997</v>
      </c>
      <c r="C19" s="430" t="s">
        <v>280</v>
      </c>
      <c r="D19" s="431" t="s">
        <v>279</v>
      </c>
    </row>
  </sheetData>
  <sheetProtection/>
  <printOptions/>
  <pageMargins left="0.75" right="0.75" top="1" bottom="1" header="0.5" footer="0.5"/>
  <pageSetup fitToHeight="1" fitToWidth="1"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B1:J23"/>
  <sheetViews>
    <sheetView zoomScalePageLayoutView="0" workbookViewId="0" topLeftCell="A1">
      <selection activeCell="A1" sqref="A1"/>
    </sheetView>
  </sheetViews>
  <sheetFormatPr defaultColWidth="9.140625" defaultRowHeight="12.75"/>
  <cols>
    <col min="1" max="2" width="9.140625" style="1" customWidth="1"/>
    <col min="3" max="3" width="34.57421875" style="1" customWidth="1"/>
    <col min="4" max="16384" width="9.140625" style="1" customWidth="1"/>
  </cols>
  <sheetData>
    <row r="1" spans="2:3" ht="15">
      <c r="B1" s="41"/>
      <c r="C1" s="41" t="s">
        <v>15</v>
      </c>
    </row>
    <row r="2" spans="2:3" ht="15" thickBot="1">
      <c r="B2" s="42"/>
      <c r="C2" s="42"/>
    </row>
    <row r="3" spans="2:3" ht="15">
      <c r="B3" s="44" t="s">
        <v>16</v>
      </c>
      <c r="C3" s="45" t="s">
        <v>19</v>
      </c>
    </row>
    <row r="4" spans="2:3" ht="15">
      <c r="B4" s="46" t="s">
        <v>39</v>
      </c>
      <c r="C4" s="47" t="s">
        <v>20</v>
      </c>
    </row>
    <row r="5" spans="2:3" ht="15">
      <c r="B5" s="46" t="s">
        <v>38</v>
      </c>
      <c r="C5" s="47" t="s">
        <v>21</v>
      </c>
    </row>
    <row r="6" spans="2:3" ht="15">
      <c r="B6" s="46" t="s">
        <v>36</v>
      </c>
      <c r="C6" s="47" t="s">
        <v>22</v>
      </c>
    </row>
    <row r="7" spans="2:3" ht="15">
      <c r="B7" s="46" t="s">
        <v>37</v>
      </c>
      <c r="C7" s="47" t="s">
        <v>23</v>
      </c>
    </row>
    <row r="8" spans="2:10" ht="15">
      <c r="B8" s="46" t="s">
        <v>17</v>
      </c>
      <c r="C8" s="47" t="s">
        <v>24</v>
      </c>
      <c r="E8" s="58"/>
      <c r="F8" s="58"/>
      <c r="G8" s="58"/>
      <c r="H8" s="58"/>
      <c r="I8" s="58"/>
      <c r="J8" s="58"/>
    </row>
    <row r="9" spans="2:10" ht="15">
      <c r="B9" s="46" t="s">
        <v>18</v>
      </c>
      <c r="C9" s="47" t="s">
        <v>25</v>
      </c>
      <c r="E9" s="58"/>
      <c r="F9" s="58"/>
      <c r="G9" s="58"/>
      <c r="H9" s="58"/>
      <c r="I9" s="58"/>
      <c r="J9" s="58"/>
    </row>
    <row r="10" spans="2:10" ht="15">
      <c r="B10" s="46" t="s">
        <v>35</v>
      </c>
      <c r="C10" s="47" t="s">
        <v>26</v>
      </c>
      <c r="E10" s="58"/>
      <c r="F10" s="58"/>
      <c r="G10" s="58"/>
      <c r="H10" s="58"/>
      <c r="I10" s="58"/>
      <c r="J10" s="58"/>
    </row>
    <row r="11" spans="2:10" ht="15">
      <c r="B11" s="46" t="s">
        <v>30</v>
      </c>
      <c r="C11" s="47" t="s">
        <v>27</v>
      </c>
      <c r="E11" s="58"/>
      <c r="F11" s="58"/>
      <c r="G11" s="58"/>
      <c r="H11" s="58"/>
      <c r="I11" s="58"/>
      <c r="J11" s="58"/>
    </row>
    <row r="12" spans="2:10" ht="15">
      <c r="B12" s="46" t="s">
        <v>40</v>
      </c>
      <c r="C12" s="47" t="s">
        <v>31</v>
      </c>
      <c r="E12" s="58"/>
      <c r="F12" s="58"/>
      <c r="G12" s="58"/>
      <c r="H12" s="58"/>
      <c r="I12" s="58"/>
      <c r="J12" s="58"/>
    </row>
    <row r="13" spans="2:10" ht="15">
      <c r="B13" s="46" t="s">
        <v>41</v>
      </c>
      <c r="C13" s="47" t="s">
        <v>28</v>
      </c>
      <c r="E13" s="58"/>
      <c r="F13" s="58"/>
      <c r="G13" s="58"/>
      <c r="H13" s="58"/>
      <c r="I13" s="58"/>
      <c r="J13" s="58"/>
    </row>
    <row r="14" spans="2:10" ht="15">
      <c r="B14" s="46" t="s">
        <v>34</v>
      </c>
      <c r="C14" s="47" t="s">
        <v>29</v>
      </c>
      <c r="E14" s="58"/>
      <c r="F14" s="58"/>
      <c r="G14" s="58"/>
      <c r="H14" s="58"/>
      <c r="I14" s="58"/>
      <c r="J14" s="58"/>
    </row>
    <row r="15" spans="2:10" ht="15">
      <c r="B15" s="46" t="s">
        <v>33</v>
      </c>
      <c r="C15" s="47" t="s">
        <v>32</v>
      </c>
      <c r="E15" s="58"/>
      <c r="F15" s="58"/>
      <c r="G15" s="58"/>
      <c r="H15" s="58"/>
      <c r="I15" s="58"/>
      <c r="J15" s="58"/>
    </row>
    <row r="16" spans="2:10" ht="15.75" thickBot="1">
      <c r="B16" s="48"/>
      <c r="C16" s="49"/>
      <c r="E16" s="58"/>
      <c r="F16" s="58"/>
      <c r="G16" s="58"/>
      <c r="H16" s="58"/>
      <c r="I16" s="58"/>
      <c r="J16" s="58"/>
    </row>
    <row r="17" spans="2:10" ht="12.75">
      <c r="B17" s="43"/>
      <c r="C17" s="43"/>
      <c r="E17" s="58"/>
      <c r="F17" s="58"/>
      <c r="G17" s="58"/>
      <c r="H17" s="58"/>
      <c r="I17" s="58"/>
      <c r="J17" s="58"/>
    </row>
    <row r="18" spans="5:10" ht="12.75">
      <c r="E18" s="58"/>
      <c r="F18" s="58"/>
      <c r="G18" s="58"/>
      <c r="H18" s="58"/>
      <c r="I18" s="58"/>
      <c r="J18" s="58"/>
    </row>
    <row r="19" spans="5:10" ht="12.75">
      <c r="E19" s="58"/>
      <c r="F19" s="58"/>
      <c r="G19" s="58"/>
      <c r="H19" s="58"/>
      <c r="I19" s="58"/>
      <c r="J19" s="58"/>
    </row>
    <row r="20" spans="5:10" ht="12.75">
      <c r="E20" s="58"/>
      <c r="F20" s="58"/>
      <c r="G20" s="58"/>
      <c r="H20" s="58"/>
      <c r="I20" s="58"/>
      <c r="J20" s="58"/>
    </row>
    <row r="21" spans="5:10" ht="12.75">
      <c r="E21" s="58"/>
      <c r="F21" s="58"/>
      <c r="G21" s="58"/>
      <c r="H21" s="58"/>
      <c r="I21" s="58"/>
      <c r="J21" s="58"/>
    </row>
    <row r="22" spans="5:10" ht="12.75">
      <c r="E22" s="58"/>
      <c r="F22" s="58"/>
      <c r="G22" s="58"/>
      <c r="H22" s="58"/>
      <c r="I22" s="58"/>
      <c r="J22" s="58"/>
    </row>
    <row r="23" spans="5:10" ht="12.75">
      <c r="E23" s="58"/>
      <c r="F23" s="58"/>
      <c r="G23" s="58"/>
      <c r="H23" s="58"/>
      <c r="I23" s="58"/>
      <c r="J23" s="58"/>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A1" sqref="A1"/>
    </sheetView>
  </sheetViews>
  <sheetFormatPr defaultColWidth="9.140625" defaultRowHeight="12.75"/>
  <cols>
    <col min="1" max="1" width="1.1484375" style="1" customWidth="1"/>
    <col min="2" max="2" width="13.28125" style="93" customWidth="1"/>
    <col min="3" max="3" width="15.57421875" style="96" customWidth="1"/>
    <col min="4" max="4" width="59.7109375" style="1" customWidth="1"/>
    <col min="5" max="8" width="11.57421875" style="1" customWidth="1"/>
    <col min="9" max="9" width="14.7109375" style="1" customWidth="1"/>
    <col min="10" max="10" width="10.140625" style="1" customWidth="1"/>
    <col min="11" max="12" width="9.140625" style="1" customWidth="1"/>
    <col min="13" max="13" width="10.140625" style="1" bestFit="1" customWidth="1"/>
    <col min="14" max="14" width="32.140625" style="1" bestFit="1" customWidth="1"/>
    <col min="15" max="15" width="81.140625" style="1" bestFit="1" customWidth="1"/>
    <col min="16" max="16" width="5.57421875" style="1" bestFit="1" customWidth="1"/>
    <col min="17" max="17" width="9.140625" style="1" bestFit="1" customWidth="1"/>
    <col min="18" max="18" width="9.00390625" style="1" bestFit="1" customWidth="1"/>
    <col min="19" max="19" width="8.00390625" style="1" bestFit="1" customWidth="1"/>
    <col min="20" max="20" width="14.8515625" style="1" bestFit="1" customWidth="1"/>
    <col min="21" max="21" width="9.140625" style="1" bestFit="1" customWidth="1"/>
    <col min="22" max="16384" width="9.140625" style="1" customWidth="1"/>
  </cols>
  <sheetData>
    <row r="1" ht="12.75">
      <c r="B1" s="141" t="s">
        <v>42</v>
      </c>
    </row>
    <row r="2" spans="2:6" ht="12.75">
      <c r="B2" s="119" t="s">
        <v>43</v>
      </c>
      <c r="D2" s="38" t="s">
        <v>102</v>
      </c>
      <c r="E2" s="39" t="s">
        <v>56</v>
      </c>
      <c r="F2" s="40"/>
    </row>
    <row r="3" spans="2:6" ht="12.75">
      <c r="B3" s="141" t="s">
        <v>44</v>
      </c>
      <c r="D3" s="3" t="s">
        <v>101</v>
      </c>
      <c r="E3" s="3" t="s">
        <v>109</v>
      </c>
      <c r="F3" s="3" t="s">
        <v>110</v>
      </c>
    </row>
    <row r="4" ht="13.5" thickBot="1"/>
    <row r="5" spans="2:10" ht="12.75">
      <c r="B5" s="26" t="s">
        <v>45</v>
      </c>
      <c r="C5" s="25" t="s">
        <v>46</v>
      </c>
      <c r="D5" s="10" t="s">
        <v>47</v>
      </c>
      <c r="E5" s="435" t="s">
        <v>51</v>
      </c>
      <c r="F5" s="436"/>
      <c r="G5" s="436"/>
      <c r="H5" s="437"/>
      <c r="I5" s="11" t="s">
        <v>50</v>
      </c>
      <c r="J5" s="30" t="s">
        <v>54</v>
      </c>
    </row>
    <row r="6" spans="2:10" s="4" customFormat="1" ht="27.75" customHeight="1">
      <c r="B6" s="140"/>
      <c r="C6" s="100"/>
      <c r="D6" s="6"/>
      <c r="E6" s="7" t="s">
        <v>48</v>
      </c>
      <c r="F6" s="9" t="s">
        <v>49</v>
      </c>
      <c r="G6" s="9" t="s">
        <v>97</v>
      </c>
      <c r="H6" s="8" t="s">
        <v>0</v>
      </c>
      <c r="I6" s="12" t="s">
        <v>52</v>
      </c>
      <c r="J6" s="31" t="s">
        <v>55</v>
      </c>
    </row>
    <row r="7" spans="2:10" ht="25.5">
      <c r="B7" s="205">
        <v>40878</v>
      </c>
      <c r="C7" s="277" t="s">
        <v>297</v>
      </c>
      <c r="D7" s="419" t="s">
        <v>241</v>
      </c>
      <c r="E7" s="197"/>
      <c r="F7" s="220"/>
      <c r="G7" s="197">
        <v>21.21</v>
      </c>
      <c r="H7" s="197"/>
      <c r="I7" s="245"/>
      <c r="J7" s="143">
        <v>21.21</v>
      </c>
    </row>
    <row r="8" spans="2:10" ht="25.5">
      <c r="B8" s="152">
        <v>40940</v>
      </c>
      <c r="C8" s="283" t="s">
        <v>218</v>
      </c>
      <c r="D8" s="419" t="s">
        <v>242</v>
      </c>
      <c r="E8" s="126"/>
      <c r="F8" s="221">
        <v>106.08</v>
      </c>
      <c r="G8" s="126"/>
      <c r="H8" s="126"/>
      <c r="I8" s="243"/>
      <c r="J8" s="143">
        <v>106.08</v>
      </c>
    </row>
    <row r="9" spans="2:10" ht="25.5">
      <c r="B9" s="152">
        <v>40940</v>
      </c>
      <c r="C9" s="283" t="s">
        <v>299</v>
      </c>
      <c r="D9" s="419" t="s">
        <v>243</v>
      </c>
      <c r="E9" s="126"/>
      <c r="F9" s="221">
        <v>35.43</v>
      </c>
      <c r="G9" s="126"/>
      <c r="H9" s="126"/>
      <c r="I9" s="243"/>
      <c r="J9" s="143">
        <v>35.43</v>
      </c>
    </row>
    <row r="10" spans="1:11" ht="25.5">
      <c r="A10" s="292"/>
      <c r="B10" s="315">
        <v>40963</v>
      </c>
      <c r="C10" s="302" t="s">
        <v>302</v>
      </c>
      <c r="D10" s="420" t="s">
        <v>244</v>
      </c>
      <c r="E10" s="305"/>
      <c r="F10" s="316">
        <v>80.26</v>
      </c>
      <c r="G10" s="305"/>
      <c r="H10" s="305"/>
      <c r="I10" s="307"/>
      <c r="J10" s="308">
        <v>80.26</v>
      </c>
      <c r="K10" s="292"/>
    </row>
    <row r="11" spans="2:10" ht="25.5">
      <c r="B11" s="152">
        <v>40970</v>
      </c>
      <c r="C11" s="283" t="s">
        <v>245</v>
      </c>
      <c r="D11" s="419" t="s">
        <v>246</v>
      </c>
      <c r="E11" s="126"/>
      <c r="F11" s="221">
        <v>24.85</v>
      </c>
      <c r="G11" s="126"/>
      <c r="H11" s="126"/>
      <c r="I11" s="243"/>
      <c r="J11" s="143">
        <v>24.85</v>
      </c>
    </row>
    <row r="12" spans="1:11" ht="25.5">
      <c r="A12" s="292"/>
      <c r="B12" s="315">
        <v>40970</v>
      </c>
      <c r="C12" s="326" t="s">
        <v>298</v>
      </c>
      <c r="D12" s="421" t="s">
        <v>247</v>
      </c>
      <c r="E12" s="305"/>
      <c r="F12" s="316">
        <v>24.85</v>
      </c>
      <c r="G12" s="305"/>
      <c r="H12" s="305"/>
      <c r="I12" s="317"/>
      <c r="J12" s="308">
        <v>24.85</v>
      </c>
      <c r="K12" s="292"/>
    </row>
    <row r="13" spans="2:10" ht="25.5">
      <c r="B13" s="206">
        <v>40984</v>
      </c>
      <c r="C13" s="284" t="s">
        <v>300</v>
      </c>
      <c r="D13" s="422" t="s">
        <v>248</v>
      </c>
      <c r="E13" s="203"/>
      <c r="F13" s="231">
        <v>49.44</v>
      </c>
      <c r="G13" s="203"/>
      <c r="H13" s="203"/>
      <c r="I13" s="244"/>
      <c r="J13" s="204">
        <v>49.44</v>
      </c>
    </row>
    <row r="14" spans="1:11" ht="12.75">
      <c r="A14" s="292"/>
      <c r="B14" s="318"/>
      <c r="C14" s="319"/>
      <c r="D14" s="320"/>
      <c r="E14" s="134">
        <f aca="true" t="shared" si="0" ref="E14:J14">SUM(E7:E13)</f>
        <v>0</v>
      </c>
      <c r="F14" s="134">
        <f t="shared" si="0"/>
        <v>320.90999999999997</v>
      </c>
      <c r="G14" s="134">
        <f t="shared" si="0"/>
        <v>21.21</v>
      </c>
      <c r="H14" s="134">
        <f t="shared" si="0"/>
        <v>0</v>
      </c>
      <c r="I14" s="134">
        <f t="shared" si="0"/>
        <v>0</v>
      </c>
      <c r="J14" s="146">
        <f t="shared" si="0"/>
        <v>342.12000000000006</v>
      </c>
      <c r="K14" s="292"/>
    </row>
    <row r="15" spans="2:10" ht="13.5" thickBot="1">
      <c r="B15" s="321"/>
      <c r="C15" s="322"/>
      <c r="D15" s="323"/>
      <c r="E15" s="22"/>
      <c r="F15" s="20"/>
      <c r="G15" s="20"/>
      <c r="H15" s="23"/>
      <c r="I15" s="20"/>
      <c r="J15" s="174"/>
    </row>
    <row r="16" spans="1:11" ht="12.75">
      <c r="A16" s="292"/>
      <c r="K16" s="292"/>
    </row>
    <row r="17" ht="12.75">
      <c r="B17" s="1" t="s">
        <v>90</v>
      </c>
    </row>
    <row r="18" spans="1:11" ht="12.75">
      <c r="A18" s="292"/>
      <c r="K18" s="292"/>
    </row>
    <row r="19" ht="29.25" customHeight="1"/>
    <row r="20" spans="1:11" ht="12.75">
      <c r="A20" s="292"/>
      <c r="K20" s="292"/>
    </row>
  </sheetData>
  <sheetProtection/>
  <mergeCells count="1">
    <mergeCell ref="E5:H5"/>
  </mergeCells>
  <conditionalFormatting sqref="A7:J13 A14:A15">
    <cfRule type="expression" priority="1" dxfId="0">
      <formula>MOD(ROW(),2)=1</formula>
    </cfRule>
  </conditionalFormatting>
  <dataValidations count="2">
    <dataValidation type="list" allowBlank="1" showInputMessage="1" showErrorMessage="1" sqref="E2">
      <formula1>"Executive director, Non Executive Director, Chief Executive, Chairman"</formula1>
    </dataValidation>
    <dataValidation type="list" allowBlank="1" showInputMessage="1" showErrorMessage="1" sqref="D2">
      <formula1>"Bill Emery, Richard Price, Michael Beswick, Michael Lee, Jliet Lazarus, Ian Prosser, Lynda Rollaon, Cathryn Ross, Anna Walker, Peter Bucks, Chris Elliott, Richard Goldson, Jeremy Chittleburgh, Tracey Barlow,Steve Walker, Mike Lloyd"</formula1>
    </dataValidation>
  </dataValidations>
  <printOptions/>
  <pageMargins left="0.75" right="0.75" top="0.61" bottom="0.54" header="0.5" footer="0.5"/>
  <pageSetup fitToHeight="1"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J35"/>
  <sheetViews>
    <sheetView showGridLines="0" zoomScalePageLayoutView="0" workbookViewId="0" topLeftCell="A1">
      <selection activeCell="A1" sqref="A1"/>
    </sheetView>
  </sheetViews>
  <sheetFormatPr defaultColWidth="9.140625" defaultRowHeight="12.75"/>
  <cols>
    <col min="1" max="1" width="1.421875" style="1" customWidth="1"/>
    <col min="2" max="2" width="13.57421875" style="1" customWidth="1"/>
    <col min="3" max="3" width="14.421875" style="96" customWidth="1"/>
    <col min="4" max="4" width="43.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57</v>
      </c>
      <c r="E2" s="39" t="s">
        <v>58</v>
      </c>
      <c r="F2" s="40"/>
    </row>
    <row r="3" spans="2:6" ht="12.75">
      <c r="B3" s="2" t="s">
        <v>44</v>
      </c>
      <c r="D3" s="3" t="str">
        <f>'R Price'!D3</f>
        <v>2011-12</v>
      </c>
      <c r="E3" s="3" t="str">
        <f>'R Price'!E3</f>
        <v>Quarter 4</v>
      </c>
      <c r="F3" s="3" t="str">
        <f>'R Price'!F3</f>
        <v>1 January 2012 - 31 March 2012</v>
      </c>
    </row>
    <row r="4" ht="13.5" thickBot="1"/>
    <row r="5" spans="2:10" ht="12.75">
      <c r="B5" s="26" t="s">
        <v>45</v>
      </c>
      <c r="C5" s="97" t="s">
        <v>46</v>
      </c>
      <c r="D5" s="10" t="s">
        <v>47</v>
      </c>
      <c r="E5" s="435" t="s">
        <v>51</v>
      </c>
      <c r="F5" s="436"/>
      <c r="G5" s="436"/>
      <c r="H5" s="437"/>
      <c r="I5" s="11" t="s">
        <v>50</v>
      </c>
      <c r="J5" s="30" t="s">
        <v>54</v>
      </c>
    </row>
    <row r="6" spans="2:10" ht="38.25">
      <c r="B6" s="5"/>
      <c r="C6" s="98"/>
      <c r="D6" s="6"/>
      <c r="E6" s="7" t="s">
        <v>48</v>
      </c>
      <c r="F6" s="9" t="s">
        <v>49</v>
      </c>
      <c r="G6" s="9" t="s">
        <v>97</v>
      </c>
      <c r="H6" s="8" t="s">
        <v>1</v>
      </c>
      <c r="I6" s="12" t="s">
        <v>52</v>
      </c>
      <c r="J6" s="31" t="s">
        <v>55</v>
      </c>
    </row>
    <row r="7" spans="2:10" ht="25.5">
      <c r="B7" s="152">
        <v>40933</v>
      </c>
      <c r="C7" s="277" t="s">
        <v>209</v>
      </c>
      <c r="D7" s="419" t="s">
        <v>210</v>
      </c>
      <c r="E7" s="126">
        <v>104.42</v>
      </c>
      <c r="F7" s="145"/>
      <c r="G7" s="145"/>
      <c r="H7" s="126"/>
      <c r="I7" s="207"/>
      <c r="J7" s="120">
        <f aca="true" t="shared" si="0" ref="J7:J12">E7+F7+G7+H7+I7</f>
        <v>104.42</v>
      </c>
    </row>
    <row r="8" spans="2:10" ht="38.25">
      <c r="B8" s="152" t="s">
        <v>212</v>
      </c>
      <c r="C8" s="283" t="s">
        <v>112</v>
      </c>
      <c r="D8" s="419" t="s">
        <v>282</v>
      </c>
      <c r="E8" s="126"/>
      <c r="F8" s="324">
        <v>8.05</v>
      </c>
      <c r="G8" s="145"/>
      <c r="H8" s="126"/>
      <c r="I8" s="207"/>
      <c r="J8" s="120">
        <f t="shared" si="0"/>
        <v>8.05</v>
      </c>
    </row>
    <row r="9" spans="2:10" ht="38.25">
      <c r="B9" s="152" t="s">
        <v>212</v>
      </c>
      <c r="C9" s="283" t="s">
        <v>112</v>
      </c>
      <c r="D9" s="419" t="s">
        <v>213</v>
      </c>
      <c r="E9" s="126"/>
      <c r="F9" s="145"/>
      <c r="G9" s="145"/>
      <c r="H9" s="126">
        <v>142.12</v>
      </c>
      <c r="I9" s="207"/>
      <c r="J9" s="120">
        <f t="shared" si="0"/>
        <v>142.12</v>
      </c>
    </row>
    <row r="10" spans="2:10" ht="38.25">
      <c r="B10" s="152" t="s">
        <v>214</v>
      </c>
      <c r="C10" s="283" t="s">
        <v>112</v>
      </c>
      <c r="D10" s="419" t="s">
        <v>215</v>
      </c>
      <c r="E10" s="126"/>
      <c r="F10" s="145"/>
      <c r="G10" s="145"/>
      <c r="H10" s="126">
        <v>42.98</v>
      </c>
      <c r="I10" s="207"/>
      <c r="J10" s="120">
        <f t="shared" si="0"/>
        <v>42.98</v>
      </c>
    </row>
    <row r="11" spans="2:10" ht="25.5">
      <c r="B11" s="152">
        <v>40935</v>
      </c>
      <c r="C11" s="283" t="s">
        <v>216</v>
      </c>
      <c r="D11" s="419" t="s">
        <v>217</v>
      </c>
      <c r="E11" s="126"/>
      <c r="F11" s="145">
        <v>142.97</v>
      </c>
      <c r="G11" s="145"/>
      <c r="H11" s="126"/>
      <c r="I11" s="207"/>
      <c r="J11" s="120">
        <f t="shared" si="0"/>
        <v>142.97</v>
      </c>
    </row>
    <row r="12" spans="2:10" ht="25.5">
      <c r="B12" s="152">
        <v>40945</v>
      </c>
      <c r="C12" s="283" t="s">
        <v>218</v>
      </c>
      <c r="D12" s="419" t="s">
        <v>219</v>
      </c>
      <c r="E12" s="126"/>
      <c r="F12" s="145">
        <v>141.94</v>
      </c>
      <c r="G12" s="145"/>
      <c r="H12" s="126"/>
      <c r="I12" s="207"/>
      <c r="J12" s="120">
        <f t="shared" si="0"/>
        <v>141.94</v>
      </c>
    </row>
    <row r="13" spans="2:10" ht="12.75">
      <c r="B13" s="147"/>
      <c r="C13" s="148"/>
      <c r="D13" s="314"/>
      <c r="E13" s="134">
        <f aca="true" t="shared" si="1" ref="E13:J13">SUM(E7:E12)</f>
        <v>104.42</v>
      </c>
      <c r="F13" s="134">
        <f t="shared" si="1"/>
        <v>292.96000000000004</v>
      </c>
      <c r="G13" s="134">
        <f t="shared" si="1"/>
        <v>0</v>
      </c>
      <c r="H13" s="134">
        <f t="shared" si="1"/>
        <v>185.1</v>
      </c>
      <c r="I13" s="134">
        <f t="shared" si="1"/>
        <v>0</v>
      </c>
      <c r="J13" s="146">
        <f t="shared" si="1"/>
        <v>582.48</v>
      </c>
    </row>
    <row r="14" spans="2:10" ht="13.5" thickBot="1">
      <c r="B14" s="19"/>
      <c r="C14" s="99"/>
      <c r="D14" s="21"/>
      <c r="E14" s="22"/>
      <c r="F14" s="20"/>
      <c r="G14" s="20"/>
      <c r="H14" s="23"/>
      <c r="I14" s="20"/>
      <c r="J14" s="24"/>
    </row>
    <row r="16" ht="12.75">
      <c r="B16" s="1" t="s">
        <v>90</v>
      </c>
    </row>
    <row r="18" ht="12.75">
      <c r="F18" s="1" t="s">
        <v>211</v>
      </c>
    </row>
    <row r="19" ht="12.75">
      <c r="C19" s="1"/>
    </row>
    <row r="20" spans="1:3" ht="12.75">
      <c r="A20" s="292"/>
      <c r="C20" s="1"/>
    </row>
    <row r="21" ht="12.75">
      <c r="C21" s="1"/>
    </row>
    <row r="22" ht="12.75">
      <c r="C22" s="1"/>
    </row>
    <row r="23" ht="12.75">
      <c r="C23" s="1"/>
    </row>
    <row r="24" ht="12.75">
      <c r="C24" s="1"/>
    </row>
    <row r="25" ht="12.75">
      <c r="C25" s="1"/>
    </row>
    <row r="26" ht="12.75">
      <c r="C26" s="1"/>
    </row>
    <row r="27" ht="12.75">
      <c r="C27" s="1"/>
    </row>
    <row r="28" ht="12.75">
      <c r="C28" s="1"/>
    </row>
    <row r="29" ht="12.75">
      <c r="C29" s="1"/>
    </row>
    <row r="30" ht="12.75">
      <c r="C30" s="1"/>
    </row>
    <row r="31" ht="12.75">
      <c r="C31" s="1"/>
    </row>
    <row r="32" ht="12.75">
      <c r="C32" s="1"/>
    </row>
    <row r="33" ht="12.75">
      <c r="C33" s="1"/>
    </row>
    <row r="34" ht="12.75">
      <c r="C34" s="1"/>
    </row>
    <row r="35" ht="12.75">
      <c r="C35" s="1"/>
    </row>
  </sheetData>
  <sheetProtection/>
  <mergeCells count="1">
    <mergeCell ref="E5:H5"/>
  </mergeCells>
  <conditionalFormatting sqref="B7:J12">
    <cfRule type="expression" priority="1" dxfId="0">
      <formula>MOD(ROW(),2)=1</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6" header="0.5" footer="0.5"/>
  <pageSetup fitToHeight="4" fitToWidth="1"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B1:J15"/>
  <sheetViews>
    <sheetView zoomScalePageLayoutView="0" workbookViewId="0" topLeftCell="A1">
      <selection activeCell="D16" sqref="D16"/>
    </sheetView>
  </sheetViews>
  <sheetFormatPr defaultColWidth="9.140625" defaultRowHeight="12.75"/>
  <cols>
    <col min="1" max="1" width="1.28515625" style="1" customWidth="1"/>
    <col min="2" max="2" width="11.8515625" style="1" customWidth="1"/>
    <col min="3" max="3" width="13.421875" style="1" customWidth="1"/>
    <col min="4" max="4" width="40.7109375" style="1" customWidth="1"/>
    <col min="5" max="8" width="11.8515625" style="1" customWidth="1"/>
    <col min="9" max="9" width="14.421875" style="1" customWidth="1"/>
    <col min="10" max="10" width="9.7109375" style="1" bestFit="1" customWidth="1"/>
    <col min="11" max="16384" width="9.140625" style="1" customWidth="1"/>
  </cols>
  <sheetData>
    <row r="1" ht="12.75">
      <c r="B1" s="2" t="s">
        <v>42</v>
      </c>
    </row>
    <row r="2" spans="2:6" ht="12.75">
      <c r="B2" s="3" t="s">
        <v>43</v>
      </c>
      <c r="D2" s="38" t="s">
        <v>61</v>
      </c>
      <c r="E2" s="39" t="s">
        <v>58</v>
      </c>
      <c r="F2" s="40"/>
    </row>
    <row r="3" spans="2:6" ht="12.75">
      <c r="B3" s="2" t="s">
        <v>44</v>
      </c>
      <c r="D3" s="3" t="str">
        <f>'R Price'!D3</f>
        <v>2011-12</v>
      </c>
      <c r="E3" s="3" t="str">
        <f>'R Price'!E3</f>
        <v>Quarter 4</v>
      </c>
      <c r="F3" s="3" t="str">
        <f>'R Price'!F3</f>
        <v>1 January 2012 - 31 March 2012</v>
      </c>
    </row>
    <row r="4" spans="2:6" ht="13.5" thickBot="1">
      <c r="B4" s="2"/>
      <c r="D4" s="3"/>
      <c r="E4" s="3"/>
      <c r="F4" s="3"/>
    </row>
    <row r="5" spans="2:10" ht="12.75">
      <c r="B5" s="26" t="s">
        <v>45</v>
      </c>
      <c r="C5" s="25" t="s">
        <v>46</v>
      </c>
      <c r="D5" s="10" t="s">
        <v>47</v>
      </c>
      <c r="E5" s="435" t="s">
        <v>51</v>
      </c>
      <c r="F5" s="436"/>
      <c r="G5" s="436"/>
      <c r="H5" s="437"/>
      <c r="I5" s="11" t="s">
        <v>50</v>
      </c>
      <c r="J5" s="30" t="s">
        <v>54</v>
      </c>
    </row>
    <row r="6" spans="2:10" s="4" customFormat="1" ht="26.25" customHeight="1">
      <c r="B6" s="5"/>
      <c r="C6" s="73"/>
      <c r="D6" s="6"/>
      <c r="E6" s="7" t="s">
        <v>48</v>
      </c>
      <c r="F6" s="9" t="s">
        <v>49</v>
      </c>
      <c r="G6" s="9" t="s">
        <v>97</v>
      </c>
      <c r="H6" s="254" t="s">
        <v>1</v>
      </c>
      <c r="I6" s="12" t="s">
        <v>52</v>
      </c>
      <c r="J6" s="31" t="s">
        <v>55</v>
      </c>
    </row>
    <row r="7" spans="2:10" ht="12.75">
      <c r="B7" s="112"/>
      <c r="C7" s="260"/>
      <c r="D7" s="255"/>
      <c r="E7" s="256"/>
      <c r="F7" s="265"/>
      <c r="G7" s="121"/>
      <c r="H7" s="127"/>
      <c r="I7" s="223"/>
      <c r="J7" s="143">
        <f>SUM(E7:I7)</f>
        <v>0</v>
      </c>
    </row>
    <row r="8" spans="2:10" ht="12.75">
      <c r="B8" s="261"/>
      <c r="C8" s="262"/>
      <c r="D8" s="263"/>
      <c r="E8" s="257"/>
      <c r="F8" s="266"/>
      <c r="G8" s="201"/>
      <c r="H8" s="233"/>
      <c r="I8" s="229"/>
      <c r="J8" s="204">
        <f>SUM(E8:I8)</f>
        <v>0</v>
      </c>
    </row>
    <row r="9" spans="2:10" ht="12.75">
      <c r="B9" s="309"/>
      <c r="C9" s="303"/>
      <c r="D9" s="325"/>
      <c r="E9" s="377"/>
      <c r="F9" s="337"/>
      <c r="G9" s="286"/>
      <c r="H9" s="378"/>
      <c r="I9" s="287"/>
      <c r="J9" s="308">
        <f>SUM(E9:I9)</f>
        <v>0</v>
      </c>
    </row>
    <row r="10" spans="2:10" ht="12.75">
      <c r="B10" s="227"/>
      <c r="C10" s="379"/>
      <c r="D10" s="263"/>
      <c r="E10" s="257"/>
      <c r="F10" s="266"/>
      <c r="G10" s="201"/>
      <c r="H10" s="233"/>
      <c r="I10" s="380"/>
      <c r="J10" s="204">
        <f>SUM(E10:I10)</f>
        <v>0</v>
      </c>
    </row>
    <row r="11" spans="2:10" ht="12.75">
      <c r="B11" s="297"/>
      <c r="C11" s="327"/>
      <c r="D11" s="328"/>
      <c r="E11" s="137">
        <f>SUM(E7:E7)</f>
        <v>0</v>
      </c>
      <c r="F11" s="137">
        <f>SUM(F7:F10)</f>
        <v>0</v>
      </c>
      <c r="G11" s="137">
        <f>SUM(G7:G10)</f>
        <v>0</v>
      </c>
      <c r="H11" s="137">
        <f>SUM(H7:H10)</f>
        <v>0</v>
      </c>
      <c r="I11" s="137">
        <f>SUM(I7:I10)</f>
        <v>0</v>
      </c>
      <c r="J11" s="146">
        <f>SUM(E11:I11)</f>
        <v>0</v>
      </c>
    </row>
    <row r="12" spans="2:10" ht="13.5" thickBot="1">
      <c r="B12" s="298"/>
      <c r="C12" s="329"/>
      <c r="D12" s="323"/>
      <c r="E12" s="267"/>
      <c r="F12" s="268"/>
      <c r="G12" s="268"/>
      <c r="H12" s="269"/>
      <c r="I12" s="268"/>
      <c r="J12" s="270"/>
    </row>
    <row r="13" spans="2:10" ht="12.75">
      <c r="B13" s="15"/>
      <c r="C13" s="15"/>
      <c r="D13" s="15"/>
      <c r="E13" s="259"/>
      <c r="F13" s="259"/>
      <c r="G13" s="259"/>
      <c r="H13" s="259"/>
      <c r="I13" s="259"/>
      <c r="J13" s="259"/>
    </row>
    <row r="14" ht="12.75">
      <c r="B14" s="1" t="s">
        <v>90</v>
      </c>
    </row>
    <row r="15" ht="12.75">
      <c r="F15" s="96"/>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6" header="0.5" footer="0.5"/>
  <pageSetup fitToHeight="1" fitToWidth="1"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A1" sqref="A1"/>
    </sheetView>
  </sheetViews>
  <sheetFormatPr defaultColWidth="9.140625" defaultRowHeight="12.75"/>
  <cols>
    <col min="1" max="1" width="1.1484375" style="1" customWidth="1"/>
    <col min="2" max="2" width="10.140625" style="1" bestFit="1" customWidth="1"/>
    <col min="3" max="3" width="20.421875" style="1" customWidth="1"/>
    <col min="4" max="4" width="43.28125" style="1" customWidth="1"/>
    <col min="5" max="8" width="11.140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59</v>
      </c>
      <c r="E2" s="39" t="s">
        <v>58</v>
      </c>
      <c r="F2" s="40"/>
    </row>
    <row r="3" spans="2:6" ht="12.75">
      <c r="B3" s="2" t="s">
        <v>44</v>
      </c>
      <c r="D3" s="3" t="str">
        <f>'R Price'!D3</f>
        <v>2011-12</v>
      </c>
      <c r="E3" s="3" t="str">
        <f>'R Price'!E3</f>
        <v>Quarter 4</v>
      </c>
      <c r="F3" s="3" t="str">
        <f>'R Price'!F3</f>
        <v>1 January 2012 - 31 March 2012</v>
      </c>
    </row>
    <row r="4" spans="2:6" ht="13.5" thickBot="1">
      <c r="B4" s="2"/>
      <c r="D4" s="3"/>
      <c r="E4" s="3"/>
      <c r="F4" s="3"/>
    </row>
    <row r="5" spans="2:10" ht="12.75">
      <c r="B5" s="26" t="s">
        <v>45</v>
      </c>
      <c r="C5" s="25" t="s">
        <v>46</v>
      </c>
      <c r="D5" s="10" t="s">
        <v>47</v>
      </c>
      <c r="E5" s="435" t="s">
        <v>51</v>
      </c>
      <c r="F5" s="436"/>
      <c r="G5" s="436"/>
      <c r="H5" s="437"/>
      <c r="I5" s="11" t="s">
        <v>50</v>
      </c>
      <c r="J5" s="30" t="s">
        <v>54</v>
      </c>
    </row>
    <row r="6" spans="2:10" s="4" customFormat="1" ht="38.25">
      <c r="B6" s="5"/>
      <c r="C6" s="12"/>
      <c r="D6" s="6"/>
      <c r="E6" s="7" t="s">
        <v>48</v>
      </c>
      <c r="F6" s="9" t="s">
        <v>49</v>
      </c>
      <c r="G6" s="9" t="s">
        <v>97</v>
      </c>
      <c r="H6" s="254" t="s">
        <v>1</v>
      </c>
      <c r="I6" s="12" t="s">
        <v>52</v>
      </c>
      <c r="J6" s="31" t="s">
        <v>55</v>
      </c>
    </row>
    <row r="7" spans="2:10" ht="25.5">
      <c r="B7" s="108">
        <v>40668</v>
      </c>
      <c r="C7" s="277" t="s">
        <v>112</v>
      </c>
      <c r="D7" s="423" t="s">
        <v>283</v>
      </c>
      <c r="E7" s="271"/>
      <c r="F7" s="226"/>
      <c r="G7" s="272">
        <v>8</v>
      </c>
      <c r="H7" s="273"/>
      <c r="I7" s="245"/>
      <c r="J7" s="143">
        <f>SUM(E7:I7)</f>
        <v>8</v>
      </c>
    </row>
    <row r="8" spans="2:10" ht="29.25" customHeight="1">
      <c r="B8" s="395">
        <v>40668</v>
      </c>
      <c r="C8" s="262" t="s">
        <v>113</v>
      </c>
      <c r="D8" s="424" t="s">
        <v>114</v>
      </c>
      <c r="E8" s="274"/>
      <c r="F8" s="234"/>
      <c r="G8" s="275">
        <v>39.15</v>
      </c>
      <c r="H8" s="276"/>
      <c r="I8" s="244"/>
      <c r="J8" s="204">
        <f>SUM(E8:I8)</f>
        <v>39.15</v>
      </c>
    </row>
    <row r="9" spans="2:10" ht="42" customHeight="1">
      <c r="B9" s="381">
        <v>40821</v>
      </c>
      <c r="C9" s="303" t="s">
        <v>301</v>
      </c>
      <c r="D9" s="425" t="s">
        <v>115</v>
      </c>
      <c r="E9" s="382"/>
      <c r="F9" s="383"/>
      <c r="G9" s="384">
        <v>8</v>
      </c>
      <c r="H9" s="385"/>
      <c r="I9" s="307"/>
      <c r="J9" s="308">
        <f>SUM(E9:I9)</f>
        <v>8</v>
      </c>
    </row>
    <row r="10" spans="2:10" ht="38.25">
      <c r="B10" s="278">
        <v>40892</v>
      </c>
      <c r="C10" s="262" t="s">
        <v>111</v>
      </c>
      <c r="D10" s="424" t="s">
        <v>116</v>
      </c>
      <c r="E10" s="274"/>
      <c r="F10" s="234">
        <v>20.53</v>
      </c>
      <c r="G10" s="275"/>
      <c r="H10" s="276"/>
      <c r="I10" s="244"/>
      <c r="J10" s="204">
        <f>SUM(E10:I10)</f>
        <v>20.53</v>
      </c>
    </row>
    <row r="11" spans="2:10" ht="12.75">
      <c r="B11" s="297"/>
      <c r="C11" s="330"/>
      <c r="D11" s="328"/>
      <c r="E11" s="133">
        <f aca="true" t="shared" si="0" ref="E11:J11">SUM(E7:E10)</f>
        <v>0</v>
      </c>
      <c r="F11" s="133">
        <f t="shared" si="0"/>
        <v>20.53</v>
      </c>
      <c r="G11" s="133">
        <f t="shared" si="0"/>
        <v>55.15</v>
      </c>
      <c r="H11" s="133">
        <f t="shared" si="0"/>
        <v>0</v>
      </c>
      <c r="I11" s="133">
        <f t="shared" si="0"/>
        <v>0</v>
      </c>
      <c r="J11" s="247">
        <f t="shared" si="0"/>
        <v>75.68</v>
      </c>
    </row>
    <row r="12" spans="2:10" ht="13.5" thickBot="1">
      <c r="B12" s="298"/>
      <c r="C12" s="331"/>
      <c r="D12" s="332"/>
      <c r="E12" s="176"/>
      <c r="F12" s="177"/>
      <c r="G12" s="177"/>
      <c r="H12" s="178"/>
      <c r="I12" s="177"/>
      <c r="J12" s="179"/>
    </row>
    <row r="14" ht="12.75">
      <c r="B14" s="1" t="s">
        <v>90</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5" bottom="0.6" header="0.5" footer="0.5"/>
  <pageSetup fitToHeight="1" fitToWidth="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L27"/>
  <sheetViews>
    <sheetView zoomScalePageLayoutView="0" workbookViewId="0" topLeftCell="A1">
      <selection activeCell="A1" sqref="A1"/>
    </sheetView>
  </sheetViews>
  <sheetFormatPr defaultColWidth="9.140625" defaultRowHeight="12.75"/>
  <cols>
    <col min="1" max="1" width="1.421875" style="1" customWidth="1"/>
    <col min="2" max="2" width="10.57421875" style="1" customWidth="1"/>
    <col min="3" max="3" width="15.00390625" style="1" customWidth="1"/>
    <col min="4" max="4" width="43.8515625" style="4" customWidth="1"/>
    <col min="5" max="5" width="11.8515625" style="1" customWidth="1"/>
    <col min="6" max="6" width="11.8515625" style="93" customWidth="1"/>
    <col min="7" max="8" width="11.8515625" style="1" customWidth="1"/>
    <col min="9" max="9" width="14.7109375" style="1" customWidth="1"/>
    <col min="10" max="10" width="9.00390625" style="1" customWidth="1"/>
    <col min="11" max="11" width="9.140625" style="292" customWidth="1"/>
    <col min="12" max="12" width="7.140625" style="292" hidden="1" customWidth="1"/>
    <col min="13" max="13" width="15.140625" style="292" customWidth="1"/>
    <col min="14" max="14" width="12.28125" style="292" customWidth="1"/>
    <col min="15" max="15" width="26.28125" style="292" customWidth="1"/>
    <col min="16" max="16" width="0" style="292" hidden="1" customWidth="1"/>
    <col min="17" max="16384" width="9.140625" style="292" customWidth="1"/>
  </cols>
  <sheetData>
    <row r="1" ht="12.75">
      <c r="B1" s="2" t="s">
        <v>42</v>
      </c>
    </row>
    <row r="2" spans="2:6" ht="12.75">
      <c r="B2" s="3" t="s">
        <v>43</v>
      </c>
      <c r="D2" s="122" t="s">
        <v>62</v>
      </c>
      <c r="E2" s="39" t="s">
        <v>58</v>
      </c>
      <c r="F2" s="94"/>
    </row>
    <row r="3" spans="2:6" ht="12.75">
      <c r="B3" s="2" t="s">
        <v>44</v>
      </c>
      <c r="D3" s="123" t="str">
        <f>'R Price'!D3</f>
        <v>2011-12</v>
      </c>
      <c r="E3" s="3" t="str">
        <f>'R Price'!E3</f>
        <v>Quarter 4</v>
      </c>
      <c r="F3" s="119" t="str">
        <f>'R Price'!F3</f>
        <v>1 January 2012 - 31 March 2012</v>
      </c>
    </row>
    <row r="4" ht="13.5" thickBot="1"/>
    <row r="5" spans="2:12" ht="12.75">
      <c r="B5" s="26" t="s">
        <v>45</v>
      </c>
      <c r="C5" s="25" t="s">
        <v>46</v>
      </c>
      <c r="D5" s="124" t="s">
        <v>47</v>
      </c>
      <c r="E5" s="435" t="s">
        <v>51</v>
      </c>
      <c r="F5" s="436"/>
      <c r="G5" s="436"/>
      <c r="H5" s="437"/>
      <c r="I5" s="11" t="s">
        <v>50</v>
      </c>
      <c r="J5" s="30" t="s">
        <v>54</v>
      </c>
      <c r="L5" s="295" t="s">
        <v>45</v>
      </c>
    </row>
    <row r="6" spans="1:12" s="294" customFormat="1" ht="38.25">
      <c r="A6" s="4"/>
      <c r="B6" s="5"/>
      <c r="C6" s="12"/>
      <c r="D6" s="6"/>
      <c r="E6" s="7" t="s">
        <v>48</v>
      </c>
      <c r="F6" s="9" t="s">
        <v>49</v>
      </c>
      <c r="G6" s="9" t="s">
        <v>97</v>
      </c>
      <c r="H6" s="254" t="s">
        <v>1</v>
      </c>
      <c r="I6" s="12" t="s">
        <v>52</v>
      </c>
      <c r="J6" s="31" t="s">
        <v>55</v>
      </c>
      <c r="L6" s="296"/>
    </row>
    <row r="7" spans="2:12" ht="25.5">
      <c r="B7" s="186">
        <v>40884</v>
      </c>
      <c r="C7" s="277" t="s">
        <v>117</v>
      </c>
      <c r="D7" s="277" t="s">
        <v>224</v>
      </c>
      <c r="E7" s="198"/>
      <c r="F7" s="223">
        <v>278.88</v>
      </c>
      <c r="G7" s="199"/>
      <c r="H7" s="224"/>
      <c r="I7" s="282"/>
      <c r="J7" s="200">
        <f>SUM(E7:I7)</f>
        <v>278.88</v>
      </c>
      <c r="L7" s="285"/>
    </row>
    <row r="8" spans="2:12" ht="25.5">
      <c r="B8" s="285">
        <v>40884</v>
      </c>
      <c r="C8" s="302" t="s">
        <v>117</v>
      </c>
      <c r="D8" s="302" t="s">
        <v>284</v>
      </c>
      <c r="E8" s="286"/>
      <c r="F8" s="287">
        <v>-126.52</v>
      </c>
      <c r="G8" s="288"/>
      <c r="H8" s="289"/>
      <c r="I8" s="290"/>
      <c r="J8" s="291">
        <f aca="true" t="shared" si="0" ref="J8:J22">SUM(E8:I8)</f>
        <v>-126.52</v>
      </c>
      <c r="L8" s="285"/>
    </row>
    <row r="9" spans="2:12" ht="25.5">
      <c r="B9" s="186">
        <v>40885</v>
      </c>
      <c r="C9" s="283" t="s">
        <v>117</v>
      </c>
      <c r="D9" s="283" t="s">
        <v>284</v>
      </c>
      <c r="E9" s="121"/>
      <c r="F9" s="222">
        <v>-126.52</v>
      </c>
      <c r="G9" s="157"/>
      <c r="H9" s="225"/>
      <c r="I9" s="282"/>
      <c r="J9" s="120">
        <v>-126.52</v>
      </c>
      <c r="L9" s="285"/>
    </row>
    <row r="10" spans="2:12" ht="25.5">
      <c r="B10" s="186">
        <v>40885</v>
      </c>
      <c r="C10" s="283" t="s">
        <v>117</v>
      </c>
      <c r="D10" s="283" t="s">
        <v>118</v>
      </c>
      <c r="E10" s="121"/>
      <c r="F10" s="222">
        <v>142.37</v>
      </c>
      <c r="G10" s="157"/>
      <c r="H10" s="225"/>
      <c r="I10" s="282"/>
      <c r="J10" s="120">
        <f t="shared" si="0"/>
        <v>142.37</v>
      </c>
      <c r="L10" s="285"/>
    </row>
    <row r="11" spans="2:12" ht="25.5">
      <c r="B11" s="285">
        <v>40917</v>
      </c>
      <c r="C11" s="302" t="s">
        <v>119</v>
      </c>
      <c r="D11" s="302" t="s">
        <v>285</v>
      </c>
      <c r="E11" s="286"/>
      <c r="F11" s="287">
        <v>71.91</v>
      </c>
      <c r="G11" s="288"/>
      <c r="H11" s="289"/>
      <c r="I11" s="290"/>
      <c r="J11" s="291">
        <f t="shared" si="0"/>
        <v>71.91</v>
      </c>
      <c r="L11" s="285"/>
    </row>
    <row r="12" spans="1:12" ht="25.5">
      <c r="A12" s="292"/>
      <c r="B12" s="285">
        <v>40935</v>
      </c>
      <c r="C12" s="302" t="s">
        <v>120</v>
      </c>
      <c r="D12" s="302" t="s">
        <v>121</v>
      </c>
      <c r="E12" s="286"/>
      <c r="F12" s="287">
        <v>51.75</v>
      </c>
      <c r="G12" s="288"/>
      <c r="H12" s="289"/>
      <c r="I12" s="290"/>
      <c r="J12" s="291">
        <f t="shared" si="0"/>
        <v>51.75</v>
      </c>
      <c r="L12" s="285"/>
    </row>
    <row r="13" spans="2:12" ht="25.5">
      <c r="B13" s="186">
        <v>40956</v>
      </c>
      <c r="C13" s="283" t="s">
        <v>122</v>
      </c>
      <c r="D13" s="283" t="s">
        <v>123</v>
      </c>
      <c r="E13" s="121"/>
      <c r="F13" s="222">
        <v>249.53</v>
      </c>
      <c r="G13" s="157"/>
      <c r="H13" s="225"/>
      <c r="I13" s="282"/>
      <c r="J13" s="120">
        <f t="shared" si="0"/>
        <v>249.53</v>
      </c>
      <c r="L13" s="285"/>
    </row>
    <row r="14" spans="2:12" ht="25.5">
      <c r="B14" s="285">
        <v>40956</v>
      </c>
      <c r="C14" s="302" t="s">
        <v>122</v>
      </c>
      <c r="D14" s="302" t="s">
        <v>143</v>
      </c>
      <c r="E14" s="286"/>
      <c r="F14" s="287">
        <v>-233.68</v>
      </c>
      <c r="G14" s="288"/>
      <c r="H14" s="289"/>
      <c r="I14" s="290"/>
      <c r="J14" s="291">
        <f>SUM(E14:I14)</f>
        <v>-233.68</v>
      </c>
      <c r="L14" s="285"/>
    </row>
    <row r="15" spans="2:12" ht="25.5">
      <c r="B15" s="235">
        <v>40956</v>
      </c>
      <c r="C15" s="284" t="s">
        <v>124</v>
      </c>
      <c r="D15" s="284" t="s">
        <v>126</v>
      </c>
      <c r="E15" s="201"/>
      <c r="F15" s="237">
        <v>82.19</v>
      </c>
      <c r="G15" s="236"/>
      <c r="H15" s="201"/>
      <c r="I15" s="281"/>
      <c r="J15" s="202">
        <f t="shared" si="0"/>
        <v>82.19</v>
      </c>
      <c r="L15" s="285"/>
    </row>
    <row r="16" spans="2:12" ht="25.5">
      <c r="B16" s="285">
        <v>40956</v>
      </c>
      <c r="C16" s="302" t="s">
        <v>125</v>
      </c>
      <c r="D16" s="302" t="s">
        <v>127</v>
      </c>
      <c r="E16" s="287"/>
      <c r="F16" s="289">
        <v>82.19</v>
      </c>
      <c r="G16" s="304"/>
      <c r="H16" s="305"/>
      <c r="I16" s="290"/>
      <c r="J16" s="291">
        <f t="shared" si="0"/>
        <v>82.19</v>
      </c>
      <c r="L16" s="285"/>
    </row>
    <row r="17" spans="2:12" ht="38.25">
      <c r="B17" s="186">
        <v>40962</v>
      </c>
      <c r="C17" s="283" t="s">
        <v>112</v>
      </c>
      <c r="D17" s="283" t="s">
        <v>128</v>
      </c>
      <c r="E17" s="121"/>
      <c r="F17" s="222"/>
      <c r="G17" s="157"/>
      <c r="H17" s="225">
        <v>80.44</v>
      </c>
      <c r="I17" s="282"/>
      <c r="J17" s="120">
        <f t="shared" si="0"/>
        <v>80.44</v>
      </c>
      <c r="L17" s="285"/>
    </row>
    <row r="18" spans="2:12" ht="25.5">
      <c r="B18" s="285">
        <v>40962</v>
      </c>
      <c r="C18" s="302" t="s">
        <v>130</v>
      </c>
      <c r="D18" s="302" t="s">
        <v>129</v>
      </c>
      <c r="E18" s="286"/>
      <c r="F18" s="287">
        <v>150.69</v>
      </c>
      <c r="G18" s="288"/>
      <c r="H18" s="289"/>
      <c r="I18" s="290"/>
      <c r="J18" s="291">
        <f t="shared" si="0"/>
        <v>150.69</v>
      </c>
      <c r="L18" s="285"/>
    </row>
    <row r="19" spans="2:12" ht="25.5">
      <c r="B19" s="186">
        <v>40962</v>
      </c>
      <c r="C19" s="283" t="s">
        <v>130</v>
      </c>
      <c r="D19" s="283" t="s">
        <v>144</v>
      </c>
      <c r="E19" s="121"/>
      <c r="F19" s="222">
        <v>-134.84</v>
      </c>
      <c r="G19" s="157"/>
      <c r="H19" s="225"/>
      <c r="I19" s="282"/>
      <c r="J19" s="120">
        <f t="shared" si="0"/>
        <v>-134.84</v>
      </c>
      <c r="L19" s="285"/>
    </row>
    <row r="20" spans="2:12" ht="25.5">
      <c r="B20" s="186">
        <v>40963</v>
      </c>
      <c r="C20" s="283" t="s">
        <v>130</v>
      </c>
      <c r="D20" s="283" t="s">
        <v>129</v>
      </c>
      <c r="E20" s="121"/>
      <c r="F20" s="222">
        <v>150.69</v>
      </c>
      <c r="G20" s="157"/>
      <c r="H20" s="225"/>
      <c r="I20" s="282"/>
      <c r="J20" s="120">
        <f t="shared" si="0"/>
        <v>150.69</v>
      </c>
      <c r="L20" s="285"/>
    </row>
    <row r="21" spans="2:12" ht="25.5">
      <c r="B21" s="186">
        <v>40963</v>
      </c>
      <c r="C21" s="283" t="s">
        <v>130</v>
      </c>
      <c r="D21" s="283" t="s">
        <v>144</v>
      </c>
      <c r="E21" s="121"/>
      <c r="F21" s="225">
        <v>-134.84</v>
      </c>
      <c r="G21" s="144"/>
      <c r="H21" s="222"/>
      <c r="I21" s="282"/>
      <c r="J21" s="120">
        <f t="shared" si="0"/>
        <v>-134.84</v>
      </c>
      <c r="L21" s="285"/>
    </row>
    <row r="22" spans="2:12" ht="38.25">
      <c r="B22" s="285">
        <v>40974</v>
      </c>
      <c r="C22" s="302" t="s">
        <v>112</v>
      </c>
      <c r="D22" s="302" t="s">
        <v>131</v>
      </c>
      <c r="E22" s="286"/>
      <c r="F22" s="289"/>
      <c r="G22" s="288"/>
      <c r="H22" s="287">
        <v>80.44</v>
      </c>
      <c r="I22" s="290"/>
      <c r="J22" s="291">
        <f t="shared" si="0"/>
        <v>80.44</v>
      </c>
      <c r="L22" s="285"/>
    </row>
    <row r="23" spans="2:12" ht="12.75">
      <c r="B23" s="297"/>
      <c r="C23" s="330"/>
      <c r="D23" s="328"/>
      <c r="E23" s="134">
        <f aca="true" t="shared" si="1" ref="E23:J23">SUM(E7:E22)</f>
        <v>0</v>
      </c>
      <c r="F23" s="137">
        <f t="shared" si="1"/>
        <v>503.79999999999984</v>
      </c>
      <c r="G23" s="137">
        <f t="shared" si="1"/>
        <v>0</v>
      </c>
      <c r="H23" s="138">
        <f t="shared" si="1"/>
        <v>160.88</v>
      </c>
      <c r="I23" s="137">
        <f t="shared" si="1"/>
        <v>0</v>
      </c>
      <c r="J23" s="146">
        <f t="shared" si="1"/>
        <v>664.6799999999998</v>
      </c>
      <c r="L23" s="285"/>
    </row>
    <row r="24" spans="1:12" ht="13.5" thickBot="1">
      <c r="A24" s="292"/>
      <c r="B24" s="298"/>
      <c r="C24" s="329"/>
      <c r="D24" s="332"/>
      <c r="E24" s="22"/>
      <c r="F24" s="95"/>
      <c r="G24" s="20"/>
      <c r="H24" s="23"/>
      <c r="I24" s="20"/>
      <c r="J24" s="24"/>
      <c r="L24" s="285"/>
    </row>
    <row r="25" ht="12.75">
      <c r="L25" s="285"/>
    </row>
    <row r="26" spans="1:12" s="294" customFormat="1" ht="12.75">
      <c r="A26" s="4"/>
      <c r="B26" s="1" t="s">
        <v>90</v>
      </c>
      <c r="C26" s="1"/>
      <c r="D26" s="4"/>
      <c r="E26" s="1"/>
      <c r="F26" s="93"/>
      <c r="G26" s="1"/>
      <c r="H26" s="1"/>
      <c r="I26" s="1"/>
      <c r="J26" s="1"/>
      <c r="L26" s="285"/>
    </row>
    <row r="27" spans="1:12" ht="12.75">
      <c r="A27" s="71"/>
      <c r="L27" s="285"/>
    </row>
  </sheetData>
  <sheetProtection/>
  <mergeCells count="1">
    <mergeCell ref="E5:H5"/>
  </mergeCells>
  <conditionalFormatting sqref="A7:A27">
    <cfRule type="expression" priority="9" dxfId="0">
      <formula>MOD(ROW(),2)=1</formula>
    </cfRule>
  </conditionalFormatting>
  <conditionalFormatting sqref="B7:J22">
    <cfRule type="expression" priority="7" dxfId="0">
      <formula>MOD(ROW(),2)=1</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sheetPr>
    <pageSetUpPr fitToPage="1"/>
  </sheetPr>
  <dimension ref="B1:J13"/>
  <sheetViews>
    <sheetView zoomScalePageLayoutView="0" workbookViewId="0" topLeftCell="A1">
      <selection activeCell="I22" sqref="I22"/>
    </sheetView>
  </sheetViews>
  <sheetFormatPr defaultColWidth="9.140625" defaultRowHeight="12.75"/>
  <cols>
    <col min="1" max="1" width="1.421875" style="1" customWidth="1"/>
    <col min="2" max="2" width="10.140625" style="1" bestFit="1" customWidth="1"/>
    <col min="3" max="3" width="13.8515625" style="1" customWidth="1"/>
    <col min="4" max="4" width="42.5742187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63</v>
      </c>
      <c r="E2" s="39" t="s">
        <v>58</v>
      </c>
      <c r="F2" s="40"/>
    </row>
    <row r="3" spans="2:6" ht="12.75">
      <c r="B3" s="2" t="s">
        <v>44</v>
      </c>
      <c r="D3" s="3" t="str">
        <f>'R Price'!D3</f>
        <v>2011-12</v>
      </c>
      <c r="E3" s="3" t="str">
        <f>'R Price'!E3</f>
        <v>Quarter 4</v>
      </c>
      <c r="F3" s="3" t="str">
        <f>'R Price'!F3</f>
        <v>1 January 2012 - 31 March 2012</v>
      </c>
    </row>
    <row r="4" ht="13.5" thickBot="1"/>
    <row r="5" spans="2:10" ht="12.75">
      <c r="B5" s="26" t="s">
        <v>45</v>
      </c>
      <c r="C5" s="25" t="s">
        <v>46</v>
      </c>
      <c r="D5" s="10" t="s">
        <v>47</v>
      </c>
      <c r="E5" s="435" t="s">
        <v>51</v>
      </c>
      <c r="F5" s="436"/>
      <c r="G5" s="436"/>
      <c r="H5" s="437"/>
      <c r="I5" s="11" t="s">
        <v>50</v>
      </c>
      <c r="J5" s="30" t="s">
        <v>54</v>
      </c>
    </row>
    <row r="6" spans="2:10" s="4" customFormat="1" ht="28.5" customHeight="1">
      <c r="B6" s="5"/>
      <c r="C6" s="12"/>
      <c r="D6" s="6"/>
      <c r="E6" s="7" t="s">
        <v>48</v>
      </c>
      <c r="F6" s="9" t="s">
        <v>49</v>
      </c>
      <c r="G6" s="9" t="s">
        <v>97</v>
      </c>
      <c r="H6" s="57" t="s">
        <v>1</v>
      </c>
      <c r="I6" s="73" t="s">
        <v>52</v>
      </c>
      <c r="J6" s="31" t="s">
        <v>55</v>
      </c>
    </row>
    <row r="7" spans="2:10" ht="12.75">
      <c r="B7" s="299"/>
      <c r="C7" s="279"/>
      <c r="D7" s="279"/>
      <c r="E7" s="198"/>
      <c r="F7" s="238"/>
      <c r="G7" s="239"/>
      <c r="H7" s="198"/>
      <c r="I7" s="207"/>
      <c r="J7" s="120">
        <f>SUM(E7:I7)</f>
        <v>0</v>
      </c>
    </row>
    <row r="8" spans="2:10" ht="12.75">
      <c r="B8" s="112"/>
      <c r="C8" s="280"/>
      <c r="D8" s="280"/>
      <c r="E8" s="121"/>
      <c r="F8" s="240"/>
      <c r="G8" s="128"/>
      <c r="H8" s="121"/>
      <c r="I8" s="207"/>
      <c r="J8" s="120">
        <f>SUM(E8:I8)</f>
        <v>0</v>
      </c>
    </row>
    <row r="9" spans="2:10" ht="12.75">
      <c r="B9" s="112"/>
      <c r="C9" s="258"/>
      <c r="D9" s="258"/>
      <c r="E9" s="300"/>
      <c r="F9" s="241"/>
      <c r="G9" s="242"/>
      <c r="H9" s="173"/>
      <c r="I9" s="207"/>
      <c r="J9" s="120">
        <f>SUM(E9:I9)</f>
        <v>0</v>
      </c>
    </row>
    <row r="10" spans="2:10" ht="12.75">
      <c r="B10" s="113"/>
      <c r="C10" s="125"/>
      <c r="D10" s="114"/>
      <c r="E10" s="133">
        <f aca="true" t="shared" si="0" ref="E10:J10">SUM(E7:E9)</f>
        <v>0</v>
      </c>
      <c r="F10" s="133">
        <f t="shared" si="0"/>
        <v>0</v>
      </c>
      <c r="G10" s="133">
        <f t="shared" si="0"/>
        <v>0</v>
      </c>
      <c r="H10" s="133">
        <f t="shared" si="0"/>
        <v>0</v>
      </c>
      <c r="I10" s="133">
        <f t="shared" si="0"/>
        <v>0</v>
      </c>
      <c r="J10" s="247">
        <f t="shared" si="0"/>
        <v>0</v>
      </c>
    </row>
    <row r="11" spans="2:10" ht="13.5" thickBot="1">
      <c r="B11" s="19"/>
      <c r="C11" s="20"/>
      <c r="D11" s="21"/>
      <c r="E11" s="22"/>
      <c r="F11" s="20"/>
      <c r="G11" s="20"/>
      <c r="H11" s="23"/>
      <c r="I11" s="20"/>
      <c r="J11" s="24"/>
    </row>
    <row r="13" ht="12.75">
      <c r="B13" s="1" t="s">
        <v>90</v>
      </c>
    </row>
  </sheetData>
  <sheetProtection/>
  <mergeCells count="1">
    <mergeCell ref="E5:H5"/>
  </mergeCells>
  <conditionalFormatting sqref="B7:J9">
    <cfRule type="expression" priority="1" dxfId="0">
      <formula>MOD(ROW(),2)=1</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6" bottom="0.58" header="0.5" footer="0.5"/>
  <pageSetup fitToHeight="1" fitToWidth="1"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B1:J21"/>
  <sheetViews>
    <sheetView zoomScalePageLayoutView="0" workbookViewId="0" topLeftCell="A1">
      <selection activeCell="C14" sqref="C14"/>
    </sheetView>
  </sheetViews>
  <sheetFormatPr defaultColWidth="9.140625" defaultRowHeight="12.75"/>
  <cols>
    <col min="1" max="1" width="1.421875" style="1" customWidth="1"/>
    <col min="2" max="2" width="10.140625" style="1" bestFit="1" customWidth="1"/>
    <col min="3" max="3" width="13.7109375" style="1" customWidth="1"/>
    <col min="4" max="4" width="42.42187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64</v>
      </c>
      <c r="E2" s="39" t="s">
        <v>58</v>
      </c>
      <c r="F2" s="40"/>
    </row>
    <row r="3" spans="2:6" ht="12.75">
      <c r="B3" s="2" t="s">
        <v>44</v>
      </c>
      <c r="D3" s="3" t="str">
        <f>'R Price'!D3</f>
        <v>2011-12</v>
      </c>
      <c r="E3" s="3" t="str">
        <f>'R Price'!E3</f>
        <v>Quarter 4</v>
      </c>
      <c r="F3" s="3" t="str">
        <f>'R Price'!F3</f>
        <v>1 January 2012 - 31 March 2012</v>
      </c>
    </row>
    <row r="4" ht="13.5" thickBot="1"/>
    <row r="5" spans="2:10" ht="12.75">
      <c r="B5" s="26" t="s">
        <v>45</v>
      </c>
      <c r="C5" s="25" t="s">
        <v>46</v>
      </c>
      <c r="D5" s="10" t="s">
        <v>47</v>
      </c>
      <c r="E5" s="435" t="s">
        <v>51</v>
      </c>
      <c r="F5" s="436"/>
      <c r="G5" s="436"/>
      <c r="H5" s="437"/>
      <c r="I5" s="11" t="s">
        <v>50</v>
      </c>
      <c r="J5" s="30" t="s">
        <v>54</v>
      </c>
    </row>
    <row r="6" spans="2:10" s="4" customFormat="1" ht="27" customHeight="1">
      <c r="B6" s="5"/>
      <c r="C6" s="12"/>
      <c r="D6" s="6"/>
      <c r="E6" s="7" t="s">
        <v>48</v>
      </c>
      <c r="F6" s="9" t="s">
        <v>49</v>
      </c>
      <c r="G6" s="9" t="s">
        <v>97</v>
      </c>
      <c r="H6" s="57" t="s">
        <v>1</v>
      </c>
      <c r="I6" s="12" t="s">
        <v>52</v>
      </c>
      <c r="J6" s="31" t="s">
        <v>55</v>
      </c>
    </row>
    <row r="7" spans="2:10" s="4" customFormat="1" ht="13.5" customHeight="1">
      <c r="B7" s="81"/>
      <c r="C7" s="151"/>
      <c r="D7" s="151"/>
      <c r="E7" s="150"/>
      <c r="F7" s="150"/>
      <c r="G7" s="150"/>
      <c r="H7" s="153"/>
      <c r="I7" s="151"/>
      <c r="J7" s="149"/>
    </row>
    <row r="8" spans="2:10" ht="13.5" customHeight="1">
      <c r="B8" s="109"/>
      <c r="C8" s="180"/>
      <c r="D8" s="180"/>
      <c r="E8" s="158"/>
      <c r="F8" s="162"/>
      <c r="G8" s="129"/>
      <c r="H8" s="182"/>
      <c r="I8" s="182"/>
      <c r="J8" s="142">
        <f aca="true" t="shared" si="0" ref="J8:J16">SUM(E8:I8)</f>
        <v>0</v>
      </c>
    </row>
    <row r="9" spans="2:10" ht="13.5" customHeight="1">
      <c r="B9" s="112"/>
      <c r="C9" s="175"/>
      <c r="D9" s="175"/>
      <c r="E9" s="159"/>
      <c r="F9" s="163"/>
      <c r="G9" s="130"/>
      <c r="H9" s="130"/>
      <c r="I9" s="163"/>
      <c r="J9" s="143">
        <f t="shared" si="0"/>
        <v>0</v>
      </c>
    </row>
    <row r="10" spans="2:10" ht="13.5" customHeight="1">
      <c r="B10" s="109"/>
      <c r="C10" s="180"/>
      <c r="D10" s="180"/>
      <c r="E10" s="158"/>
      <c r="F10" s="182"/>
      <c r="G10" s="129"/>
      <c r="H10" s="129"/>
      <c r="I10" s="182"/>
      <c r="J10" s="142">
        <f t="shared" si="0"/>
        <v>0</v>
      </c>
    </row>
    <row r="11" spans="2:10" ht="13.5" customHeight="1">
      <c r="B11" s="156"/>
      <c r="C11" s="181"/>
      <c r="D11" s="181"/>
      <c r="E11" s="161"/>
      <c r="F11" s="161"/>
      <c r="G11" s="131"/>
      <c r="H11" s="132"/>
      <c r="I11" s="132"/>
      <c r="J11" s="143">
        <f t="shared" si="0"/>
        <v>0</v>
      </c>
    </row>
    <row r="12" spans="2:10" ht="13.5" customHeight="1">
      <c r="B12" s="109"/>
      <c r="C12" s="180"/>
      <c r="D12" s="180"/>
      <c r="E12" s="162"/>
      <c r="F12" s="129"/>
      <c r="G12" s="182"/>
      <c r="H12" s="160"/>
      <c r="I12" s="182"/>
      <c r="J12" s="142">
        <f t="shared" si="0"/>
        <v>0</v>
      </c>
    </row>
    <row r="13" spans="2:10" ht="13.5" customHeight="1">
      <c r="B13" s="112"/>
      <c r="C13" s="175"/>
      <c r="D13" s="175"/>
      <c r="E13" s="163"/>
      <c r="F13" s="163"/>
      <c r="G13" s="131"/>
      <c r="H13" s="163"/>
      <c r="I13" s="163"/>
      <c r="J13" s="143">
        <f t="shared" si="0"/>
        <v>0</v>
      </c>
    </row>
    <row r="14" spans="2:10" ht="13.5" customHeight="1">
      <c r="B14" s="109"/>
      <c r="C14" s="180"/>
      <c r="D14" s="180"/>
      <c r="E14" s="162"/>
      <c r="F14" s="129"/>
      <c r="G14" s="183"/>
      <c r="H14" s="160"/>
      <c r="I14" s="182"/>
      <c r="J14" s="142">
        <f t="shared" si="0"/>
        <v>0</v>
      </c>
    </row>
    <row r="15" spans="2:10" ht="13.5" customHeight="1">
      <c r="B15" s="112"/>
      <c r="C15" s="175"/>
      <c r="D15" s="175"/>
      <c r="E15" s="163"/>
      <c r="F15" s="130"/>
      <c r="G15" s="184"/>
      <c r="H15" s="132"/>
      <c r="I15" s="163"/>
      <c r="J15" s="143">
        <f t="shared" si="0"/>
        <v>0</v>
      </c>
    </row>
    <row r="16" spans="2:10" ht="13.5" customHeight="1">
      <c r="B16" s="109"/>
      <c r="C16" s="155"/>
      <c r="D16" s="192"/>
      <c r="E16" s="170"/>
      <c r="F16" s="171"/>
      <c r="G16" s="172"/>
      <c r="H16" s="170"/>
      <c r="I16" s="193"/>
      <c r="J16" s="142">
        <f t="shared" si="0"/>
        <v>0</v>
      </c>
    </row>
    <row r="17" spans="2:10" ht="12.75" customHeight="1">
      <c r="B17" s="154"/>
      <c r="C17" s="164"/>
      <c r="D17" s="164"/>
      <c r="E17" s="165"/>
      <c r="F17" s="185"/>
      <c r="G17" s="166"/>
      <c r="H17" s="167"/>
      <c r="I17" s="167"/>
      <c r="J17" s="92"/>
    </row>
    <row r="18" spans="2:10" ht="12.75">
      <c r="B18" s="113"/>
      <c r="C18" s="125"/>
      <c r="D18" s="114"/>
      <c r="E18" s="134">
        <f aca="true" t="shared" si="1" ref="E18:J18">SUM(E8:E16)</f>
        <v>0</v>
      </c>
      <c r="F18" s="134">
        <f t="shared" si="1"/>
        <v>0</v>
      </c>
      <c r="G18" s="134">
        <f t="shared" si="1"/>
        <v>0</v>
      </c>
      <c r="H18" s="134">
        <f t="shared" si="1"/>
        <v>0</v>
      </c>
      <c r="I18" s="134">
        <f t="shared" si="1"/>
        <v>0</v>
      </c>
      <c r="J18" s="135">
        <f t="shared" si="1"/>
        <v>0</v>
      </c>
    </row>
    <row r="19" spans="2:10" ht="13.5" thickBot="1">
      <c r="B19" s="19"/>
      <c r="C19" s="20"/>
      <c r="D19" s="21"/>
      <c r="E19" s="115"/>
      <c r="F19" s="116"/>
      <c r="G19" s="116"/>
      <c r="H19" s="117"/>
      <c r="I19" s="116"/>
      <c r="J19" s="118"/>
    </row>
    <row r="21" ht="12.75">
      <c r="B21" s="1" t="s">
        <v>90</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Rail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Board expenses 2011-12 Q4</dc:title>
  <dc:subject/>
  <dc:creator>Office of Rail Regulation</dc:creator>
  <cp:keywords/>
  <dc:description/>
  <cp:lastModifiedBy>Angeriz-Santos, Paula</cp:lastModifiedBy>
  <cp:lastPrinted>2010-09-24T11:27:34Z</cp:lastPrinted>
  <dcterms:created xsi:type="dcterms:W3CDTF">2009-08-06T14:53:42Z</dcterms:created>
  <dcterms:modified xsi:type="dcterms:W3CDTF">2012-12-17T14:07:51Z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