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9285" tabRatio="639" firstSheet="1" activeTab="1"/>
  </bookViews>
  <sheets>
    <sheet name="Sheet1" sheetId="1" state="hidden" r:id="rId1"/>
    <sheet name="Index" sheetId="2" r:id="rId2"/>
    <sheet name="B Emery" sheetId="3" r:id="rId3"/>
    <sheet name="R Price" sheetId="4" r:id="rId4"/>
    <sheet name="M Beswick" sheetId="5" r:id="rId5"/>
    <sheet name="J Lazarus" sheetId="6" r:id="rId6"/>
    <sheet name="M Lee" sheetId="7" r:id="rId7"/>
    <sheet name="I Prosser" sheetId="8" r:id="rId8"/>
    <sheet name="L Rollason" sheetId="9" r:id="rId9"/>
    <sheet name="J Thomas" sheetId="10" state="hidden" r:id="rId10"/>
    <sheet name="A Walker" sheetId="11" r:id="rId11"/>
    <sheet name="C Bolt" sheetId="12" state="hidden" r:id="rId12"/>
    <sheet name="J O'Sullivan" sheetId="13" state="hidden" r:id="rId13"/>
    <sheet name="T Barlow" sheetId="14" r:id="rId14"/>
    <sheet name="P Bucks" sheetId="15" r:id="rId15"/>
    <sheet name="J Chittleburgh" sheetId="16" r:id="rId16"/>
    <sheet name="C Elliott" sheetId="17" r:id="rId17"/>
    <sheet name="R Goldson" sheetId="18" r:id="rId18"/>
    <sheet name="M Lloyd" sheetId="19" r:id="rId19"/>
    <sheet name="J May" sheetId="20" state="hidden" r:id="rId20"/>
    <sheet name="S Walker" sheetId="21" r:id="rId21"/>
    <sheet name="Hospitality received" sheetId="22" r:id="rId22"/>
    <sheet name="Codes" sheetId="23" state="hidden" r:id="rId23"/>
  </sheets>
  <definedNames/>
  <calcPr fullCalcOnLoad="1"/>
</workbook>
</file>

<file path=xl/sharedStrings.xml><?xml version="1.0" encoding="utf-8"?>
<sst xmlns="http://schemas.openxmlformats.org/spreadsheetml/2006/main" count="794" uniqueCount="353">
  <si>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</si>
  <si>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</si>
  <si>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</si>
  <si>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</si>
  <si>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</si>
  <si>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</si>
  <si>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</si>
  <si>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</si>
  <si>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</si>
  <si>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</si>
  <si>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</si>
  <si>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</si>
  <si>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</si>
  <si>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</si>
  <si>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</si>
  <si>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</si>
  <si>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</si>
  <si>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</si>
  <si>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</si>
  <si>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</si>
  <si>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</si>
  <si>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</si>
  <si>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</si>
  <si>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</si>
  <si>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</si>
  <si>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</si>
  <si>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</si>
  <si>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</si>
  <si>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</si>
  <si>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</si>
  <si>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</si>
  <si>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</si>
  <si>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</si>
  <si>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</si>
  <si>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</si>
  <si>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</si>
  <si>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</si>
  <si>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</si>
  <si>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</si>
  <si>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</si>
  <si>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</si>
  <si>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</si>
  <si>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</si>
  <si>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</si>
  <si>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</si>
  <si>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</si>
  <si>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</si>
  <si>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</si>
  <si>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</si>
  <si>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</si>
  <si>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</si>
  <si>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</si>
  <si>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</si>
  <si>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</si>
  <si>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</si>
  <si>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</si>
  <si>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Bill Emery</t>
  </si>
  <si>
    <t>Chief Executive</t>
  </si>
  <si>
    <t>Michael Beswick</t>
  </si>
  <si>
    <t>Executive director</t>
  </si>
  <si>
    <t>Michael Lee</t>
  </si>
  <si>
    <t>Non Executive Director</t>
  </si>
  <si>
    <t>Juliet Lazarus</t>
  </si>
  <si>
    <t>Ian Prosser</t>
  </si>
  <si>
    <t>Lynda Rollason</t>
  </si>
  <si>
    <t>John Thomas</t>
  </si>
  <si>
    <t>Chris Bolt</t>
  </si>
  <si>
    <t>Chairman</t>
  </si>
  <si>
    <t>Anna Walker</t>
  </si>
  <si>
    <t>Peter Bucks</t>
  </si>
  <si>
    <t>Chris Elliott</t>
  </si>
  <si>
    <t>Jane May</t>
  </si>
  <si>
    <t>Richard Goldson</t>
  </si>
  <si>
    <t>Jim O'Sullivan</t>
  </si>
  <si>
    <t>This schedule has been prepared to include all travel, subsistence, hospitality and other items directly attributable to the employee</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</si>
  <si>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</si>
  <si>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</si>
  <si>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</si>
  <si>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</si>
  <si>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</si>
  <si>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</si>
  <si>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</si>
  <si>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</si>
  <si>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</si>
  <si>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</si>
  <si>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</si>
  <si>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</si>
  <si>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</si>
  <si>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</si>
  <si>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</si>
  <si>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</si>
  <si>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</si>
  <si>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</si>
  <si>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</si>
  <si>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</si>
  <si>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</si>
  <si>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</si>
  <si>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</si>
  <si>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</si>
  <si>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</si>
  <si>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</si>
  <si>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</si>
  <si>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</si>
  <si>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 xml:space="preserve">Chairman </t>
  </si>
  <si>
    <t>2011-12</t>
  </si>
  <si>
    <t>Quarter 1</t>
  </si>
  <si>
    <t>1 April 2011 - 30 June 2011</t>
  </si>
  <si>
    <t>Richard Price</t>
  </si>
  <si>
    <t>Chief Executive (from 16th May 2011)</t>
  </si>
  <si>
    <t>Chief Executive (to 28th June 2011)</t>
  </si>
  <si>
    <t>N/A</t>
  </si>
  <si>
    <t>London - Brussels</t>
  </si>
  <si>
    <t>Bimingham - Sheffield</t>
  </si>
  <si>
    <t>London - Birmingham</t>
  </si>
  <si>
    <t>Buchanan House - Glasgow airport</t>
  </si>
  <si>
    <t>Bus journey to Glasgow airport following meeting with Transport Scotland and Network Rail]</t>
  </si>
  <si>
    <t>Bristol Airport - Temple Meads</t>
  </si>
  <si>
    <t>Bus journey from Bristol airport following meeting with Transport Scotland &amp; Network Rail</t>
  </si>
  <si>
    <t>Brussels - London</t>
  </si>
  <si>
    <t>Sheffield - Birmingham</t>
  </si>
  <si>
    <t>Rail journey from Birmingham following attendance at "Investing in Britain's future: High Speed Rail" event</t>
  </si>
  <si>
    <t>Birmingham - Sheffield</t>
  </si>
  <si>
    <t>Rail journey to Birmingham to attend "Investing in Britain's future: High Speed Rail" event</t>
  </si>
  <si>
    <t>Top up ORR Oyster Card for business travel around London</t>
  </si>
  <si>
    <t>London - Stockport</t>
  </si>
  <si>
    <t>Rail journey to Stockport to attend dinner with Ffestiniog &amp; Welsh Highland Railway</t>
  </si>
  <si>
    <t>Rail journey from Birmingham following attendance at ORR/RSD/TUS Workers Memorial Day event</t>
  </si>
  <si>
    <t>Rail journey to Birmingham to attend at ORR/RSD/TUS Workers Memorial Day event</t>
  </si>
  <si>
    <t>Return Eurostar journey to Lille to attend ERA Audit Committee</t>
  </si>
  <si>
    <t>Non executive director (to 31 March 2011)</t>
  </si>
  <si>
    <t>London - 
Bath</t>
  </si>
  <si>
    <t>London -
York</t>
  </si>
  <si>
    <t>Birmingham - 
London</t>
  </si>
  <si>
    <t>London - 
Birmingham</t>
  </si>
  <si>
    <t>London -
Manchester</t>
  </si>
  <si>
    <t>London -
Birmingham</t>
  </si>
  <si>
    <t>Manchester -
London</t>
  </si>
  <si>
    <t>Birmingham -
Milton Keynes</t>
  </si>
  <si>
    <t>Milton Keynes -
Birmingham</t>
  </si>
  <si>
    <t>Various</t>
  </si>
  <si>
    <t>Various tube journeys to represent ORR at meetings around London</t>
  </si>
  <si>
    <t>York Way - Kemble Street</t>
  </si>
  <si>
    <t>Bus journey following meeting at Network Rail</t>
  </si>
  <si>
    <t>Taxi journey following meeting at DfT. Taxi used for speed following late departure from DfT</t>
  </si>
  <si>
    <t>Marsham Street - Kemble Street</t>
  </si>
  <si>
    <t>Kemble Street - Marsham Street</t>
  </si>
  <si>
    <t>Rail journey from Edinburgh following meeting with Transport Scotland</t>
  </si>
  <si>
    <t>Rail journey to Birmingham to attend Directors Group meeting taking place in Birmingham</t>
  </si>
  <si>
    <t>Rail journey from Birmingham following Directors Group meeting taking place in Birmingham</t>
  </si>
  <si>
    <t>Rail journey to Bath for Safety inspection visit with ORR inspector</t>
  </si>
  <si>
    <t>Rail journey to York for meetings with the York team and the MD of Grand Central Railways</t>
  </si>
  <si>
    <t>Rail journey to Glasgow to attend meetings with Network Rail and First ScotRail</t>
  </si>
  <si>
    <t>Bus journey following meeting at Arriva</t>
  </si>
  <si>
    <t>Bus journey to attend meeting with Network Rail</t>
  </si>
  <si>
    <t>Glasgow Central - Pitt Street</t>
  </si>
  <si>
    <t xml:space="preserve">Taxi journey to Glasgow Novotel following rail journey to Glasgow </t>
  </si>
  <si>
    <t>Bus journey to Euston Station to catch rail connection to Glasgow</t>
  </si>
  <si>
    <t>Rail journey from Glasgow following meetings with Network Rail and First ScotRail</t>
  </si>
  <si>
    <t>Recognition dinner with 2 staff members at Sitaaray restaurant</t>
  </si>
  <si>
    <t>Taxi journey to DfT to attend West Coast Improvement Board meeting</t>
  </si>
  <si>
    <t>Marsham Street - York Way</t>
  </si>
  <si>
    <t>Taxi journey to DfT to attend  meeting with Tony Mercado</t>
  </si>
  <si>
    <t>Taxi journey to Network Rail to attend meeting with Peter Henderson</t>
  </si>
  <si>
    <t>Taxi journey from DfT following ERTMS meeting</t>
  </si>
  <si>
    <t>Taxi journey to DfT to attend High Level Meeting</t>
  </si>
  <si>
    <t>Taxi journey from DfT following Thameslink Programme Board</t>
  </si>
  <si>
    <t>Taxi journey to DfT to attend ministerial performance meeting</t>
  </si>
  <si>
    <t>Taxi journey from Maidenhead station to attend Management Business Plan workshop</t>
  </si>
  <si>
    <t>Bus journey to Glasgow Airport following meeting with Transport Scotland</t>
  </si>
  <si>
    <t>Glasgow Airport - Glasgow city centre</t>
  </si>
  <si>
    <t>Bus journey from Glasgow Airport whilst attending ORR Board meeting</t>
  </si>
  <si>
    <t>Bus journey from Glasgow Airport following ORR Board meeting</t>
  </si>
  <si>
    <t>Tram journey whilst on Director's Group visit to Manchester</t>
  </si>
  <si>
    <t>Glasgow Airport- Port Dundas Road</t>
  </si>
  <si>
    <t>Refreshments for 4 Directors at Glasgow airport following Transport Scotland High Level Meeting</t>
  </si>
  <si>
    <t>Lunch whilst on rail journey to attend ORR  Board Meeting in Cardiff</t>
  </si>
  <si>
    <t>Incidental expenses incurred whilst travelling to attend ORR Board Meeting in Cardiff</t>
  </si>
  <si>
    <t>Return Eurostar journey to Lille to attend ERA cross- audit meeting</t>
  </si>
  <si>
    <t>Return Eurostar journey to Lille to attend ERA meeting</t>
  </si>
  <si>
    <t>Gatwick - Bologna</t>
  </si>
  <si>
    <t>Return air journey to Bologna to attend IIGGRI Plenary in Florence</t>
  </si>
  <si>
    <t>London - Bristol</t>
  </si>
  <si>
    <t>Rail  journey to Birmingham to attend Directors Group meeting taking place in Birmingham</t>
  </si>
  <si>
    <t>Rail journey from Manchester following meeting on new Manchester office with prospective landlords (refund)</t>
  </si>
  <si>
    <t>Return rail journey to Bristol to attend ORR team meeting</t>
  </si>
  <si>
    <t>Cambridge - Ipswich</t>
  </si>
  <si>
    <t>Return rail journey to Ipswich to attend site visit</t>
  </si>
  <si>
    <t>Glasgow - London</t>
  </si>
  <si>
    <t>Rail journey from Glasgow following ORR team meeting</t>
  </si>
  <si>
    <t>London - Manchester</t>
  </si>
  <si>
    <t>Return rail journey to Manchester to visit ORR Manchester office.</t>
  </si>
  <si>
    <t>London - Rotterdam</t>
  </si>
  <si>
    <t>Return air journey to Rotterdam to attend IRG Rail Plenary Assembly</t>
  </si>
  <si>
    <t>Return rail journey to Birmingham to attend Worker's Memorial Day</t>
  </si>
  <si>
    <t>London - Liverpool</t>
  </si>
  <si>
    <t>One night's accommodation at Ibis Den Haag whilst attending  IRG Rail Plenary Assembly</t>
  </si>
  <si>
    <t>Return rail journey to Liverpool to attend National Rail Conference</t>
  </si>
  <si>
    <t>Edinburgh - London</t>
  </si>
  <si>
    <t>London - Edinburgh</t>
  </si>
  <si>
    <t>Journey by air to London to attend Board Effectiveness meeting and PR13 meeting</t>
  </si>
  <si>
    <t>One night's accommodation at Hotel Russell whilst attending ORR  business plan meeting and Network Rail briefing.</t>
  </si>
  <si>
    <t>One night's accommodation at Hotel Russell whilst attending Internal Audit contract interviews.</t>
  </si>
  <si>
    <t>One night's accommodation at Hotel Russell whilst attending ORR Board meeting.</t>
  </si>
  <si>
    <t>Ilminster - London</t>
  </si>
  <si>
    <t>Return journey in private car to London to attend ORR Board awayday and Board meeting</t>
  </si>
  <si>
    <t>Return journey in private car to London to attend ORR stakeholder workshop, audit committee and meeting with Chair</t>
  </si>
  <si>
    <t>Return journey in private car to London to attend Board Effectiveness meeting, PR13 workshop and Network Rail briefing</t>
  </si>
  <si>
    <t>London - Ilminster</t>
  </si>
  <si>
    <t>Journey in private car from London following attendance at staff forum and Remco meeting</t>
  </si>
  <si>
    <t>Crewkerne - London</t>
  </si>
  <si>
    <t>Return rail journey to London to attend Remco meeting</t>
  </si>
  <si>
    <t>Taunton - London</t>
  </si>
  <si>
    <t>Rail journey to London to attend ATOC/Board dinner</t>
  </si>
  <si>
    <t>Rail journey to London to attend meeting with Chair</t>
  </si>
  <si>
    <t>Return rail journey to London to attend staff survey meeting &amp; PRC meeting</t>
  </si>
  <si>
    <t>Cardiff Central - Schooner Way</t>
  </si>
  <si>
    <t>Taxi journey from Cardiff Central station whilst attending ORR Board meeting</t>
  </si>
  <si>
    <t>Exeter - Glasgow</t>
  </si>
  <si>
    <t>Journey by air to Glasgow to attend ORR Board meeting</t>
  </si>
  <si>
    <t>Call charge for conference call with ORR Chair and Non-Executive Directors</t>
  </si>
  <si>
    <t>Glasgow Airport - Glasgow City Centre</t>
  </si>
  <si>
    <t>Bus journey from Glasgow Airport while attending ORR Board meeting</t>
  </si>
  <si>
    <t>Taunton - Oxford</t>
  </si>
  <si>
    <t>Rail journey from Taunton to attend ORR meeting and audit committee</t>
  </si>
  <si>
    <t>Rail journey to London to attend ORR meeting and audit committee</t>
  </si>
  <si>
    <t>London - Taunton</t>
  </si>
  <si>
    <t>Rail journey from London after attending ORR meeting and audit committee</t>
  </si>
  <si>
    <t>Birmingham - Taunton</t>
  </si>
  <si>
    <t>Return rail journey to London to attend Board effectivness review (meeting cancelled - ticket non-refundable)</t>
  </si>
  <si>
    <t>Rail journey to London at attend ORR meeting</t>
  </si>
  <si>
    <t>Rail journey to London to attend Remco meeting, PR13 workshop and Board meeting</t>
  </si>
  <si>
    <t>Return rail journey to London to attend audit committee</t>
  </si>
  <si>
    <t>Return rail journey to London to attend Board dinner and Board Meeting</t>
  </si>
  <si>
    <t>Leighton Buzzard - London</t>
  </si>
  <si>
    <t>Cost of phone call for Approvals Committee on 30th November 2010</t>
  </si>
  <si>
    <t>Ewhurst - Woking</t>
  </si>
  <si>
    <t>Guildford - Ewhurst</t>
  </si>
  <si>
    <t>Return journey in private car to Woking station to attend SRC meeting</t>
  </si>
  <si>
    <t>Journey in private car from Guildford following attendance at ORR Board meeting</t>
  </si>
  <si>
    <t>Return rail journey to London to attend ORR Board meeting</t>
  </si>
  <si>
    <t>Return journey in private car to Woking station to attend ORR Board meeting</t>
  </si>
  <si>
    <t>Woking - London</t>
  </si>
  <si>
    <t>London - Guildford</t>
  </si>
  <si>
    <t>Return rail journey to London to attend SRC meeting</t>
  </si>
  <si>
    <t>Rail journey to Guildford following attendance at ORR Board meeting</t>
  </si>
  <si>
    <t>Return journey to London to attend ORR meeting</t>
  </si>
  <si>
    <t>Return journey to London to attend ORR Board meeting</t>
  </si>
  <si>
    <t>Car parking at Leighton Buzzard station to attend Remco meeting</t>
  </si>
  <si>
    <t>Car parking at Taunton to attend ORR meeting and audit committee</t>
  </si>
  <si>
    <t>Car parking  at Taunton to attend ATOC/Board dinner</t>
  </si>
  <si>
    <t>Car parking  at Taunton to attend staff survey meeting and PRC meeting</t>
  </si>
  <si>
    <t>Car parking at Crewkerne to attend audit committee</t>
  </si>
  <si>
    <t>Car parking at Crewkerne station to attend Board dinner and Board meeting</t>
  </si>
  <si>
    <t>Car parking at Crewe station to attend staff survey results presentation</t>
  </si>
  <si>
    <t>Car parking at Crewe station to attend RIAC meeting</t>
  </si>
  <si>
    <t>Car parking at Crewe station to attend ORR Board meeting</t>
  </si>
  <si>
    <t>Car parking at Crewe station to attend ORR meeting</t>
  </si>
  <si>
    <t>Car parking at Crewe station to attend interviews</t>
  </si>
  <si>
    <t>Car parking at Crewe station to attend meeting with ORR Chair</t>
  </si>
  <si>
    <t>Car parking at Crewe station to RIAC meeting</t>
  </si>
  <si>
    <t>Return rail journey to London to attend PR13 meeting</t>
  </si>
  <si>
    <t>Rail journey from London following ORR Board dinner and ORR Board meeting</t>
  </si>
  <si>
    <t>Return rail journey to Manchester to attend meeting on new Manchester office with prospective landlords</t>
  </si>
  <si>
    <t>Return rail journey to Birmingham to attend Worker's Memorial Day (ticket cancelled)</t>
  </si>
  <si>
    <t>Rail  journey from Manchester following meeting on new Manchester office with prospective landlords (ticket cancelled)</t>
  </si>
  <si>
    <t>Return rail journey to London to attend ORR SRC meeting</t>
  </si>
  <si>
    <t>Rail journey to London to attend ORR  Board dinner and ORR Board meeting</t>
  </si>
  <si>
    <t>Bus journey to Glasgow airport following meeting with Transport Scotland and Network Rail</t>
  </si>
  <si>
    <t>Bath Street - Glasgow station</t>
  </si>
  <si>
    <t>Taxi journey to Glasgow railway station following attendance at ORR Board meeting</t>
  </si>
  <si>
    <t>One night's accommodation at Le Plaza Brussels Hotel in order to attend  conference on "The Future of European Rail".</t>
  </si>
  <si>
    <t>21/02/2011 21/03/2011</t>
  </si>
  <si>
    <t>16/03/2011 17/03/2011</t>
  </si>
  <si>
    <t>Edinburgh - 
Welwyn North</t>
  </si>
  <si>
    <t>Taxi journey following meeting at DfT. Taxi used for speed.</t>
  </si>
  <si>
    <t>Holborn - 
York Way</t>
  </si>
  <si>
    <t>Caledonian Road - 
Holborn</t>
  </si>
  <si>
    <t>Glasgow - 
Welwyn North</t>
  </si>
  <si>
    <t>Euston -  
Glasgow Central</t>
  </si>
  <si>
    <t xml:space="preserve">Holborn - 
Euston </t>
  </si>
  <si>
    <t>One night's accommodation at Novotel Glasgow prior to attending meetings with Network Rail and First ScotRail</t>
  </si>
  <si>
    <t>Port Dundas Road - 
Glasgow Airport</t>
  </si>
  <si>
    <t>Glasgow city centre - 
Glasgow Airport</t>
  </si>
  <si>
    <t>Return bus journey from Glasgow Airport to attend Transport Scotland High Level Meeting</t>
  </si>
  <si>
    <t>Two night's accommodation at the Hotel Kursall Ausonia in Florence to attend ILLGGRI plenary</t>
  </si>
  <si>
    <t xml:space="preserve">London - 
York </t>
  </si>
  <si>
    <t>London - 
Lille</t>
  </si>
  <si>
    <t>Return rail journey to Birmingham to attend Worker's Memorial Day (Refund)</t>
  </si>
  <si>
    <t>London - 
St Albans</t>
  </si>
  <si>
    <t>Return rail journey to Birmingham to attend Worker's Memorial Day (refund)</t>
  </si>
  <si>
    <t>One night's accommodation at Hesperia London Victoria whilst attending interviews and audit committee</t>
  </si>
  <si>
    <t>Journey by air from London following interviews at Kemble Street</t>
  </si>
  <si>
    <t>One night's accommodation at Hesperia London Victoria whilst attending ORR Board meeting</t>
  </si>
  <si>
    <t>20/09/2010 21/09/2010</t>
  </si>
  <si>
    <t>14/09/2010 15/09/2010</t>
  </si>
  <si>
    <t>11/01/2011 12/01/2011</t>
  </si>
  <si>
    <t>06/12/2010 10/12/2010</t>
  </si>
  <si>
    <t>14/03/2011  15/03/2011</t>
  </si>
  <si>
    <t>Car parking at Crewkerne station to attend Remco meeting</t>
  </si>
  <si>
    <t>14/03/201115/03/2011</t>
  </si>
  <si>
    <t>14/03/2011 15/03/2011</t>
  </si>
  <si>
    <t>Car parking at Woking station to attend ORR Board meeting</t>
  </si>
  <si>
    <t>Car parking at Woking station to attend SRC meeting</t>
  </si>
  <si>
    <t>Car parking at Guildford station following attendance at ORR Board meeting</t>
  </si>
  <si>
    <t xml:space="preserve">Leighton Buzzard -
 London </t>
  </si>
  <si>
    <t>Return rail journey to London to attend ORR Board dinner and ORR Board meeting</t>
  </si>
  <si>
    <t>Car parking at Leighton Buzzard station to attend ORR Board dinner and ORR Board meeting</t>
  </si>
  <si>
    <t>Car parking at Leighton Buzzard station to attend ORR Board meeting</t>
  </si>
  <si>
    <t>Reading -
London</t>
  </si>
  <si>
    <t>Reading - 
London</t>
  </si>
  <si>
    <t>London - 
Reading</t>
  </si>
  <si>
    <t>Crewe - 
London</t>
  </si>
  <si>
    <t>Car parking fees at Stevenage to attend meeting with Transport Scotland</t>
  </si>
  <si>
    <t>Maidenhead Station - Moor Hall Conference Centre</t>
  </si>
  <si>
    <t>Return rail journey to St Albans to attend Potters Bar hearing</t>
  </si>
  <si>
    <t>Rail journey to Birmingham following ATOC/Board dinner (split 50/50 with Ofwat)</t>
  </si>
  <si>
    <t>Rail journey from Birminghan following ATOC/Board dinner (split 50/50 with Ofwat)</t>
  </si>
  <si>
    <t>Return journey in private car to London to ORR attend Board meeting</t>
  </si>
  <si>
    <t>6th April 2011</t>
  </si>
  <si>
    <t>Anton Valk, CEO, Abellio</t>
  </si>
  <si>
    <t>Drinks and canapes at a private viewing of an exhibition at Royal Academy of Arts (Bill Emery)</t>
  </si>
  <si>
    <t>4th May 2011</t>
  </si>
  <si>
    <t>The D Group</t>
  </si>
  <si>
    <t>The Railway Industry: challenges ahead" dinner 23 Grafton Street (Bill Emery)</t>
  </si>
  <si>
    <t>20th May 2011</t>
  </si>
  <si>
    <t>CILT (UK)</t>
  </si>
  <si>
    <t>President's inauguration lunch at Grand Connaught Rooms (Bill Emery)</t>
  </si>
  <si>
    <t>2nd June 2011</t>
  </si>
  <si>
    <t>Dinner at St Pancras Grand restaurant (Anna Walker and Richard Price)</t>
  </si>
  <si>
    <t>21st June 2011</t>
  </si>
  <si>
    <t>Herbert Smith EU and compeition team</t>
  </si>
  <si>
    <t>Drinks and canapes at Herbert Smith offices (Richard Price)</t>
  </si>
  <si>
    <t>27th June 2011</t>
  </si>
  <si>
    <t>Nigel Harris, Merseytravel</t>
  </si>
  <si>
    <t>Dinner at Matou Restaurant in Liverpool (Anna Walker)</t>
  </si>
  <si>
    <t>One night's accommodation at Atel Chambord Hotel, Brussels  following attendance at Centre on Regulation in Europe Forum (CEREE)</t>
  </si>
  <si>
    <t>Eurostar journey from Brussels following CEREE regulation forum</t>
  </si>
  <si>
    <t>Return Eurostar journey from London St Pancras to Brussels to attend CEREE General Assembly</t>
  </si>
  <si>
    <t xml:space="preserve">Eurostar journey from London St Pancras to Brussels to attend CEREE forum </t>
  </si>
  <si>
    <t>One night's accommodation at NH Brussels City Hotel, Brussells following attendance at CEREE General Assembly</t>
  </si>
  <si>
    <t>29/03/2011 26/04/2011</t>
  </si>
  <si>
    <t>Return rail journey to York to attend ORR team meeting</t>
  </si>
  <si>
    <t>Oxford -
London</t>
  </si>
  <si>
    <t>Return rail journey to London to attend RIAC meeting</t>
  </si>
  <si>
    <t>Return rail journey to London to attend interviews</t>
  </si>
  <si>
    <t>Return rail journey to London to attend  meeting with ORR Chair</t>
  </si>
  <si>
    <t>Rick Haythorthwaite and David Higgins, Network Rail</t>
  </si>
  <si>
    <t>One night's accomodation at Crown Plaza Lille to ERA meeting</t>
  </si>
  <si>
    <t>London - Glasgow</t>
  </si>
  <si>
    <t>London to Crewe</t>
  </si>
  <si>
    <t>Return rail journey to Crewe to attend ORR teambuilding away day</t>
  </si>
  <si>
    <t>Rail journey on sleeper train to Glasgow to attend ORR team meeting</t>
  </si>
  <si>
    <t>Rail journey from Glasgow following ORR team meeting (non-refundable advance ticket not used)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</si>
</sst>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0">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5999634265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style="thin"/>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right/>
      <top style="thin"/>
      <bottom/>
    </border>
    <border>
      <left/>
      <right style="medium"/>
      <top style="thin"/>
      <bottom style="thin"/>
    </border>
    <border>
      <left style="medium"/>
      <right style="thin"/>
      <top style="thin"/>
      <bottom style="thin"/>
    </border>
    <border>
      <left style="thin"/>
      <right style="medium"/>
      <top/>
      <bottom style="thin"/>
    </border>
    <border>
      <left style="thin"/>
      <right style="medium"/>
      <top style="thin"/>
      <bottom/>
    </border>
    <border>
      <left style="medium"/>
      <right style="thin"/>
      <top style="thin"/>
      <bottom/>
    </border>
    <border>
      <left style="thin"/>
      <right/>
      <top style="medium"/>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4">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0" applyFont="1" applyFill="1">
      <alignment/>
      <protection/>
    </xf>
    <xf numFmtId="0" fontId="10" fillId="33" borderId="0" xfId="60" applyFont="1" applyFill="1">
      <alignment/>
      <protection/>
    </xf>
    <xf numFmtId="0" fontId="0" fillId="33" borderId="0" xfId="60" applyFill="1">
      <alignment/>
      <protection/>
    </xf>
    <xf numFmtId="0" fontId="11" fillId="33" borderId="29" xfId="60" applyFont="1" applyFill="1" applyBorder="1">
      <alignment/>
      <protection/>
    </xf>
    <xf numFmtId="0" fontId="11" fillId="33" borderId="33" xfId="60" applyFont="1" applyFill="1" applyBorder="1">
      <alignment/>
      <protection/>
    </xf>
    <xf numFmtId="0" fontId="11" fillId="33" borderId="18" xfId="60" applyFont="1" applyFill="1" applyBorder="1">
      <alignment/>
      <protection/>
    </xf>
    <xf numFmtId="0" fontId="11" fillId="33" borderId="21" xfId="60" applyFont="1" applyFill="1" applyBorder="1">
      <alignment/>
      <protection/>
    </xf>
    <xf numFmtId="0" fontId="11" fillId="33" borderId="23" xfId="60" applyFont="1" applyFill="1" applyBorder="1">
      <alignment/>
      <protection/>
    </xf>
    <xf numFmtId="0" fontId="11" fillId="33" borderId="27" xfId="60"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6"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6" applyFont="1" applyFill="1" applyBorder="1" applyAlignment="1">
      <alignment vertical="top" wrapText="1"/>
      <protection/>
    </xf>
    <xf numFmtId="164" fontId="12" fillId="36" borderId="19" xfId="56" applyNumberFormat="1" applyFont="1" applyFill="1" applyBorder="1" applyAlignment="1">
      <alignment vertical="top"/>
      <protection/>
    </xf>
    <xf numFmtId="0" fontId="13" fillId="36" borderId="0" xfId="58"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6" applyFont="1" applyFill="1" applyBorder="1" applyAlignment="1">
      <alignment vertical="top" wrapText="1"/>
      <protection/>
    </xf>
    <xf numFmtId="0" fontId="0" fillId="34" borderId="17" xfId="0" applyFill="1" applyBorder="1" applyAlignment="1">
      <alignment vertical="top" wrapText="1"/>
    </xf>
    <xf numFmtId="0" fontId="0" fillId="0" borderId="25" xfId="0" applyFill="1" applyBorder="1" applyAlignment="1">
      <alignment vertical="top" wrapText="1"/>
    </xf>
    <xf numFmtId="0" fontId="0" fillId="0" borderId="24" xfId="0" applyFill="1" applyBorder="1" applyAlignment="1">
      <alignment vertical="top" wrapText="1"/>
    </xf>
    <xf numFmtId="0" fontId="7" fillId="33" borderId="0" xfId="52"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164" fontId="2" fillId="36"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2" fillId="34" borderId="16" xfId="0" applyFont="1" applyFill="1" applyBorder="1" applyAlignment="1">
      <alignment horizontal="left"/>
    </xf>
    <xf numFmtId="0" fontId="0" fillId="34" borderId="17" xfId="0" applyFill="1" applyBorder="1" applyAlignment="1">
      <alignment horizontal="left" wrapText="1"/>
    </xf>
    <xf numFmtId="0" fontId="0" fillId="0" borderId="24" xfId="0" applyFill="1" applyBorder="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0" borderId="19" xfId="0" applyNumberFormat="1" applyFont="1" applyFill="1" applyBorder="1" applyAlignment="1">
      <alignment horizontal="right" vertical="center" wrapText="1"/>
    </xf>
    <xf numFmtId="164" fontId="12" fillId="36" borderId="19" xfId="64" applyNumberFormat="1" applyFont="1" applyFill="1" applyBorder="1" applyAlignment="1">
      <alignment horizontal="right" vertical="center"/>
      <protection/>
    </xf>
    <xf numFmtId="164" fontId="12" fillId="36" borderId="19" xfId="68"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12" fillId="0" borderId="19" xfId="0" applyNumberFormat="1" applyFont="1" applyFill="1" applyBorder="1" applyAlignment="1">
      <alignment horizontal="right" vertical="center"/>
    </xf>
    <xf numFmtId="164" fontId="0" fillId="0" borderId="12" xfId="0" applyNumberFormat="1" applyFill="1" applyBorder="1" applyAlignment="1">
      <alignment horizontal="right" vertical="top" wrapText="1"/>
    </xf>
    <xf numFmtId="164" fontId="12" fillId="36" borderId="19" xfId="62" applyNumberFormat="1" applyFont="1" applyFill="1" applyBorder="1" applyAlignment="1">
      <alignment horizontal="right" vertical="center"/>
      <protection/>
    </xf>
    <xf numFmtId="164" fontId="12" fillId="0" borderId="19" xfId="62" applyNumberFormat="1" applyFont="1" applyFill="1" applyBorder="1" applyAlignment="1">
      <alignment horizontal="right" vertical="center"/>
      <protection/>
    </xf>
    <xf numFmtId="14" fontId="0" fillId="0" borderId="35" xfId="0" applyNumberFormat="1" applyFill="1" applyBorder="1" applyAlignment="1">
      <alignment horizontal="left" vertical="center" wrapText="1"/>
    </xf>
    <xf numFmtId="14" fontId="0" fillId="36" borderId="18" xfId="0" applyNumberFormat="1" applyFill="1" applyBorder="1" applyAlignment="1">
      <alignment vertical="center" wrapText="1"/>
    </xf>
    <xf numFmtId="14" fontId="0" fillId="0" borderId="18" xfId="0" applyNumberFormat="1" applyFill="1" applyBorder="1" applyAlignment="1">
      <alignment vertical="center" wrapText="1"/>
    </xf>
    <xf numFmtId="0" fontId="13" fillId="0" borderId="19" xfId="62" applyFont="1" applyFill="1" applyBorder="1" applyAlignment="1">
      <alignment vertical="center" wrapText="1"/>
      <protection/>
    </xf>
    <xf numFmtId="14" fontId="0" fillId="36" borderId="18" xfId="0" applyNumberFormat="1" applyFill="1" applyBorder="1" applyAlignment="1">
      <alignment horizontal="center" vertical="center" wrapText="1"/>
    </xf>
    <xf numFmtId="0" fontId="0" fillId="36" borderId="19" xfId="64" applyFont="1" applyFill="1" applyBorder="1" applyAlignment="1">
      <alignment vertical="center" wrapText="1"/>
      <protection/>
    </xf>
    <xf numFmtId="0" fontId="0" fillId="36" borderId="19" xfId="64"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14" xfId="0" applyFont="1" applyBorder="1" applyAlignment="1">
      <alignment vertical="center" wrapText="1"/>
    </xf>
    <xf numFmtId="0" fontId="0" fillId="0" borderId="36" xfId="0" applyFill="1" applyBorder="1" applyAlignment="1">
      <alignment vertical="top" wrapText="1"/>
    </xf>
    <xf numFmtId="0" fontId="0" fillId="0" borderId="37"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8"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13" fillId="0" borderId="39" xfId="63" applyFont="1" applyFill="1" applyBorder="1" applyAlignment="1">
      <alignment vertical="top" wrapText="1"/>
      <protection/>
    </xf>
    <xf numFmtId="0" fontId="0" fillId="0" borderId="39" xfId="0" applyFill="1" applyBorder="1" applyAlignment="1">
      <alignment vertical="top" wrapText="1"/>
    </xf>
    <xf numFmtId="164" fontId="0" fillId="0" borderId="19" xfId="0" applyNumberFormat="1" applyFont="1" applyFill="1" applyBorder="1" applyAlignment="1">
      <alignment horizontal="center" vertical="center" wrapText="1"/>
    </xf>
    <xf numFmtId="164" fontId="13" fillId="0" borderId="19" xfId="57" applyNumberFormat="1" applyFont="1" applyFill="1" applyBorder="1" applyAlignment="1">
      <alignment horizontal="center" vertical="center"/>
      <protection/>
    </xf>
    <xf numFmtId="164" fontId="12" fillId="0" borderId="19" xfId="56" applyNumberFormat="1" applyFont="1" applyFill="1" applyBorder="1" applyAlignment="1">
      <alignment horizontal="center" vertical="center" wrapText="1"/>
      <protection/>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8" applyNumberFormat="1" applyFont="1" applyFill="1" applyBorder="1" applyAlignment="1">
      <alignment horizontal="center" vertical="center" wrapText="1"/>
      <protection/>
    </xf>
    <xf numFmtId="164" fontId="12" fillId="0" borderId="19" xfId="65"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35" borderId="3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2" xfId="0" applyNumberFormat="1" applyFill="1" applyBorder="1" applyAlignment="1">
      <alignment horizontal="center" vertical="top" wrapText="1"/>
    </xf>
    <xf numFmtId="164" fontId="0" fillId="0" borderId="14" xfId="0" applyNumberFormat="1" applyFill="1" applyBorder="1" applyAlignment="1">
      <alignment horizontal="center" vertical="top" wrapText="1"/>
    </xf>
    <xf numFmtId="164" fontId="0" fillId="0" borderId="13" xfId="0" applyNumberFormat="1" applyFill="1" applyBorder="1" applyAlignment="1">
      <alignment horizontal="center" vertical="top" wrapText="1"/>
    </xf>
    <xf numFmtId="0" fontId="0" fillId="0" borderId="40" xfId="0" applyFill="1" applyBorder="1" applyAlignment="1">
      <alignment vertical="top" wrapText="1"/>
    </xf>
    <xf numFmtId="0" fontId="0" fillId="34" borderId="10" xfId="0" applyFill="1" applyBorder="1" applyAlignment="1">
      <alignment horizontal="center" wrapText="1"/>
    </xf>
    <xf numFmtId="0" fontId="0" fillId="0" borderId="23" xfId="0" applyFill="1" applyBorder="1" applyAlignment="1">
      <alignment horizontal="center"/>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2" fillId="0" borderId="19" xfId="70" applyNumberFormat="1" applyFont="1" applyFill="1" applyBorder="1" applyAlignment="1">
      <alignment horizontal="center" vertical="center" wrapText="1"/>
      <protection/>
    </xf>
    <xf numFmtId="164" fontId="13" fillId="0" borderId="19" xfId="57" applyNumberFormat="1" applyFont="1" applyFill="1" applyBorder="1" applyAlignment="1">
      <alignment horizontal="center" vertical="center" wrapText="1"/>
      <protection/>
    </xf>
    <xf numFmtId="164" fontId="13" fillId="0" borderId="19" xfId="56" applyNumberFormat="1" applyFont="1" applyFill="1" applyBorder="1" applyAlignment="1">
      <alignment horizontal="center" vertical="center" wrapText="1"/>
      <protection/>
    </xf>
    <xf numFmtId="164" fontId="13" fillId="0" borderId="19" xfId="67" applyNumberFormat="1" applyFont="1" applyFill="1" applyBorder="1" applyAlignment="1">
      <alignment horizontal="center" vertical="center"/>
      <protection/>
    </xf>
    <xf numFmtId="164" fontId="2" fillId="0" borderId="22" xfId="0" applyNumberFormat="1" applyFont="1" applyFill="1" applyBorder="1" applyAlignment="1">
      <alignment horizontal="center" vertical="center" wrapText="1"/>
    </xf>
    <xf numFmtId="164" fontId="2" fillId="0" borderId="32" xfId="0" applyNumberFormat="1" applyFont="1" applyFill="1" applyBorder="1" applyAlignment="1">
      <alignment horizontal="center" vertical="center" wrapText="1"/>
    </xf>
    <xf numFmtId="164" fontId="2" fillId="0" borderId="32" xfId="0" applyNumberFormat="1" applyFont="1" applyFill="1" applyBorder="1" applyAlignment="1">
      <alignment horizontal="center" vertical="top" wrapText="1"/>
    </xf>
    <xf numFmtId="0" fontId="0" fillId="0" borderId="36"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37" xfId="0"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9" xfId="0" applyFill="1" applyBorder="1" applyAlignment="1">
      <alignment horizontal="center" vertical="top" wrapText="1"/>
    </xf>
    <xf numFmtId="0" fontId="0" fillId="0" borderId="39" xfId="0" applyFill="1" applyBorder="1" applyAlignment="1">
      <alignment wrapText="1"/>
    </xf>
    <xf numFmtId="14" fontId="0" fillId="0" borderId="35" xfId="0" applyNumberFormat="1" applyFill="1" applyBorder="1" applyAlignment="1">
      <alignment horizontal="center" vertical="center" wrapText="1"/>
    </xf>
    <xf numFmtId="164" fontId="12" fillId="0" borderId="19" xfId="66" applyNumberFormat="1" applyFont="1" applyFill="1" applyBorder="1" applyAlignment="1">
      <alignment horizontal="center" vertical="center"/>
      <protection/>
    </xf>
    <xf numFmtId="0" fontId="0" fillId="0" borderId="39"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5"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0" borderId="19" xfId="66" applyNumberFormat="1" applyFont="1" applyFill="1" applyBorder="1" applyAlignment="1">
      <alignment horizontal="center" vertical="center" wrapText="1"/>
      <protection/>
    </xf>
    <xf numFmtId="164" fontId="12" fillId="36" borderId="19" xfId="66"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12" fillId="36" borderId="19" xfId="65" applyNumberFormat="1" applyFont="1" applyFill="1" applyBorder="1" applyAlignment="1">
      <alignment horizontal="center" vertical="center" wrapText="1"/>
      <protection/>
    </xf>
    <xf numFmtId="164" fontId="13" fillId="0" borderId="19" xfId="68" applyNumberFormat="1" applyFont="1" applyFill="1" applyBorder="1" applyAlignment="1">
      <alignment horizontal="center" vertical="center" wrapText="1"/>
      <protection/>
    </xf>
    <xf numFmtId="164" fontId="13" fillId="36" borderId="19" xfId="65" applyNumberFormat="1" applyFont="1" applyFill="1" applyBorder="1" applyAlignment="1">
      <alignment horizontal="center" vertical="center" wrapText="1"/>
      <protection/>
    </xf>
    <xf numFmtId="164" fontId="13" fillId="0" borderId="19" xfId="65" applyNumberFormat="1" applyFont="1" applyFill="1" applyBorder="1" applyAlignment="1">
      <alignment horizontal="center" vertical="center" wrapText="1"/>
      <protection/>
    </xf>
    <xf numFmtId="0" fontId="13" fillId="0" borderId="17" xfId="68" applyFont="1" applyFill="1" applyBorder="1" applyAlignment="1">
      <alignment/>
      <protection/>
    </xf>
    <xf numFmtId="164" fontId="13" fillId="0" borderId="17" xfId="68" applyNumberFormat="1" applyFont="1" applyFill="1" applyBorder="1" applyAlignment="1">
      <alignment horizontal="center" vertical="center"/>
      <protection/>
    </xf>
    <xf numFmtId="164" fontId="12" fillId="0" borderId="17" xfId="68" applyNumberFormat="1" applyFont="1" applyFill="1" applyBorder="1" applyAlignment="1">
      <alignment horizontal="right" vertical="center" wrapText="1"/>
      <protection/>
    </xf>
    <xf numFmtId="164" fontId="12" fillId="0" borderId="17" xfId="65" applyNumberFormat="1" applyFont="1" applyFill="1" applyBorder="1" applyAlignment="1">
      <alignment horizontal="right" vertical="center" wrapText="1"/>
      <protection/>
    </xf>
    <xf numFmtId="164" fontId="13" fillId="0" borderId="19" xfId="74" applyNumberFormat="1" applyFont="1" applyFill="1" applyBorder="1" applyAlignment="1">
      <alignment horizontal="center" vertical="center" wrapText="1"/>
      <protection/>
    </xf>
    <xf numFmtId="164" fontId="12" fillId="0" borderId="19" xfId="74" applyNumberFormat="1" applyFont="1" applyFill="1" applyBorder="1" applyAlignment="1">
      <alignment horizontal="center" vertical="center" wrapText="1"/>
      <protection/>
    </xf>
    <xf numFmtId="164" fontId="12" fillId="0" borderId="19" xfId="62" applyNumberFormat="1" applyFont="1" applyFill="1" applyBorder="1" applyAlignment="1">
      <alignment horizontal="center" vertical="center" wrapText="1"/>
      <protection/>
    </xf>
    <xf numFmtId="164" fontId="0" fillId="0" borderId="19" xfId="71" applyNumberFormat="1" applyFont="1" applyFill="1" applyBorder="1" applyAlignment="1">
      <alignment horizontal="center" vertical="center" wrapText="1"/>
      <protection/>
    </xf>
    <xf numFmtId="164" fontId="0" fillId="0" borderId="19" xfId="0" applyNumberFormat="1" applyFill="1" applyBorder="1" applyAlignment="1">
      <alignment horizontal="center" vertical="center" wrapText="1"/>
    </xf>
    <xf numFmtId="164" fontId="12" fillId="0" borderId="19" xfId="68" applyNumberFormat="1" applyFont="1" applyFill="1" applyBorder="1" applyAlignment="1">
      <alignment horizontal="center" vertical="center" wrapText="1"/>
      <protection/>
    </xf>
    <xf numFmtId="164" fontId="13" fillId="0" borderId="19" xfId="73" applyNumberFormat="1" applyFont="1" applyFill="1" applyBorder="1" applyAlignment="1">
      <alignment horizontal="center" vertical="center" wrapText="1"/>
      <protection/>
    </xf>
    <xf numFmtId="164" fontId="5" fillId="36" borderId="19" xfId="65"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8" applyNumberFormat="1" applyFont="1" applyFill="1" applyBorder="1" applyAlignment="1">
      <alignment horizontal="center" vertical="center" wrapText="1"/>
      <protection/>
    </xf>
    <xf numFmtId="0" fontId="13" fillId="0" borderId="19" xfId="57" applyFont="1" applyFill="1" applyBorder="1" applyAlignment="1">
      <alignment horizontal="left" vertical="center" wrapText="1"/>
      <protection/>
    </xf>
    <xf numFmtId="164" fontId="12" fillId="0" borderId="17" xfId="0" applyNumberFormat="1" applyFont="1" applyFill="1" applyBorder="1" applyAlignment="1">
      <alignment horizontal="center" vertical="center" wrapText="1"/>
    </xf>
    <xf numFmtId="0" fontId="0" fillId="0" borderId="38" xfId="0" applyFill="1" applyBorder="1" applyAlignment="1">
      <alignment/>
    </xf>
    <xf numFmtId="0" fontId="13" fillId="0" borderId="19" xfId="65"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164" fontId="0" fillId="0" borderId="28" xfId="0" applyNumberFormat="1" applyFill="1" applyBorder="1" applyAlignment="1">
      <alignment/>
    </xf>
    <xf numFmtId="0" fontId="13" fillId="37" borderId="19" xfId="65" applyFont="1" applyFill="1" applyBorder="1" applyAlignment="1">
      <alignment horizontal="left" vertical="center" wrapText="1"/>
      <protection/>
    </xf>
    <xf numFmtId="0" fontId="13" fillId="0" borderId="19" xfId="68" applyFont="1" applyFill="1" applyBorder="1" applyAlignment="1">
      <alignment horizontal="left" vertical="center" wrapText="1"/>
      <protection/>
    </xf>
    <xf numFmtId="164" fontId="13" fillId="0" borderId="19" xfId="66" applyNumberFormat="1" applyFont="1" applyFill="1" applyBorder="1" applyAlignment="1">
      <alignment horizontal="center" vertical="center" wrapText="1"/>
      <protection/>
    </xf>
    <xf numFmtId="164" fontId="5" fillId="0" borderId="19" xfId="66" applyNumberFormat="1" applyFont="1" applyFill="1" applyBorder="1" applyAlignment="1">
      <alignment horizontal="center" vertical="center" wrapText="1"/>
      <protection/>
    </xf>
    <xf numFmtId="164" fontId="13" fillId="37" borderId="19" xfId="65" applyNumberFormat="1" applyFont="1" applyFill="1" applyBorder="1" applyAlignment="1">
      <alignment horizontal="center" vertical="center" wrapText="1"/>
      <protection/>
    </xf>
    <xf numFmtId="164" fontId="0" fillId="36" borderId="19" xfId="68" applyNumberFormat="1" applyFont="1" applyFill="1" applyBorder="1" applyAlignment="1">
      <alignment horizontal="center" vertical="center" wrapText="1"/>
      <protection/>
    </xf>
    <xf numFmtId="164" fontId="0" fillId="0" borderId="19" xfId="68" applyNumberFormat="1" applyFont="1" applyFill="1" applyBorder="1" applyAlignment="1">
      <alignment horizontal="center" vertical="center" wrapText="1"/>
      <protection/>
    </xf>
    <xf numFmtId="164" fontId="13" fillId="0" borderId="17" xfId="68" applyNumberFormat="1" applyFont="1" applyFill="1" applyBorder="1" applyAlignment="1">
      <alignment/>
      <protection/>
    </xf>
    <xf numFmtId="14" fontId="0" fillId="0" borderId="18" xfId="0" applyNumberFormat="1" applyFill="1" applyBorder="1" applyAlignment="1">
      <alignment horizontal="left" vertical="center" wrapText="1"/>
    </xf>
    <xf numFmtId="0" fontId="13" fillId="0" borderId="19" xfId="56" applyFont="1" applyFill="1" applyBorder="1" applyAlignment="1">
      <alignment horizontal="left" vertical="center" wrapText="1"/>
      <protection/>
    </xf>
    <xf numFmtId="164" fontId="0" fillId="0" borderId="38" xfId="0" applyNumberFormat="1" applyFill="1" applyBorder="1" applyAlignment="1">
      <alignment/>
    </xf>
    <xf numFmtId="164" fontId="13" fillId="0" borderId="19" xfId="70" applyNumberFormat="1" applyFont="1" applyFill="1" applyBorder="1" applyAlignment="1">
      <alignment horizontal="center" vertical="center" wrapText="1"/>
      <protection/>
    </xf>
    <xf numFmtId="0" fontId="13" fillId="0" borderId="19" xfId="70" applyFont="1" applyFill="1" applyBorder="1" applyAlignment="1">
      <alignment vertical="center" wrapText="1"/>
      <protection/>
    </xf>
    <xf numFmtId="0" fontId="13" fillId="36" borderId="19" xfId="62" applyFont="1" applyFill="1" applyBorder="1" applyAlignment="1">
      <alignment vertical="center" wrapText="1"/>
      <protection/>
    </xf>
    <xf numFmtId="164" fontId="13" fillId="0" borderId="19" xfId="59" applyNumberFormat="1" applyFont="1" applyFill="1" applyBorder="1" applyAlignment="1">
      <alignment horizontal="center" vertical="center" wrapText="1"/>
      <protection/>
    </xf>
    <xf numFmtId="164" fontId="13" fillId="0" borderId="19" xfId="56" applyNumberFormat="1" applyFont="1" applyFill="1" applyBorder="1" applyAlignment="1">
      <alignment horizontal="center" vertical="center"/>
      <protection/>
    </xf>
    <xf numFmtId="0" fontId="13" fillId="0" borderId="19" xfId="71" applyFont="1" applyFill="1" applyBorder="1" applyAlignment="1">
      <alignment horizontal="left" vertical="center" wrapText="1"/>
      <protection/>
    </xf>
    <xf numFmtId="164" fontId="13" fillId="0" borderId="19" xfId="71" applyNumberFormat="1" applyFont="1" applyFill="1" applyBorder="1" applyAlignment="1">
      <alignment horizontal="center" vertical="center" wrapText="1"/>
      <protection/>
    </xf>
    <xf numFmtId="164" fontId="13" fillId="0" borderId="19" xfId="69" applyNumberFormat="1" applyFont="1" applyFill="1" applyBorder="1" applyAlignment="1">
      <alignment horizontal="center" vertical="center" wrapText="1"/>
      <protection/>
    </xf>
    <xf numFmtId="164" fontId="0" fillId="0" borderId="19" xfId="0" applyNumberFormat="1" applyFont="1" applyFill="1" applyBorder="1" applyAlignment="1">
      <alignment horizontal="center" vertical="center" wrapText="1"/>
    </xf>
    <xf numFmtId="0" fontId="13" fillId="0" borderId="19" xfId="73" applyFont="1" applyFill="1" applyBorder="1" applyAlignment="1">
      <alignment horizontal="left" vertical="center" wrapText="1"/>
      <protection/>
    </xf>
    <xf numFmtId="164" fontId="13" fillId="0" borderId="0" xfId="73" applyNumberFormat="1" applyFont="1" applyFill="1" applyBorder="1" applyAlignment="1">
      <alignment horizontal="center" vertical="center" wrapText="1"/>
      <protection/>
    </xf>
    <xf numFmtId="0" fontId="0" fillId="37" borderId="19" xfId="65" applyFont="1" applyFill="1" applyBorder="1" applyAlignment="1">
      <alignment horizontal="center" vertical="center" wrapText="1"/>
      <protection/>
    </xf>
    <xf numFmtId="164" fontId="0" fillId="37" borderId="19" xfId="65" applyNumberFormat="1" applyFont="1" applyFill="1" applyBorder="1" applyAlignment="1">
      <alignment horizontal="center" vertical="center" wrapText="1"/>
      <protection/>
    </xf>
    <xf numFmtId="14" fontId="0" fillId="0" borderId="18" xfId="0" applyNumberFormat="1" applyFont="1" applyFill="1" applyBorder="1" applyAlignment="1">
      <alignment horizontal="left" vertical="center" wrapText="1"/>
    </xf>
    <xf numFmtId="164" fontId="0" fillId="0" borderId="19" xfId="69" applyNumberFormat="1" applyFont="1" applyFill="1" applyBorder="1" applyAlignment="1">
      <alignment horizontal="center" vertical="center" wrapText="1"/>
      <protection/>
    </xf>
    <xf numFmtId="0" fontId="0" fillId="0" borderId="41" xfId="0" applyFont="1" applyBorder="1" applyAlignment="1">
      <alignment vertical="center" wrapText="1"/>
    </xf>
    <xf numFmtId="14" fontId="0" fillId="0" borderId="42" xfId="0" applyNumberFormat="1" applyFont="1" applyBorder="1" applyAlignment="1">
      <alignment vertical="center" wrapText="1"/>
    </xf>
    <xf numFmtId="0" fontId="0" fillId="34" borderId="18" xfId="0" applyFill="1" applyBorder="1" applyAlignment="1">
      <alignment wrapText="1"/>
    </xf>
    <xf numFmtId="0" fontId="2" fillId="34" borderId="19" xfId="0" applyFont="1" applyFill="1" applyBorder="1" applyAlignment="1">
      <alignment horizontal="center" wrapText="1"/>
    </xf>
    <xf numFmtId="0" fontId="2" fillId="34" borderId="22" xfId="0" applyFont="1" applyFill="1" applyBorder="1" applyAlignment="1">
      <alignment horizontal="center" vertical="top" wrapText="1"/>
    </xf>
    <xf numFmtId="164" fontId="0" fillId="0" borderId="19" xfId="66" applyNumberFormat="1" applyFont="1" applyFill="1" applyBorder="1" applyAlignment="1">
      <alignment horizontal="center" vertical="center"/>
      <protection/>
    </xf>
    <xf numFmtId="164" fontId="0" fillId="0" borderId="19" xfId="65" applyNumberFormat="1" applyFont="1" applyFill="1" applyBorder="1" applyAlignment="1">
      <alignment horizontal="center" vertical="center"/>
      <protection/>
    </xf>
    <xf numFmtId="164" fontId="0" fillId="0" borderId="19" xfId="68" applyNumberFormat="1" applyFont="1" applyFill="1" applyBorder="1" applyAlignment="1">
      <alignment horizontal="center" vertical="center"/>
      <protection/>
    </xf>
    <xf numFmtId="164" fontId="0" fillId="0" borderId="19" xfId="61" applyNumberFormat="1" applyFont="1" applyFill="1" applyBorder="1" applyAlignment="1">
      <alignment horizontal="center" vertical="center"/>
      <protection/>
    </xf>
    <xf numFmtId="14" fontId="0" fillId="0" borderId="35" xfId="0" applyNumberFormat="1" applyFont="1" applyFill="1" applyBorder="1" applyAlignment="1">
      <alignment horizontal="center" vertical="center" wrapText="1"/>
    </xf>
    <xf numFmtId="164" fontId="13" fillId="0" borderId="0" xfId="67" applyNumberFormat="1" applyFont="1" applyFill="1" applyBorder="1" applyAlignment="1">
      <alignment horizontal="center" vertical="center"/>
      <protection/>
    </xf>
    <xf numFmtId="164" fontId="0" fillId="0" borderId="19" xfId="57" applyNumberFormat="1" applyFont="1" applyFill="1" applyBorder="1" applyAlignment="1">
      <alignment horizontal="center" vertical="center" wrapText="1"/>
      <protection/>
    </xf>
    <xf numFmtId="14" fontId="0" fillId="38" borderId="18" xfId="0" applyNumberFormat="1" applyFill="1" applyBorder="1" applyAlignment="1">
      <alignment horizontal="center" vertical="center" wrapText="1"/>
    </xf>
    <xf numFmtId="14" fontId="0" fillId="39" borderId="18" xfId="0" applyNumberFormat="1" applyFill="1" applyBorder="1" applyAlignment="1">
      <alignment horizontal="center" vertical="center" wrapText="1"/>
    </xf>
    <xf numFmtId="164" fontId="0" fillId="39" borderId="19" xfId="0" applyNumberFormat="1" applyFont="1" applyFill="1" applyBorder="1" applyAlignment="1">
      <alignment horizontal="center" vertical="center" wrapText="1"/>
    </xf>
    <xf numFmtId="164" fontId="13" fillId="39" borderId="19" xfId="57" applyNumberFormat="1" applyFont="1" applyFill="1" applyBorder="1" applyAlignment="1">
      <alignment horizontal="center" vertical="center" wrapText="1"/>
      <protection/>
    </xf>
    <xf numFmtId="164" fontId="2" fillId="39" borderId="22" xfId="0" applyNumberFormat="1" applyFont="1" applyFill="1" applyBorder="1" applyAlignment="1">
      <alignment horizontal="center" vertical="center" wrapText="1"/>
    </xf>
    <xf numFmtId="164" fontId="0" fillId="39" borderId="19" xfId="57" applyNumberFormat="1" applyFont="1" applyFill="1" applyBorder="1" applyAlignment="1">
      <alignment horizontal="center" vertical="center" wrapText="1"/>
      <protection/>
    </xf>
    <xf numFmtId="164" fontId="13" fillId="39" borderId="0" xfId="57" applyNumberFormat="1" applyFont="1" applyFill="1" applyBorder="1" applyAlignment="1">
      <alignment horizontal="center" vertical="center" wrapText="1"/>
      <protection/>
    </xf>
    <xf numFmtId="164" fontId="0" fillId="0" borderId="39" xfId="0" applyNumberFormat="1" applyFont="1" applyFill="1" applyBorder="1" applyAlignment="1">
      <alignment horizontal="center" vertical="center" wrapText="1"/>
    </xf>
    <xf numFmtId="4" fontId="13" fillId="0" borderId="39" xfId="57" applyNumberFormat="1" applyFont="1" applyFill="1" applyBorder="1" applyAlignment="1">
      <alignment horizontal="center" vertical="center"/>
      <protection/>
    </xf>
    <xf numFmtId="4" fontId="13" fillId="39" borderId="19" xfId="57" applyNumberFormat="1" applyFont="1" applyFill="1" applyBorder="1" applyAlignment="1">
      <alignment horizontal="center" vertical="center"/>
      <protection/>
    </xf>
    <xf numFmtId="4" fontId="13" fillId="0" borderId="19" xfId="57" applyNumberFormat="1" applyFont="1" applyFill="1" applyBorder="1" applyAlignment="1">
      <alignment horizontal="center" vertical="center"/>
      <protection/>
    </xf>
    <xf numFmtId="164" fontId="13" fillId="39" borderId="0" xfId="57" applyNumberFormat="1" applyFont="1" applyFill="1" applyBorder="1" applyAlignment="1">
      <alignment horizontal="center" vertical="center"/>
      <protection/>
    </xf>
    <xf numFmtId="164" fontId="13" fillId="0" borderId="0" xfId="57" applyNumberFormat="1" applyFont="1" applyFill="1" applyBorder="1" applyAlignment="1">
      <alignment horizontal="center" vertical="center"/>
      <protection/>
    </xf>
    <xf numFmtId="164" fontId="13" fillId="39" borderId="19" xfId="57" applyNumberFormat="1" applyFont="1" applyFill="1" applyBorder="1" applyAlignment="1">
      <alignment horizontal="center" vertical="center"/>
      <protection/>
    </xf>
    <xf numFmtId="164" fontId="2" fillId="0" borderId="43" xfId="0" applyNumberFormat="1" applyFont="1" applyFill="1" applyBorder="1" applyAlignment="1">
      <alignment horizontal="center" vertical="center" wrapText="1"/>
    </xf>
    <xf numFmtId="14" fontId="0" fillId="39" borderId="35" xfId="0" applyNumberFormat="1" applyFill="1" applyBorder="1" applyAlignment="1">
      <alignment horizontal="center" vertical="center" wrapText="1"/>
    </xf>
    <xf numFmtId="164" fontId="13" fillId="39" borderId="19" xfId="67" applyNumberFormat="1" applyFont="1" applyFill="1" applyBorder="1" applyAlignment="1">
      <alignment horizontal="center" vertical="center"/>
      <protection/>
    </xf>
    <xf numFmtId="164" fontId="13" fillId="39" borderId="0" xfId="67" applyNumberFormat="1" applyFont="1" applyFill="1" applyBorder="1" applyAlignment="1">
      <alignment horizontal="center" vertical="center"/>
      <protection/>
    </xf>
    <xf numFmtId="164" fontId="2" fillId="39" borderId="34" xfId="0" applyNumberFormat="1" applyFont="1" applyFill="1" applyBorder="1" applyAlignment="1">
      <alignment horizontal="center" vertical="center" wrapText="1"/>
    </xf>
    <xf numFmtId="14" fontId="0" fillId="36" borderId="0" xfId="0" applyNumberFormat="1" applyFill="1" applyBorder="1" applyAlignment="1">
      <alignment vertical="center" wrapText="1"/>
    </xf>
    <xf numFmtId="0" fontId="13" fillId="0" borderId="19" xfId="68" applyFont="1" applyFill="1" applyBorder="1" applyAlignment="1">
      <alignment wrapText="1"/>
      <protection/>
    </xf>
    <xf numFmtId="0" fontId="13" fillId="0" borderId="19" xfId="68" applyFont="1" applyFill="1" applyBorder="1" applyAlignment="1">
      <alignment vertical="center" wrapText="1"/>
      <protection/>
    </xf>
    <xf numFmtId="164" fontId="0" fillId="38" borderId="19" xfId="66" applyNumberFormat="1" applyFont="1" applyFill="1" applyBorder="1" applyAlignment="1">
      <alignment horizontal="center" vertical="center"/>
      <protection/>
    </xf>
    <xf numFmtId="164" fontId="0" fillId="38" borderId="19" xfId="65" applyNumberFormat="1" applyFont="1" applyFill="1" applyBorder="1" applyAlignment="1">
      <alignment horizontal="center" vertical="center"/>
      <protection/>
    </xf>
    <xf numFmtId="164" fontId="0" fillId="38" borderId="19" xfId="68" applyNumberFormat="1" applyFont="1" applyFill="1" applyBorder="1" applyAlignment="1">
      <alignment horizontal="center" vertical="center"/>
      <protection/>
    </xf>
    <xf numFmtId="164" fontId="0" fillId="38" borderId="19" xfId="61" applyNumberFormat="1" applyFont="1" applyFill="1" applyBorder="1" applyAlignment="1">
      <alignment horizontal="center" vertical="center"/>
      <protection/>
    </xf>
    <xf numFmtId="164" fontId="2" fillId="38" borderId="22" xfId="0" applyNumberFormat="1" applyFont="1" applyFill="1" applyBorder="1" applyAlignment="1">
      <alignment horizontal="center" vertical="center" wrapText="1"/>
    </xf>
    <xf numFmtId="0" fontId="13" fillId="38" borderId="19" xfId="68" applyFont="1" applyFill="1" applyBorder="1" applyAlignment="1">
      <alignment vertical="center" wrapText="1"/>
      <protection/>
    </xf>
    <xf numFmtId="14" fontId="0" fillId="38" borderId="18" xfId="0" applyNumberFormat="1" applyFont="1" applyFill="1" applyBorder="1" applyAlignment="1">
      <alignment horizontal="center" vertical="center" wrapText="1"/>
    </xf>
    <xf numFmtId="0" fontId="13" fillId="0" borderId="0" xfId="56" applyFont="1" applyFill="1" applyBorder="1" applyAlignment="1">
      <alignment horizontal="left" vertical="center" wrapText="1"/>
      <protection/>
    </xf>
    <xf numFmtId="0" fontId="13" fillId="39" borderId="19" xfId="56" applyFont="1" applyFill="1" applyBorder="1" applyAlignment="1">
      <alignment horizontal="left" vertical="center" wrapText="1"/>
      <protection/>
    </xf>
    <xf numFmtId="0" fontId="13" fillId="39" borderId="0" xfId="56" applyFont="1" applyFill="1" applyBorder="1" applyAlignment="1">
      <alignment horizontal="left" vertical="center" wrapText="1"/>
      <protection/>
    </xf>
    <xf numFmtId="164" fontId="0" fillId="39" borderId="19" xfId="0" applyNumberFormat="1" applyFill="1" applyBorder="1" applyAlignment="1">
      <alignment horizontal="center" vertical="center" wrapText="1"/>
    </xf>
    <xf numFmtId="164" fontId="13" fillId="39" borderId="19" xfId="56" applyNumberFormat="1" applyFont="1" applyFill="1" applyBorder="1" applyAlignment="1">
      <alignment horizontal="center" vertical="center"/>
      <protection/>
    </xf>
    <xf numFmtId="164" fontId="0" fillId="39" borderId="19" xfId="0" applyNumberFormat="1" applyFont="1" applyFill="1" applyBorder="1" applyAlignment="1">
      <alignment horizontal="center" vertical="center" wrapText="1"/>
    </xf>
    <xf numFmtId="164" fontId="12" fillId="39" borderId="19" xfId="0" applyNumberFormat="1" applyFont="1" applyFill="1" applyBorder="1" applyAlignment="1">
      <alignment horizontal="center" vertical="center" wrapText="1"/>
    </xf>
    <xf numFmtId="164" fontId="13" fillId="39" borderId="19" xfId="56" applyNumberFormat="1" applyFont="1" applyFill="1" applyBorder="1" applyAlignment="1">
      <alignment horizontal="center" vertical="center" wrapText="1"/>
      <protection/>
    </xf>
    <xf numFmtId="164" fontId="0" fillId="0" borderId="19" xfId="74" applyNumberFormat="1"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0" fontId="13" fillId="0" borderId="0" xfId="57" applyFont="1" applyFill="1" applyBorder="1" applyAlignment="1">
      <alignment horizontal="left" vertical="top" wrapText="1"/>
      <protection/>
    </xf>
    <xf numFmtId="0" fontId="13" fillId="39" borderId="19" xfId="72" applyFont="1" applyFill="1" applyBorder="1" applyAlignment="1">
      <alignment wrapText="1"/>
      <protection/>
    </xf>
    <xf numFmtId="0" fontId="13" fillId="39" borderId="0" xfId="72" applyFont="1" applyFill="1" applyBorder="1" applyAlignment="1">
      <alignment vertical="top" wrapText="1"/>
      <protection/>
    </xf>
    <xf numFmtId="164" fontId="13" fillId="39" borderId="0" xfId="72" applyNumberFormat="1" applyFont="1" applyFill="1" applyBorder="1" applyAlignment="1">
      <alignment horizontal="center" vertical="center"/>
      <protection/>
    </xf>
    <xf numFmtId="164" fontId="13" fillId="39" borderId="19" xfId="72" applyNumberFormat="1" applyFont="1" applyFill="1" applyBorder="1" applyAlignment="1">
      <alignment horizontal="center" vertical="center"/>
      <protection/>
    </xf>
    <xf numFmtId="0" fontId="13" fillId="0" borderId="19" xfId="67" applyFont="1" applyFill="1" applyBorder="1" applyAlignment="1">
      <alignment horizontal="left" vertical="center" wrapText="1"/>
      <protection/>
    </xf>
    <xf numFmtId="0" fontId="13" fillId="0" borderId="39" xfId="67" applyFont="1" applyFill="1" applyBorder="1" applyAlignment="1">
      <alignment horizontal="left" vertical="center"/>
      <protection/>
    </xf>
    <xf numFmtId="0" fontId="13" fillId="0" borderId="19" xfId="67" applyFont="1" applyFill="1" applyBorder="1" applyAlignment="1">
      <alignment horizontal="left" vertical="center"/>
      <protection/>
    </xf>
    <xf numFmtId="0" fontId="13" fillId="0" borderId="19" xfId="63" applyFont="1" applyFill="1" applyBorder="1" applyAlignment="1">
      <alignment horizontal="left" vertical="center" wrapText="1"/>
      <protection/>
    </xf>
    <xf numFmtId="0" fontId="13" fillId="39" borderId="19" xfId="67" applyFont="1" applyFill="1" applyBorder="1" applyAlignment="1">
      <alignment horizontal="left" vertical="center" wrapText="1"/>
      <protection/>
    </xf>
    <xf numFmtId="14" fontId="0" fillId="0" borderId="35" xfId="0" applyNumberFormat="1" applyFont="1" applyFill="1" applyBorder="1" applyAlignment="1">
      <alignment horizontal="left" vertical="center" wrapText="1"/>
    </xf>
    <xf numFmtId="14" fontId="0" fillId="39" borderId="35" xfId="0" applyNumberFormat="1" applyFill="1" applyBorder="1" applyAlignment="1">
      <alignment horizontal="left" vertical="center" wrapText="1"/>
    </xf>
    <xf numFmtId="14" fontId="0" fillId="39" borderId="35" xfId="0" applyNumberFormat="1" applyFont="1" applyFill="1" applyBorder="1" applyAlignment="1">
      <alignment horizontal="left" vertical="center" wrapText="1"/>
    </xf>
    <xf numFmtId="164" fontId="13" fillId="0" borderId="19" xfId="63" applyNumberFormat="1" applyFont="1" applyFill="1" applyBorder="1" applyAlignment="1">
      <alignment horizontal="center" vertical="center"/>
      <protection/>
    </xf>
    <xf numFmtId="14" fontId="0" fillId="40" borderId="18" xfId="0" applyNumberFormat="1" applyFill="1" applyBorder="1" applyAlignment="1">
      <alignment horizontal="center" vertical="center" wrapText="1"/>
    </xf>
    <xf numFmtId="164" fontId="12" fillId="40" borderId="19" xfId="66" applyNumberFormat="1" applyFont="1" applyFill="1" applyBorder="1" applyAlignment="1">
      <alignment horizontal="center" vertical="center"/>
      <protection/>
    </xf>
    <xf numFmtId="164" fontId="13" fillId="40" borderId="19" xfId="63" applyNumberFormat="1" applyFont="1" applyFill="1" applyBorder="1" applyAlignment="1">
      <alignment horizontal="center" vertical="center"/>
      <protection/>
    </xf>
    <xf numFmtId="164" fontId="12" fillId="40" borderId="19" xfId="0" applyNumberFormat="1" applyFont="1" applyFill="1" applyBorder="1" applyAlignment="1">
      <alignment horizontal="center" vertical="center" wrapText="1"/>
    </xf>
    <xf numFmtId="164" fontId="13" fillId="40" borderId="19" xfId="57" applyNumberFormat="1" applyFont="1" applyFill="1" applyBorder="1" applyAlignment="1">
      <alignment horizontal="center" vertical="center"/>
      <protection/>
    </xf>
    <xf numFmtId="164" fontId="2" fillId="40" borderId="22" xfId="0" applyNumberFormat="1" applyFont="1" applyFill="1" applyBorder="1" applyAlignment="1">
      <alignment horizontal="center" vertical="center" wrapText="1"/>
    </xf>
    <xf numFmtId="14" fontId="0" fillId="40" borderId="35" xfId="0" applyNumberFormat="1" applyFill="1" applyBorder="1" applyAlignment="1">
      <alignment horizontal="left" vertical="center" wrapText="1"/>
    </xf>
    <xf numFmtId="0" fontId="13" fillId="40" borderId="19" xfId="67" applyFont="1" applyFill="1" applyBorder="1" applyAlignment="1">
      <alignment horizontal="left" vertical="center" wrapText="1"/>
      <protection/>
    </xf>
    <xf numFmtId="164" fontId="0" fillId="40" borderId="19" xfId="0" applyNumberFormat="1" applyFont="1" applyFill="1" applyBorder="1" applyAlignment="1">
      <alignment horizontal="center" vertical="center" wrapText="1"/>
    </xf>
    <xf numFmtId="164" fontId="13" fillId="40" borderId="19" xfId="67" applyNumberFormat="1" applyFont="1" applyFill="1" applyBorder="1" applyAlignment="1">
      <alignment horizontal="center" vertical="center"/>
      <protection/>
    </xf>
    <xf numFmtId="164" fontId="13" fillId="40" borderId="0" xfId="67" applyNumberFormat="1" applyFont="1" applyFill="1" applyBorder="1" applyAlignment="1">
      <alignment horizontal="center" vertical="center"/>
      <protection/>
    </xf>
    <xf numFmtId="164" fontId="2" fillId="40" borderId="34" xfId="0" applyNumberFormat="1" applyFont="1" applyFill="1" applyBorder="1" applyAlignment="1">
      <alignment horizontal="center" vertical="center" wrapText="1"/>
    </xf>
    <xf numFmtId="0" fontId="13" fillId="40" borderId="19" xfId="63" applyFont="1" applyFill="1" applyBorder="1" applyAlignment="1">
      <alignment horizontal="left" vertical="center" wrapText="1"/>
      <protection/>
    </xf>
    <xf numFmtId="164" fontId="12" fillId="40" borderId="19" xfId="66" applyNumberFormat="1" applyFont="1" applyFill="1" applyBorder="1" applyAlignment="1">
      <alignment horizontal="center" vertical="center" wrapText="1"/>
      <protection/>
    </xf>
    <xf numFmtId="14" fontId="0" fillId="40" borderId="18" xfId="0" applyNumberFormat="1" applyFill="1" applyBorder="1" applyAlignment="1">
      <alignment horizontal="left" vertical="center" wrapText="1"/>
    </xf>
    <xf numFmtId="164" fontId="13" fillId="40" borderId="19" xfId="56" applyNumberFormat="1" applyFont="1" applyFill="1" applyBorder="1" applyAlignment="1">
      <alignment horizontal="center" vertical="center" wrapText="1"/>
      <protection/>
    </xf>
    <xf numFmtId="0" fontId="13" fillId="41" borderId="19" xfId="61" applyFont="1" applyFill="1" applyBorder="1" applyAlignment="1">
      <alignment vertical="center" wrapText="1"/>
      <protection/>
    </xf>
    <xf numFmtId="0" fontId="13" fillId="0" borderId="19" xfId="68" applyFont="1" applyFill="1" applyBorder="1" applyAlignment="1">
      <alignment vertical="center"/>
      <protection/>
    </xf>
    <xf numFmtId="0" fontId="13" fillId="0" borderId="19" xfId="63" applyFont="1" applyFill="1" applyBorder="1" applyAlignment="1">
      <alignment vertical="center" wrapText="1"/>
      <protection/>
    </xf>
    <xf numFmtId="0" fontId="13" fillId="40" borderId="19" xfId="63" applyFont="1" applyFill="1" applyBorder="1" applyAlignment="1">
      <alignment vertical="center" wrapText="1"/>
      <protection/>
    </xf>
    <xf numFmtId="0" fontId="13" fillId="0" borderId="39" xfId="61" applyFont="1" applyFill="1" applyBorder="1" applyAlignment="1">
      <alignment vertical="center" wrapText="1"/>
      <protection/>
    </xf>
    <xf numFmtId="0" fontId="13" fillId="0" borderId="19" xfId="61" applyFont="1" applyFill="1" applyBorder="1" applyAlignment="1">
      <alignment vertical="center" wrapText="1"/>
      <protection/>
    </xf>
    <xf numFmtId="0" fontId="13" fillId="0" borderId="19" xfId="56" applyFont="1" applyFill="1" applyBorder="1" applyAlignment="1">
      <alignment vertical="center" wrapText="1"/>
      <protection/>
    </xf>
    <xf numFmtId="0" fontId="13" fillId="0" borderId="17" xfId="61" applyFont="1" applyFill="1" applyBorder="1" applyAlignment="1">
      <alignment vertical="center" wrapText="1"/>
      <protection/>
    </xf>
    <xf numFmtId="0" fontId="13" fillId="39" borderId="19" xfId="56" applyFont="1" applyFill="1" applyBorder="1" applyAlignment="1">
      <alignment vertical="center" wrapText="1"/>
      <protection/>
    </xf>
    <xf numFmtId="164" fontId="12" fillId="0" borderId="39" xfId="0" applyNumberFormat="1" applyFont="1" applyFill="1" applyBorder="1" applyAlignment="1">
      <alignment horizontal="center" vertical="center" wrapText="1"/>
    </xf>
    <xf numFmtId="164" fontId="12" fillId="0" borderId="39" xfId="66" applyNumberFormat="1" applyFont="1" applyFill="1" applyBorder="1" applyAlignment="1">
      <alignment horizontal="center" vertical="center" wrapText="1"/>
      <protection/>
    </xf>
    <xf numFmtId="164" fontId="2" fillId="0" borderId="44" xfId="0" applyNumberFormat="1" applyFont="1" applyFill="1" applyBorder="1" applyAlignment="1">
      <alignment horizontal="center" vertical="center" wrapText="1"/>
    </xf>
    <xf numFmtId="164" fontId="13" fillId="40" borderId="19" xfId="61" applyNumberFormat="1" applyFont="1" applyFill="1" applyBorder="1" applyAlignment="1">
      <alignment horizontal="center" vertical="center" wrapText="1"/>
      <protection/>
    </xf>
    <xf numFmtId="164" fontId="13" fillId="0" borderId="17" xfId="61" applyNumberFormat="1" applyFont="1" applyFill="1" applyBorder="1" applyAlignment="1">
      <alignment horizontal="center" vertical="center" wrapText="1"/>
      <protection/>
    </xf>
    <xf numFmtId="164" fontId="12" fillId="0" borderId="17" xfId="66" applyNumberFormat="1" applyFont="1" applyFill="1" applyBorder="1" applyAlignment="1">
      <alignment horizontal="center" vertical="center" wrapText="1"/>
      <protection/>
    </xf>
    <xf numFmtId="164" fontId="13" fillId="0" borderId="39" xfId="61" applyNumberFormat="1" applyFont="1" applyFill="1" applyBorder="1" applyAlignment="1">
      <alignment horizontal="center" vertical="center"/>
      <protection/>
    </xf>
    <xf numFmtId="164" fontId="13" fillId="41" borderId="19" xfId="61" applyNumberFormat="1" applyFont="1" applyFill="1" applyBorder="1" applyAlignment="1">
      <alignment horizontal="center" vertical="center"/>
      <protection/>
    </xf>
    <xf numFmtId="164" fontId="13" fillId="0" borderId="19" xfId="61" applyNumberFormat="1" applyFont="1" applyFill="1" applyBorder="1" applyAlignment="1">
      <alignment horizontal="center" vertical="center"/>
      <protection/>
    </xf>
    <xf numFmtId="164" fontId="13" fillId="0" borderId="17" xfId="61" applyNumberFormat="1" applyFont="1" applyFill="1" applyBorder="1" applyAlignment="1">
      <alignment horizontal="center" vertical="center"/>
      <protection/>
    </xf>
    <xf numFmtId="0" fontId="13" fillId="0" borderId="19" xfId="66" applyFont="1" applyFill="1" applyBorder="1" applyAlignment="1">
      <alignment wrapText="1"/>
      <protection/>
    </xf>
    <xf numFmtId="164" fontId="13" fillId="0" borderId="19" xfId="66" applyNumberFormat="1" applyFont="1" applyFill="1" applyBorder="1" applyAlignment="1">
      <alignment horizontal="center" vertical="center"/>
      <protection/>
    </xf>
    <xf numFmtId="14" fontId="0" fillId="40" borderId="35" xfId="0" applyNumberFormat="1" applyFill="1" applyBorder="1" applyAlignment="1">
      <alignment horizontal="center" vertical="center" wrapText="1"/>
    </xf>
    <xf numFmtId="0" fontId="13" fillId="39" borderId="19" xfId="66" applyFont="1" applyFill="1" applyBorder="1" applyAlignment="1">
      <alignment wrapText="1"/>
      <protection/>
    </xf>
    <xf numFmtId="164" fontId="12" fillId="39" borderId="19" xfId="66" applyNumberFormat="1" applyFont="1" applyFill="1" applyBorder="1" applyAlignment="1">
      <alignment horizontal="center" vertical="center" wrapText="1"/>
      <protection/>
    </xf>
    <xf numFmtId="164" fontId="13" fillId="39" borderId="19" xfId="66" applyNumberFormat="1" applyFont="1" applyFill="1" applyBorder="1" applyAlignment="1">
      <alignment horizontal="center" vertical="center"/>
      <protection/>
    </xf>
    <xf numFmtId="164" fontId="13" fillId="39" borderId="19" xfId="66" applyNumberFormat="1" applyFont="1" applyFill="1" applyBorder="1" applyAlignment="1">
      <alignment horizontal="center" vertical="center" wrapText="1"/>
      <protection/>
    </xf>
    <xf numFmtId="164" fontId="12" fillId="39" borderId="19" xfId="0" applyNumberFormat="1" applyFont="1" applyFill="1" applyBorder="1" applyAlignment="1">
      <alignment horizontal="center" vertical="center" wrapText="1"/>
    </xf>
    <xf numFmtId="164" fontId="5" fillId="39" borderId="19" xfId="66" applyNumberFormat="1" applyFont="1" applyFill="1" applyBorder="1" applyAlignment="1">
      <alignment horizontal="center" vertical="center" wrapText="1"/>
      <protection/>
    </xf>
    <xf numFmtId="14" fontId="0" fillId="39" borderId="18" xfId="0" applyNumberFormat="1" applyFont="1" applyFill="1" applyBorder="1" applyAlignment="1">
      <alignment horizontal="center" vertical="center" wrapText="1"/>
    </xf>
    <xf numFmtId="0" fontId="13" fillId="42" borderId="19" xfId="74" applyFont="1" applyFill="1" applyBorder="1" applyAlignment="1">
      <alignment horizontal="left" vertical="center" wrapText="1"/>
      <protection/>
    </xf>
    <xf numFmtId="0" fontId="13" fillId="42" borderId="0" xfId="74" applyFont="1" applyFill="1" applyBorder="1" applyAlignment="1">
      <alignment horizontal="left" vertical="center" wrapText="1"/>
      <protection/>
    </xf>
    <xf numFmtId="164" fontId="13" fillId="42" borderId="19" xfId="74" applyNumberFormat="1" applyFont="1" applyFill="1" applyBorder="1" applyAlignment="1">
      <alignment horizontal="center" vertical="center" wrapText="1"/>
      <protection/>
    </xf>
    <xf numFmtId="164" fontId="12" fillId="39" borderId="19" xfId="74" applyNumberFormat="1" applyFont="1" applyFill="1" applyBorder="1" applyAlignment="1">
      <alignment horizontal="center" vertical="center" wrapText="1"/>
      <protection/>
    </xf>
    <xf numFmtId="165" fontId="13" fillId="42" borderId="19" xfId="74" applyNumberFormat="1" applyFont="1" applyFill="1" applyBorder="1" applyAlignment="1">
      <alignment/>
      <protection/>
    </xf>
    <xf numFmtId="164" fontId="13" fillId="39" borderId="19" xfId="74" applyNumberFormat="1" applyFont="1" applyFill="1" applyBorder="1" applyAlignment="1">
      <alignment horizontal="center" vertical="center" wrapText="1"/>
      <protection/>
    </xf>
    <xf numFmtId="164" fontId="0" fillId="39" borderId="19" xfId="74" applyNumberFormat="1" applyFont="1" applyFill="1" applyBorder="1" applyAlignment="1">
      <alignment horizontal="center" vertical="center" wrapText="1"/>
      <protection/>
    </xf>
    <xf numFmtId="0" fontId="13" fillId="42" borderId="21" xfId="74" applyFont="1" applyFill="1" applyBorder="1" applyAlignment="1">
      <alignment horizontal="left" vertical="center" wrapText="1"/>
      <protection/>
    </xf>
    <xf numFmtId="14" fontId="0" fillId="39" borderId="18" xfId="0" applyNumberFormat="1" applyFont="1" applyFill="1" applyBorder="1" applyAlignment="1">
      <alignment horizontal="center" vertical="center" wrapText="1"/>
    </xf>
    <xf numFmtId="0" fontId="13" fillId="0" borderId="19" xfId="74" applyFont="1" applyFill="1" applyBorder="1" applyAlignment="1">
      <alignment horizontal="left" vertical="center" wrapText="1"/>
      <protection/>
    </xf>
    <xf numFmtId="0" fontId="13" fillId="0" borderId="0" xfId="74" applyFont="1" applyFill="1" applyBorder="1" applyAlignment="1">
      <alignment horizontal="left" vertical="center" wrapText="1"/>
      <protection/>
    </xf>
    <xf numFmtId="165" fontId="13" fillId="0" borderId="19" xfId="74" applyNumberFormat="1" applyFont="1" applyFill="1" applyBorder="1" applyAlignment="1">
      <alignment/>
      <protection/>
    </xf>
    <xf numFmtId="0" fontId="13" fillId="0" borderId="21" xfId="74" applyFont="1" applyFill="1" applyBorder="1" applyAlignment="1">
      <alignment horizontal="left" vertical="center" wrapText="1"/>
      <protection/>
    </xf>
    <xf numFmtId="164" fontId="13" fillId="0" borderId="39" xfId="70" applyNumberFormat="1" applyFont="1" applyFill="1" applyBorder="1" applyAlignment="1">
      <alignment horizontal="center" vertical="center" wrapText="1"/>
      <protection/>
    </xf>
    <xf numFmtId="0" fontId="13" fillId="0" borderId="19" xfId="70" applyFont="1" applyFill="1" applyBorder="1" applyAlignment="1">
      <alignment wrapText="1"/>
      <protection/>
    </xf>
    <xf numFmtId="0" fontId="13" fillId="39" borderId="19" xfId="70" applyFont="1" applyFill="1" applyBorder="1" applyAlignment="1">
      <alignment wrapText="1"/>
      <protection/>
    </xf>
    <xf numFmtId="164" fontId="13" fillId="39" borderId="19" xfId="70" applyNumberFormat="1" applyFont="1" applyFill="1" applyBorder="1" applyAlignment="1">
      <alignment horizontal="center" vertical="center" wrapText="1"/>
      <protection/>
    </xf>
    <xf numFmtId="0" fontId="0" fillId="39" borderId="0" xfId="0" applyFill="1" applyAlignment="1">
      <alignment/>
    </xf>
    <xf numFmtId="164" fontId="12" fillId="39" borderId="19" xfId="70" applyNumberFormat="1" applyFont="1" applyFill="1" applyBorder="1" applyAlignment="1">
      <alignment horizontal="center" vertical="center" wrapText="1"/>
      <protection/>
    </xf>
    <xf numFmtId="0" fontId="13" fillId="0" borderId="39" xfId="70" applyFont="1" applyFill="1" applyBorder="1" applyAlignment="1">
      <alignment vertical="center" wrapText="1"/>
      <protection/>
    </xf>
    <xf numFmtId="0" fontId="13" fillId="39" borderId="19" xfId="70" applyFont="1" applyFill="1" applyBorder="1" applyAlignment="1">
      <alignment vertical="center" wrapText="1"/>
      <protection/>
    </xf>
    <xf numFmtId="164" fontId="13" fillId="0" borderId="39" xfId="70" applyNumberFormat="1" applyFont="1" applyFill="1" applyBorder="1" applyAlignment="1">
      <alignment horizontal="center" vertical="center"/>
      <protection/>
    </xf>
    <xf numFmtId="164" fontId="13" fillId="39" borderId="19" xfId="70" applyNumberFormat="1" applyFont="1" applyFill="1" applyBorder="1" applyAlignment="1">
      <alignment horizontal="center" vertical="center"/>
      <protection/>
    </xf>
    <xf numFmtId="164" fontId="13" fillId="0" borderId="19" xfId="70" applyNumberFormat="1" applyFont="1" applyFill="1" applyBorder="1" applyAlignment="1">
      <alignment horizontal="center" vertical="center"/>
      <protection/>
    </xf>
    <xf numFmtId="0" fontId="13" fillId="0" borderId="0" xfId="59" applyFont="1" applyFill="1" applyBorder="1" applyAlignment="1">
      <alignment wrapText="1"/>
      <protection/>
    </xf>
    <xf numFmtId="165" fontId="13" fillId="0" borderId="0" xfId="59" applyNumberFormat="1" applyFont="1" applyFill="1" applyBorder="1" applyAlignment="1">
      <alignment/>
      <protection/>
    </xf>
    <xf numFmtId="165" fontId="13" fillId="0" borderId="19" xfId="71" applyNumberFormat="1" applyFont="1" applyFill="1" applyBorder="1" applyAlignment="1">
      <alignment/>
      <protection/>
    </xf>
    <xf numFmtId="164" fontId="13" fillId="39" borderId="19" xfId="71" applyNumberFormat="1" applyFont="1" applyFill="1" applyBorder="1" applyAlignment="1">
      <alignment horizontal="center" vertical="center" wrapText="1"/>
      <protection/>
    </xf>
    <xf numFmtId="0" fontId="13" fillId="39" borderId="19" xfId="71" applyFont="1" applyFill="1" applyBorder="1" applyAlignment="1">
      <alignment vertical="center" wrapText="1"/>
      <protection/>
    </xf>
    <xf numFmtId="165" fontId="13" fillId="39" borderId="19" xfId="71" applyNumberFormat="1" applyFont="1" applyFill="1" applyBorder="1" applyAlignment="1">
      <alignment/>
      <protection/>
    </xf>
    <xf numFmtId="0" fontId="13" fillId="39" borderId="19" xfId="71" applyFont="1" applyFill="1" applyBorder="1" applyAlignment="1">
      <alignment wrapText="1"/>
      <protection/>
    </xf>
    <xf numFmtId="164" fontId="0" fillId="39" borderId="19" xfId="71" applyNumberFormat="1" applyFont="1" applyFill="1" applyBorder="1" applyAlignment="1">
      <alignment horizontal="center" vertical="center" wrapText="1"/>
      <protection/>
    </xf>
    <xf numFmtId="165" fontId="13" fillId="0" borderId="0" xfId="69" applyNumberFormat="1" applyFont="1" applyFill="1" applyBorder="1" applyAlignment="1">
      <alignment/>
      <protection/>
    </xf>
    <xf numFmtId="164" fontId="5" fillId="0" borderId="0" xfId="69" applyNumberFormat="1" applyFont="1" applyFill="1" applyBorder="1" applyAlignment="1">
      <alignment horizontal="center" vertical="center" wrapText="1"/>
      <protection/>
    </xf>
    <xf numFmtId="164" fontId="0" fillId="40" borderId="19" xfId="0" applyNumberFormat="1" applyFill="1" applyBorder="1" applyAlignment="1">
      <alignment horizontal="center" vertical="center" wrapText="1"/>
    </xf>
    <xf numFmtId="164" fontId="13" fillId="40" borderId="19" xfId="69" applyNumberFormat="1" applyFont="1" applyFill="1" applyBorder="1" applyAlignment="1">
      <alignment horizontal="center" vertical="center" wrapText="1"/>
      <protection/>
    </xf>
    <xf numFmtId="164" fontId="0" fillId="40" borderId="19" xfId="0" applyNumberFormat="1" applyFont="1" applyFill="1" applyBorder="1" applyAlignment="1">
      <alignment horizontal="center" vertical="center" wrapText="1"/>
    </xf>
    <xf numFmtId="165" fontId="13" fillId="40" borderId="0" xfId="69" applyNumberFormat="1" applyFont="1" applyFill="1" applyBorder="1" applyAlignment="1">
      <alignment/>
      <protection/>
    </xf>
    <xf numFmtId="164" fontId="0" fillId="40" borderId="19" xfId="69" applyNumberFormat="1" applyFont="1" applyFill="1" applyBorder="1" applyAlignment="1">
      <alignment horizontal="center" vertical="center" wrapText="1"/>
      <protection/>
    </xf>
    <xf numFmtId="165" fontId="13" fillId="40" borderId="19" xfId="69" applyNumberFormat="1" applyFont="1" applyFill="1" applyBorder="1" applyAlignment="1">
      <alignment/>
      <protection/>
    </xf>
    <xf numFmtId="0" fontId="13" fillId="0" borderId="0" xfId="69" applyFont="1" applyFill="1" applyBorder="1" applyAlignment="1">
      <alignment vertical="center" wrapText="1"/>
      <protection/>
    </xf>
    <xf numFmtId="0" fontId="13" fillId="40" borderId="0" xfId="69" applyFont="1" applyFill="1" applyBorder="1" applyAlignment="1">
      <alignment vertical="center" wrapText="1"/>
      <protection/>
    </xf>
    <xf numFmtId="165" fontId="13" fillId="0" borderId="0" xfId="73" applyNumberFormat="1" applyFont="1" applyFill="1" applyBorder="1" applyAlignment="1">
      <alignment/>
      <protection/>
    </xf>
    <xf numFmtId="0" fontId="13" fillId="0" borderId="39" xfId="57" applyFont="1" applyFill="1" applyBorder="1" applyAlignment="1">
      <alignment vertical="top" wrapText="1"/>
      <protection/>
    </xf>
    <xf numFmtId="0" fontId="13" fillId="0" borderId="0" xfId="57" applyFont="1" applyFill="1" applyBorder="1" applyAlignment="1">
      <alignment vertical="top" wrapText="1"/>
      <protection/>
    </xf>
    <xf numFmtId="0" fontId="13" fillId="39" borderId="19" xfId="57" applyFont="1" applyFill="1" applyBorder="1" applyAlignment="1">
      <alignment vertical="top" wrapText="1"/>
      <protection/>
    </xf>
    <xf numFmtId="0" fontId="13" fillId="39" borderId="0" xfId="57" applyFont="1" applyFill="1" applyBorder="1" applyAlignment="1">
      <alignment vertical="top" wrapText="1"/>
      <protection/>
    </xf>
    <xf numFmtId="0" fontId="13" fillId="0" borderId="19" xfId="57" applyFont="1" applyFill="1" applyBorder="1" applyAlignment="1">
      <alignment vertical="top" wrapText="1"/>
      <protection/>
    </xf>
    <xf numFmtId="0" fontId="0" fillId="39" borderId="0" xfId="57" applyFont="1" applyFill="1" applyBorder="1" applyAlignment="1">
      <alignment vertical="top" wrapText="1"/>
      <protection/>
    </xf>
    <xf numFmtId="0" fontId="13" fillId="0" borderId="19" xfId="57" applyFont="1" applyFill="1" applyBorder="1" applyAlignment="1">
      <alignment horizontal="left" vertical="top" wrapText="1"/>
      <protection/>
    </xf>
    <xf numFmtId="0" fontId="13" fillId="39" borderId="19" xfId="57" applyFont="1" applyFill="1" applyBorder="1" applyAlignment="1">
      <alignment horizontal="left" vertical="top" wrapText="1"/>
      <protection/>
    </xf>
    <xf numFmtId="0" fontId="13" fillId="0" borderId="19" xfId="57" applyFont="1" applyFill="1" applyBorder="1" applyAlignment="1">
      <alignment horizontal="left" vertical="center"/>
      <protection/>
    </xf>
    <xf numFmtId="0" fontId="13" fillId="39" borderId="19" xfId="57" applyFont="1" applyFill="1" applyBorder="1" applyAlignment="1">
      <alignment horizontal="left" vertical="center"/>
      <protection/>
    </xf>
    <xf numFmtId="0" fontId="13" fillId="40" borderId="19" xfId="57" applyFont="1" applyFill="1" applyBorder="1" applyAlignment="1">
      <alignment vertical="top" wrapText="1"/>
      <protection/>
    </xf>
    <xf numFmtId="0" fontId="13" fillId="40" borderId="0" xfId="57" applyFont="1" applyFill="1" applyBorder="1" applyAlignment="1">
      <alignment vertical="top" wrapText="1"/>
      <protection/>
    </xf>
    <xf numFmtId="4" fontId="13" fillId="40" borderId="19" xfId="57" applyNumberFormat="1" applyFont="1" applyFill="1" applyBorder="1" applyAlignment="1">
      <alignment horizontal="center" vertical="center"/>
      <protection/>
    </xf>
    <xf numFmtId="0" fontId="13" fillId="40" borderId="19" xfId="57" applyFont="1" applyFill="1" applyBorder="1" applyAlignment="1">
      <alignment horizontal="left" vertical="top" wrapText="1"/>
      <protection/>
    </xf>
    <xf numFmtId="164" fontId="13" fillId="40" borderId="0" xfId="57" applyNumberFormat="1" applyFont="1" applyFill="1" applyBorder="1" applyAlignment="1">
      <alignment horizontal="center" vertical="center"/>
      <protection/>
    </xf>
    <xf numFmtId="164" fontId="0" fillId="40" borderId="19" xfId="57" applyNumberFormat="1" applyFont="1" applyFill="1" applyBorder="1" applyAlignment="1">
      <alignment horizontal="center" vertical="center" wrapText="1"/>
      <protection/>
    </xf>
    <xf numFmtId="0" fontId="13" fillId="0" borderId="0" xfId="67" applyFont="1" applyFill="1" applyBorder="1" applyAlignment="1">
      <alignment horizontal="left" vertical="top" wrapText="1"/>
      <protection/>
    </xf>
    <xf numFmtId="0" fontId="13" fillId="39" borderId="19" xfId="67" applyFont="1" applyFill="1" applyBorder="1" applyAlignment="1">
      <alignment horizontal="left" vertical="top" wrapText="1"/>
      <protection/>
    </xf>
    <xf numFmtId="0" fontId="13" fillId="0" borderId="19" xfId="67" applyFont="1" applyFill="1" applyBorder="1" applyAlignment="1">
      <alignment horizontal="left" vertical="top"/>
      <protection/>
    </xf>
    <xf numFmtId="0" fontId="13" fillId="0" borderId="19" xfId="67" applyFont="1" applyFill="1" applyBorder="1" applyAlignment="1">
      <alignment horizontal="left" vertical="top" wrapText="1"/>
      <protection/>
    </xf>
    <xf numFmtId="0" fontId="13" fillId="39" borderId="19" xfId="67" applyFont="1" applyFill="1" applyBorder="1" applyAlignment="1">
      <alignment horizontal="left" vertical="top"/>
      <protection/>
    </xf>
    <xf numFmtId="0" fontId="13" fillId="40" borderId="19" xfId="67" applyFont="1" applyFill="1" applyBorder="1" applyAlignment="1">
      <alignment horizontal="left" vertical="top" wrapText="1"/>
      <protection/>
    </xf>
    <xf numFmtId="0" fontId="13" fillId="0" borderId="19" xfId="63" applyFont="1" applyFill="1" applyBorder="1" applyAlignment="1">
      <alignment horizontal="left" vertical="top" wrapText="1"/>
      <protection/>
    </xf>
    <xf numFmtId="0" fontId="13" fillId="40" borderId="19" xfId="63" applyFont="1" applyFill="1" applyBorder="1" applyAlignment="1">
      <alignment horizontal="left" vertical="top" wrapText="1"/>
      <protection/>
    </xf>
    <xf numFmtId="164" fontId="49" fillId="0" borderId="0" xfId="67" applyNumberFormat="1" applyFont="1" applyFill="1" applyBorder="1" applyAlignment="1">
      <alignment horizontal="center" vertical="center"/>
      <protection/>
    </xf>
    <xf numFmtId="0" fontId="13" fillId="0" borderId="19" xfId="68" applyFont="1" applyFill="1" applyBorder="1" applyAlignment="1">
      <alignment vertical="top" wrapText="1"/>
      <protection/>
    </xf>
    <xf numFmtId="0" fontId="0" fillId="38" borderId="19" xfId="68" applyFont="1" applyFill="1" applyBorder="1" applyAlignment="1">
      <alignment vertical="top" wrapText="1"/>
      <protection/>
    </xf>
    <xf numFmtId="0" fontId="0" fillId="0" borderId="19" xfId="68" applyFont="1" applyFill="1" applyBorder="1" applyAlignment="1">
      <alignment vertical="top" wrapText="1"/>
      <protection/>
    </xf>
    <xf numFmtId="0" fontId="13" fillId="38" borderId="19" xfId="68" applyFont="1" applyFill="1" applyBorder="1" applyAlignment="1">
      <alignment vertical="top" wrapText="1"/>
      <protection/>
    </xf>
    <xf numFmtId="0" fontId="13" fillId="0" borderId="0" xfId="61" applyFont="1" applyFill="1" applyBorder="1" applyAlignment="1">
      <alignment vertical="top" wrapText="1"/>
      <protection/>
    </xf>
    <xf numFmtId="0" fontId="13" fillId="41" borderId="0" xfId="61" applyFont="1" applyFill="1" applyBorder="1" applyAlignment="1">
      <alignment vertical="top" wrapText="1"/>
      <protection/>
    </xf>
    <xf numFmtId="0" fontId="13" fillId="0" borderId="0" xfId="56" applyFont="1" applyFill="1" applyBorder="1" applyAlignment="1">
      <alignment vertical="top" wrapText="1"/>
      <protection/>
    </xf>
    <xf numFmtId="0" fontId="13" fillId="41" borderId="21" xfId="61" applyFont="1" applyFill="1" applyBorder="1" applyAlignment="1">
      <alignment vertical="top" wrapText="1"/>
      <protection/>
    </xf>
    <xf numFmtId="0" fontId="13" fillId="0" borderId="21" xfId="59" applyFont="1" applyFill="1" applyBorder="1" applyAlignment="1">
      <alignment horizontal="left" vertical="center" wrapText="1"/>
      <protection/>
    </xf>
    <xf numFmtId="0" fontId="13" fillId="0" borderId="39" xfId="59" applyFont="1" applyFill="1" applyBorder="1" applyAlignment="1">
      <alignment wrapText="1"/>
      <protection/>
    </xf>
    <xf numFmtId="0" fontId="13" fillId="0" borderId="19" xfId="59" applyFont="1" applyFill="1" applyBorder="1" applyAlignment="1">
      <alignment wrapText="1"/>
      <protection/>
    </xf>
    <xf numFmtId="0" fontId="13" fillId="0" borderId="19" xfId="59" applyFont="1" applyFill="1" applyBorder="1" applyAlignment="1">
      <alignment vertical="center"/>
      <protection/>
    </xf>
    <xf numFmtId="0" fontId="13" fillId="40" borderId="19" xfId="59" applyFont="1" applyFill="1" applyBorder="1" applyAlignment="1">
      <alignment vertical="center"/>
      <protection/>
    </xf>
    <xf numFmtId="0" fontId="13" fillId="40" borderId="0" xfId="59" applyFont="1" applyFill="1" applyBorder="1" applyAlignment="1">
      <alignment wrapText="1"/>
      <protection/>
    </xf>
    <xf numFmtId="164" fontId="13" fillId="40" borderId="19" xfId="59" applyNumberFormat="1" applyFont="1" applyFill="1" applyBorder="1" applyAlignment="1">
      <alignment horizontal="center" vertical="center" wrapText="1"/>
      <protection/>
    </xf>
    <xf numFmtId="165" fontId="13" fillId="40" borderId="0" xfId="59" applyNumberFormat="1" applyFont="1" applyFill="1" applyBorder="1" applyAlignment="1">
      <alignment/>
      <protection/>
    </xf>
    <xf numFmtId="0" fontId="13" fillId="40" borderId="19" xfId="59" applyFont="1" applyFill="1" applyBorder="1" applyAlignment="1">
      <alignment wrapText="1"/>
      <protection/>
    </xf>
    <xf numFmtId="14" fontId="0" fillId="40" borderId="18" xfId="0" applyNumberFormat="1" applyFont="1" applyFill="1" applyBorder="1" applyAlignment="1">
      <alignment horizontal="center" vertical="center" wrapText="1"/>
    </xf>
    <xf numFmtId="0" fontId="13" fillId="40" borderId="21" xfId="59" applyFont="1" applyFill="1" applyBorder="1" applyAlignment="1">
      <alignment horizontal="left" vertical="center" wrapText="1"/>
      <protection/>
    </xf>
    <xf numFmtId="0" fontId="13" fillId="0" borderId="39" xfId="69" applyFont="1" applyFill="1" applyBorder="1" applyAlignment="1">
      <alignment vertical="center" wrapText="1"/>
      <protection/>
    </xf>
    <xf numFmtId="0" fontId="13" fillId="40" borderId="19" xfId="69" applyFont="1" applyFill="1" applyBorder="1" applyAlignment="1">
      <alignment vertical="center" wrapText="1"/>
      <protection/>
    </xf>
    <xf numFmtId="0" fontId="13" fillId="0" borderId="19" xfId="69" applyFont="1" applyFill="1" applyBorder="1" applyAlignment="1">
      <alignment vertical="center" wrapText="1"/>
      <protection/>
    </xf>
    <xf numFmtId="0" fontId="13" fillId="40" borderId="17" xfId="69" applyFont="1" applyFill="1" applyBorder="1" applyAlignment="1">
      <alignment vertical="center" wrapText="1"/>
      <protection/>
    </xf>
    <xf numFmtId="0" fontId="13" fillId="40" borderId="19" xfId="73" applyFont="1" applyFill="1" applyBorder="1" applyAlignment="1">
      <alignment horizontal="left" vertical="center" wrapText="1"/>
      <protection/>
    </xf>
    <xf numFmtId="164" fontId="13" fillId="40" borderId="19" xfId="73" applyNumberFormat="1" applyFont="1" applyFill="1" applyBorder="1" applyAlignment="1">
      <alignment horizontal="center" vertical="center" wrapText="1"/>
      <protection/>
    </xf>
    <xf numFmtId="164" fontId="12" fillId="40" borderId="19" xfId="68" applyNumberFormat="1" applyFont="1" applyFill="1" applyBorder="1" applyAlignment="1">
      <alignment horizontal="center" vertical="center" wrapText="1"/>
      <protection/>
    </xf>
    <xf numFmtId="165" fontId="13" fillId="40" borderId="0" xfId="73" applyNumberFormat="1" applyFont="1" applyFill="1" applyBorder="1" applyAlignment="1">
      <alignment/>
      <protection/>
    </xf>
    <xf numFmtId="164" fontId="13" fillId="40" borderId="0" xfId="73" applyNumberFormat="1" applyFont="1" applyFill="1" applyBorder="1" applyAlignment="1">
      <alignment horizontal="center" vertical="center" wrapText="1"/>
      <protection/>
    </xf>
    <xf numFmtId="0" fontId="13" fillId="0" borderId="0" xfId="73" applyFont="1" applyFill="1" applyBorder="1" applyAlignment="1">
      <alignment vertical="top"/>
      <protection/>
    </xf>
    <xf numFmtId="0" fontId="13" fillId="0" borderId="21" xfId="73" applyFont="1" applyFill="1" applyBorder="1" applyAlignment="1">
      <alignment horizontal="left" vertical="top" wrapText="1"/>
      <protection/>
    </xf>
    <xf numFmtId="0" fontId="13" fillId="40" borderId="21" xfId="73" applyFont="1" applyFill="1" applyBorder="1" applyAlignment="1">
      <alignment horizontal="left" vertical="top" wrapText="1"/>
      <protection/>
    </xf>
    <xf numFmtId="0" fontId="0" fillId="40" borderId="21" xfId="73" applyFont="1" applyFill="1" applyBorder="1" applyAlignment="1">
      <alignment horizontal="left" vertical="top" wrapText="1"/>
      <protection/>
    </xf>
    <xf numFmtId="0" fontId="13" fillId="40" borderId="19" xfId="73" applyFont="1" applyFill="1" applyBorder="1" applyAlignment="1">
      <alignment wrapText="1"/>
      <protection/>
    </xf>
    <xf numFmtId="0" fontId="13" fillId="0" borderId="19" xfId="73" applyFont="1" applyFill="1" applyBorder="1" applyAlignment="1">
      <alignment wrapText="1"/>
      <protection/>
    </xf>
    <xf numFmtId="0" fontId="0" fillId="0" borderId="19" xfId="67" applyFont="1" applyFill="1" applyBorder="1" applyAlignment="1">
      <alignment horizontal="left" vertical="top" wrapText="1"/>
      <protection/>
    </xf>
    <xf numFmtId="0" fontId="0" fillId="39" borderId="19" xfId="67" applyFont="1" applyFill="1" applyBorder="1" applyAlignment="1">
      <alignment horizontal="left" vertical="center" wrapText="1"/>
      <protection/>
    </xf>
    <xf numFmtId="0" fontId="0" fillId="0" borderId="19" xfId="68" applyFont="1" applyFill="1" applyBorder="1" applyAlignment="1">
      <alignment vertical="center" wrapText="1"/>
      <protection/>
    </xf>
    <xf numFmtId="0" fontId="0" fillId="41" borderId="0" xfId="61" applyFont="1" applyFill="1" applyBorder="1" applyAlignment="1">
      <alignment vertical="top" wrapText="1"/>
      <protection/>
    </xf>
    <xf numFmtId="0" fontId="0" fillId="0" borderId="19" xfId="70" applyFont="1" applyFill="1" applyBorder="1" applyAlignment="1">
      <alignment vertical="center" wrapText="1"/>
      <protection/>
    </xf>
    <xf numFmtId="0" fontId="0" fillId="39" borderId="19" xfId="70" applyFont="1" applyFill="1" applyBorder="1" applyAlignment="1">
      <alignment vertical="center" wrapText="1"/>
      <protection/>
    </xf>
    <xf numFmtId="14" fontId="0" fillId="39" borderId="35" xfId="0" applyNumberFormat="1" applyFont="1" applyFill="1" applyBorder="1" applyAlignment="1">
      <alignment horizontal="center" vertical="center" wrapText="1"/>
    </xf>
    <xf numFmtId="0" fontId="0" fillId="0" borderId="0" xfId="57" applyFont="1" applyFill="1" applyBorder="1" applyAlignment="1">
      <alignment vertical="top" wrapText="1"/>
      <protection/>
    </xf>
    <xf numFmtId="0" fontId="0" fillId="40" borderId="0" xfId="57" applyFont="1" applyFill="1" applyBorder="1" applyAlignment="1">
      <alignment vertical="top" wrapText="1"/>
      <protection/>
    </xf>
    <xf numFmtId="0" fontId="0" fillId="0" borderId="21" xfId="63" applyFont="1" applyFill="1" applyBorder="1" applyAlignment="1">
      <alignment vertical="top" wrapText="1"/>
      <protection/>
    </xf>
    <xf numFmtId="0" fontId="0" fillId="39" borderId="21" xfId="63" applyFont="1" applyFill="1" applyBorder="1" applyAlignment="1">
      <alignment vertical="top" wrapText="1"/>
      <protection/>
    </xf>
    <xf numFmtId="0" fontId="13" fillId="0" borderId="19" xfId="66" applyFont="1" applyFill="1" applyBorder="1" applyAlignment="1">
      <alignment vertical="center" wrapText="1"/>
      <protection/>
    </xf>
    <xf numFmtId="0" fontId="13" fillId="39" borderId="19" xfId="66" applyFont="1" applyFill="1" applyBorder="1" applyAlignment="1">
      <alignment vertical="center" wrapText="1"/>
      <protection/>
    </xf>
    <xf numFmtId="14" fontId="0" fillId="0" borderId="45" xfId="0" applyNumberFormat="1" applyFill="1" applyBorder="1" applyAlignment="1">
      <alignment horizontal="center" vertical="center" wrapText="1"/>
    </xf>
    <xf numFmtId="0" fontId="13" fillId="0" borderId="39" xfId="71" applyFont="1" applyFill="1" applyBorder="1" applyAlignment="1">
      <alignment vertical="center"/>
      <protection/>
    </xf>
    <xf numFmtId="0" fontId="13" fillId="0" borderId="39" xfId="70" applyFont="1" applyFill="1" applyBorder="1" applyAlignment="1">
      <alignment wrapText="1"/>
      <protection/>
    </xf>
    <xf numFmtId="164" fontId="0" fillId="0" borderId="39" xfId="71" applyNumberFormat="1" applyFont="1" applyFill="1" applyBorder="1" applyAlignment="1">
      <alignment horizontal="center" vertical="center" wrapText="1"/>
      <protection/>
    </xf>
    <xf numFmtId="165" fontId="13" fillId="0" borderId="39" xfId="71" applyNumberFormat="1" applyFont="1" applyFill="1" applyBorder="1" applyAlignment="1">
      <alignment/>
      <protection/>
    </xf>
    <xf numFmtId="0" fontId="0" fillId="0" borderId="14" xfId="0" applyBorder="1" applyAlignment="1">
      <alignment vertical="top" wrapText="1"/>
    </xf>
    <xf numFmtId="0" fontId="0" fillId="0" borderId="14" xfId="0" applyFont="1" applyBorder="1" applyAlignment="1">
      <alignment vertical="top" wrapText="1"/>
    </xf>
    <xf numFmtId="0" fontId="0" fillId="0" borderId="14" xfId="0" applyFont="1" applyBorder="1" applyAlignment="1">
      <alignment vertical="top" wrapText="1"/>
    </xf>
    <xf numFmtId="0" fontId="0" fillId="0" borderId="41" xfId="0" applyFont="1" applyBorder="1" applyAlignment="1">
      <alignment vertical="top" wrapText="1"/>
    </xf>
    <xf numFmtId="0" fontId="0" fillId="0" borderId="42" xfId="0" applyBorder="1" applyAlignment="1">
      <alignment vertical="top" wrapText="1"/>
    </xf>
    <xf numFmtId="14" fontId="0" fillId="0" borderId="42" xfId="0" applyNumberFormat="1" applyBorder="1" applyAlignment="1">
      <alignment vertical="top" wrapText="1"/>
    </xf>
    <xf numFmtId="0" fontId="0" fillId="0" borderId="32" xfId="0" applyFont="1" applyBorder="1" applyAlignment="1">
      <alignment vertical="top" wrapText="1"/>
    </xf>
    <xf numFmtId="164" fontId="0" fillId="0" borderId="26" xfId="0" applyNumberFormat="1" applyFont="1" applyFill="1" applyBorder="1" applyAlignment="1">
      <alignment/>
    </xf>
    <xf numFmtId="14" fontId="0" fillId="39" borderId="18" xfId="0" applyNumberFormat="1" applyFill="1" applyBorder="1" applyAlignment="1">
      <alignment horizontal="left" vertical="center" wrapText="1"/>
    </xf>
    <xf numFmtId="0" fontId="13" fillId="39" borderId="0" xfId="56" applyFont="1" applyFill="1" applyBorder="1" applyAlignment="1">
      <alignment vertical="top" wrapText="1"/>
      <protection/>
    </xf>
    <xf numFmtId="14" fontId="0" fillId="39" borderId="18" xfId="0" applyNumberFormat="1" applyFont="1" applyFill="1" applyBorder="1" applyAlignment="1">
      <alignment horizontal="left" vertical="center" wrapText="1"/>
    </xf>
    <xf numFmtId="0" fontId="0" fillId="39" borderId="19" xfId="61" applyFont="1" applyFill="1" applyBorder="1" applyAlignment="1">
      <alignment vertical="center" wrapText="1"/>
      <protection/>
    </xf>
    <xf numFmtId="0" fontId="0" fillId="39" borderId="0" xfId="61" applyFont="1" applyFill="1" applyBorder="1" applyAlignment="1">
      <alignment vertical="top" wrapText="1"/>
      <protection/>
    </xf>
    <xf numFmtId="164" fontId="0" fillId="39" borderId="19" xfId="61" applyNumberFormat="1" applyFont="1" applyFill="1" applyBorder="1" applyAlignment="1">
      <alignment horizontal="center" vertical="center" wrapText="1"/>
      <protection/>
    </xf>
    <xf numFmtId="164" fontId="0" fillId="39" borderId="19" xfId="66" applyNumberFormat="1" applyFont="1" applyFill="1" applyBorder="1" applyAlignment="1">
      <alignment horizontal="center" vertical="center" wrapText="1"/>
      <protection/>
    </xf>
    <xf numFmtId="164" fontId="0" fillId="39" borderId="19" xfId="61" applyNumberFormat="1" applyFont="1" applyFill="1" applyBorder="1" applyAlignment="1">
      <alignment horizontal="center" vertical="center"/>
      <protection/>
    </xf>
    <xf numFmtId="0" fontId="0" fillId="0" borderId="0" xfId="61" applyFont="1" applyFill="1" applyBorder="1" applyAlignment="1">
      <alignment vertical="top" wrapText="1"/>
      <protection/>
    </xf>
    <xf numFmtId="0" fontId="13" fillId="0" borderId="21" xfId="61" applyFont="1" applyFill="1" applyBorder="1" applyAlignment="1">
      <alignment vertical="top" wrapText="1"/>
      <protection/>
    </xf>
    <xf numFmtId="0" fontId="13" fillId="39" borderId="19" xfId="61" applyFont="1" applyFill="1" applyBorder="1" applyAlignment="1">
      <alignment vertical="center" wrapText="1"/>
      <protection/>
    </xf>
    <xf numFmtId="0" fontId="13" fillId="39" borderId="0" xfId="61" applyFont="1" applyFill="1" applyBorder="1" applyAlignment="1">
      <alignment vertical="top" wrapText="1"/>
      <protection/>
    </xf>
    <xf numFmtId="164" fontId="13" fillId="39" borderId="19" xfId="61" applyNumberFormat="1" applyFont="1" applyFill="1" applyBorder="1" applyAlignment="1">
      <alignment horizontal="center" vertical="center"/>
      <protection/>
    </xf>
    <xf numFmtId="164" fontId="12" fillId="39" borderId="19" xfId="66" applyNumberFormat="1" applyFont="1" applyFill="1" applyBorder="1" applyAlignment="1">
      <alignment horizontal="center" vertical="center" wrapText="1"/>
      <protection/>
    </xf>
    <xf numFmtId="0" fontId="2" fillId="34" borderId="46"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 Walker" xfId="56"/>
    <cellStyle name="Normal_B Emery" xfId="57"/>
    <cellStyle name="Normal_C Bolt" xfId="58"/>
    <cellStyle name="Normal_C Elliott" xfId="59"/>
    <cellStyle name="Normal_Data Table" xfId="60"/>
    <cellStyle name="Normal_I Prosser" xfId="61"/>
    <cellStyle name="Normal_J Chittleburgh" xfId="62"/>
    <cellStyle name="Normal_J Lazarus" xfId="63"/>
    <cellStyle name="Normal_J May" xfId="64"/>
    <cellStyle name="Normal_J Thomas" xfId="65"/>
    <cellStyle name="Normal_L Rollason" xfId="66"/>
    <cellStyle name="Normal_M Beswick" xfId="67"/>
    <cellStyle name="Normal_M Lee" xfId="68"/>
    <cellStyle name="Normal_M Lloyd" xfId="69"/>
    <cellStyle name="Normal_P Bucks" xfId="70"/>
    <cellStyle name="Normal_R Goldson" xfId="71"/>
    <cellStyle name="Normal_R Price" xfId="72"/>
    <cellStyle name="Normal_S Walker" xfId="73"/>
    <cellStyle name="Normal_T Barlow" xfId="74"/>
    <cellStyle name="Note" xfId="75"/>
    <cellStyle name="Output" xfId="76"/>
    <cellStyle name="Percent" xfId="77"/>
    <cellStyle name="PSChar" xfId="78"/>
    <cellStyle name="Style 1"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81</v>
      </c>
    </row>
    <row r="3" ht="12.75">
      <c r="B3" s="2" t="s">
        <v>75</v>
      </c>
    </row>
    <row r="5" ht="12.75">
      <c r="B5" s="1" t="s">
        <v>3</v>
      </c>
    </row>
    <row r="7" ht="12.75">
      <c r="B7" s="1" t="s">
        <v>4</v>
      </c>
    </row>
    <row r="8" ht="12.75">
      <c r="B8" s="1" t="s">
        <v>5</v>
      </c>
    </row>
    <row r="9" ht="12.75">
      <c r="B9" s="1" t="s">
        <v>7</v>
      </c>
    </row>
    <row r="10" ht="12.75">
      <c r="B10" s="1" t="s">
        <v>8</v>
      </c>
    </row>
    <row r="13" ht="12.75">
      <c r="B13" s="1" t="s">
        <v>6</v>
      </c>
    </row>
    <row r="15" ht="12.75">
      <c r="B15" s="2" t="s">
        <v>84</v>
      </c>
    </row>
    <row r="16" ht="12.75">
      <c r="B16" s="2"/>
    </row>
    <row r="17" ht="12.75">
      <c r="B17" s="2" t="s">
        <v>76</v>
      </c>
    </row>
    <row r="18" ht="12.75">
      <c r="B18" s="1" t="s">
        <v>14</v>
      </c>
    </row>
    <row r="19" ht="12.75">
      <c r="B19" s="1" t="s">
        <v>12</v>
      </c>
    </row>
    <row r="20" ht="12.75">
      <c r="B20" s="1" t="s">
        <v>13</v>
      </c>
    </row>
    <row r="23" ht="12.75">
      <c r="B23" s="2" t="s">
        <v>77</v>
      </c>
    </row>
    <row r="24" spans="2:8" ht="12.75">
      <c r="B24" s="1" t="s">
        <v>78</v>
      </c>
      <c r="G24" s="1" t="s">
        <v>79</v>
      </c>
      <c r="H24" s="1" t="s">
        <v>80</v>
      </c>
    </row>
    <row r="27" ht="12.75">
      <c r="B27" s="1" t="s">
        <v>2</v>
      </c>
    </row>
    <row r="29" ht="12.75">
      <c r="B29" s="2" t="s">
        <v>82</v>
      </c>
    </row>
    <row r="31" ht="12.75">
      <c r="B31" s="1" t="s">
        <v>85</v>
      </c>
    </row>
    <row r="32" ht="12.75">
      <c r="B32" s="1" t="s">
        <v>86</v>
      </c>
    </row>
    <row r="33" ht="12.75">
      <c r="B33" s="1" t="s">
        <v>9</v>
      </c>
    </row>
    <row r="34" ht="12.75">
      <c r="B34" s="1" t="s">
        <v>10</v>
      </c>
    </row>
    <row r="35" ht="12.75">
      <c r="B35" s="1" t="s">
        <v>11</v>
      </c>
    </row>
    <row r="38" ht="12.75">
      <c r="B38" s="1" t="s">
        <v>83</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65</v>
      </c>
      <c r="E2" s="39" t="s">
        <v>59</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7" customHeight="1">
      <c r="B6" s="5"/>
      <c r="C6" s="12"/>
      <c r="D6" s="6"/>
      <c r="E6" s="7" t="s">
        <v>48</v>
      </c>
      <c r="F6" s="9" t="s">
        <v>49</v>
      </c>
      <c r="G6" s="9" t="s">
        <v>99</v>
      </c>
      <c r="H6" s="57" t="s">
        <v>1</v>
      </c>
      <c r="I6" s="12" t="s">
        <v>52</v>
      </c>
      <c r="J6" s="31" t="s">
        <v>55</v>
      </c>
    </row>
    <row r="7" spans="2:10" s="4" customFormat="1" ht="13.5" customHeight="1">
      <c r="B7" s="83"/>
      <c r="C7" s="177"/>
      <c r="D7" s="177"/>
      <c r="E7" s="176"/>
      <c r="F7" s="176"/>
      <c r="G7" s="176"/>
      <c r="H7" s="180"/>
      <c r="I7" s="177"/>
      <c r="J7" s="175"/>
    </row>
    <row r="8" spans="2:10" ht="13.5" customHeight="1">
      <c r="B8" s="119"/>
      <c r="C8" s="213"/>
      <c r="D8" s="213"/>
      <c r="E8" s="185"/>
      <c r="F8" s="189"/>
      <c r="G8" s="141"/>
      <c r="H8" s="217"/>
      <c r="I8" s="217"/>
      <c r="J8" s="162">
        <f aca="true" t="shared" si="0" ref="J8:J16">SUM(E8:I8)</f>
        <v>0</v>
      </c>
    </row>
    <row r="9" spans="2:10" ht="13.5" customHeight="1">
      <c r="B9" s="122"/>
      <c r="C9" s="208"/>
      <c r="D9" s="208"/>
      <c r="E9" s="186"/>
      <c r="F9" s="190"/>
      <c r="G9" s="142"/>
      <c r="H9" s="142"/>
      <c r="I9" s="190"/>
      <c r="J9" s="164">
        <f t="shared" si="0"/>
        <v>0</v>
      </c>
    </row>
    <row r="10" spans="2:10" ht="13.5" customHeight="1">
      <c r="B10" s="119"/>
      <c r="C10" s="213"/>
      <c r="D10" s="213"/>
      <c r="E10" s="185"/>
      <c r="F10" s="217"/>
      <c r="G10" s="141"/>
      <c r="H10" s="141"/>
      <c r="I10" s="217"/>
      <c r="J10" s="162">
        <f t="shared" si="0"/>
        <v>0</v>
      </c>
    </row>
    <row r="11" spans="2:10" ht="13.5" customHeight="1">
      <c r="B11" s="183"/>
      <c r="C11" s="214"/>
      <c r="D11" s="214"/>
      <c r="E11" s="188"/>
      <c r="F11" s="188"/>
      <c r="G11" s="143"/>
      <c r="H11" s="144"/>
      <c r="I11" s="144"/>
      <c r="J11" s="164">
        <f t="shared" si="0"/>
        <v>0</v>
      </c>
    </row>
    <row r="12" spans="2:10" ht="13.5" customHeight="1">
      <c r="B12" s="119"/>
      <c r="C12" s="213"/>
      <c r="D12" s="213"/>
      <c r="E12" s="189"/>
      <c r="F12" s="141"/>
      <c r="G12" s="217"/>
      <c r="H12" s="187"/>
      <c r="I12" s="217"/>
      <c r="J12" s="162">
        <f t="shared" si="0"/>
        <v>0</v>
      </c>
    </row>
    <row r="13" spans="2:10" ht="13.5" customHeight="1">
      <c r="B13" s="122"/>
      <c r="C13" s="208"/>
      <c r="D13" s="208"/>
      <c r="E13" s="190"/>
      <c r="F13" s="190"/>
      <c r="G13" s="143"/>
      <c r="H13" s="190"/>
      <c r="I13" s="190"/>
      <c r="J13" s="164">
        <f t="shared" si="0"/>
        <v>0</v>
      </c>
    </row>
    <row r="14" spans="2:10" ht="13.5" customHeight="1">
      <c r="B14" s="119"/>
      <c r="C14" s="213"/>
      <c r="D14" s="213"/>
      <c r="E14" s="189"/>
      <c r="F14" s="141"/>
      <c r="G14" s="218"/>
      <c r="H14" s="187"/>
      <c r="I14" s="217"/>
      <c r="J14" s="162">
        <f t="shared" si="0"/>
        <v>0</v>
      </c>
    </row>
    <row r="15" spans="2:10" ht="13.5" customHeight="1">
      <c r="B15" s="122"/>
      <c r="C15" s="208"/>
      <c r="D15" s="208"/>
      <c r="E15" s="190"/>
      <c r="F15" s="142"/>
      <c r="G15" s="219"/>
      <c r="H15" s="144"/>
      <c r="I15" s="190"/>
      <c r="J15" s="164">
        <f t="shared" si="0"/>
        <v>0</v>
      </c>
    </row>
    <row r="16" spans="2:10" ht="13.5" customHeight="1">
      <c r="B16" s="119"/>
      <c r="C16" s="182"/>
      <c r="D16" s="235"/>
      <c r="E16" s="202"/>
      <c r="F16" s="203"/>
      <c r="G16" s="204"/>
      <c r="H16" s="202"/>
      <c r="I16" s="236"/>
      <c r="J16" s="162">
        <f t="shared" si="0"/>
        <v>0</v>
      </c>
    </row>
    <row r="17" spans="2:10" ht="12.75" customHeight="1">
      <c r="B17" s="181"/>
      <c r="C17" s="191"/>
      <c r="D17" s="191"/>
      <c r="E17" s="192"/>
      <c r="F17" s="220"/>
      <c r="G17" s="193"/>
      <c r="H17" s="194"/>
      <c r="I17" s="194"/>
      <c r="J17" s="94"/>
    </row>
    <row r="18" spans="2:10" ht="12.75">
      <c r="B18" s="124"/>
      <c r="C18" s="137"/>
      <c r="D18" s="125"/>
      <c r="E18" s="147">
        <f aca="true" t="shared" si="1" ref="E18:J18">SUM(E8:E16)</f>
        <v>0</v>
      </c>
      <c r="F18" s="147">
        <f t="shared" si="1"/>
        <v>0</v>
      </c>
      <c r="G18" s="147">
        <f t="shared" si="1"/>
        <v>0</v>
      </c>
      <c r="H18" s="147">
        <f t="shared" si="1"/>
        <v>0</v>
      </c>
      <c r="I18" s="147">
        <f t="shared" si="1"/>
        <v>0</v>
      </c>
      <c r="J18" s="148">
        <f t="shared" si="1"/>
        <v>0</v>
      </c>
    </row>
    <row r="19" spans="2:10" ht="13.5" thickBot="1">
      <c r="B19" s="19"/>
      <c r="C19" s="20"/>
      <c r="D19" s="21"/>
      <c r="E19" s="126"/>
      <c r="F19" s="127"/>
      <c r="G19" s="127"/>
      <c r="H19" s="128"/>
      <c r="I19" s="127"/>
      <c r="J19" s="129"/>
    </row>
    <row r="21" ht="12.75">
      <c r="B21"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13.421875" style="1" customWidth="1"/>
    <col min="4" max="4" width="47.5742187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68</v>
      </c>
      <c r="E2" s="39" t="s">
        <v>67</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38.25" customHeight="1">
      <c r="B6" s="5"/>
      <c r="C6" s="12"/>
      <c r="D6" s="6"/>
      <c r="E6" s="7" t="s">
        <v>48</v>
      </c>
      <c r="F6" s="9" t="s">
        <v>49</v>
      </c>
      <c r="G6" s="9" t="s">
        <v>99</v>
      </c>
      <c r="H6" s="57" t="s">
        <v>1</v>
      </c>
      <c r="I6" s="12" t="s">
        <v>52</v>
      </c>
      <c r="J6" s="31" t="s">
        <v>55</v>
      </c>
    </row>
    <row r="7" spans="2:10" s="4" customFormat="1" ht="25.5">
      <c r="B7" s="122">
        <v>40661</v>
      </c>
      <c r="C7" s="222" t="s">
        <v>113</v>
      </c>
      <c r="D7" s="280" t="s">
        <v>263</v>
      </c>
      <c r="E7" s="199"/>
      <c r="F7" s="228">
        <v>63.71</v>
      </c>
      <c r="G7" s="199"/>
      <c r="H7" s="232"/>
      <c r="I7" s="228"/>
      <c r="J7" s="164">
        <f aca="true" t="shared" si="0" ref="J7:J13">SUM(E7:I7)</f>
        <v>63.71</v>
      </c>
    </row>
    <row r="8" spans="2:10" s="4" customFormat="1" ht="25.5">
      <c r="B8" s="252">
        <v>40661</v>
      </c>
      <c r="C8" s="281" t="s">
        <v>113</v>
      </c>
      <c r="D8" s="282" t="s">
        <v>287</v>
      </c>
      <c r="E8" s="283"/>
      <c r="F8" s="284">
        <v>-11.6</v>
      </c>
      <c r="G8" s="283"/>
      <c r="H8" s="285"/>
      <c r="I8" s="284"/>
      <c r="J8" s="255">
        <f t="shared" si="0"/>
        <v>-11.6</v>
      </c>
    </row>
    <row r="9" spans="2:10" s="4" customFormat="1" ht="25.5">
      <c r="B9" s="122">
        <v>40661</v>
      </c>
      <c r="C9" s="222" t="s">
        <v>113</v>
      </c>
      <c r="D9" s="280" t="s">
        <v>263</v>
      </c>
      <c r="E9" s="199"/>
      <c r="F9" s="228">
        <v>151.13</v>
      </c>
      <c r="G9" s="199"/>
      <c r="H9" s="232"/>
      <c r="I9" s="228"/>
      <c r="J9" s="164">
        <f t="shared" si="0"/>
        <v>151.13</v>
      </c>
    </row>
    <row r="10" spans="2:10" s="4" customFormat="1" ht="25.5">
      <c r="B10" s="252">
        <v>40661</v>
      </c>
      <c r="C10" s="281" t="s">
        <v>113</v>
      </c>
      <c r="D10" s="282" t="s">
        <v>289</v>
      </c>
      <c r="E10" s="286"/>
      <c r="F10" s="284">
        <v>-135.28</v>
      </c>
      <c r="G10" s="287"/>
      <c r="H10" s="286"/>
      <c r="I10" s="284"/>
      <c r="J10" s="255">
        <f t="shared" si="0"/>
        <v>-135.28</v>
      </c>
    </row>
    <row r="11" spans="1:10" ht="27.75" customHeight="1">
      <c r="A11" s="71"/>
      <c r="B11" s="122">
        <v>40703</v>
      </c>
      <c r="C11" s="222" t="s">
        <v>191</v>
      </c>
      <c r="D11" s="280" t="s">
        <v>192</v>
      </c>
      <c r="E11" s="228">
        <v>167.47</v>
      </c>
      <c r="F11" s="199"/>
      <c r="G11" s="199"/>
      <c r="H11" s="232"/>
      <c r="I11" s="228"/>
      <c r="J11" s="164">
        <f t="shared" si="0"/>
        <v>167.47</v>
      </c>
    </row>
    <row r="12" spans="1:10" ht="27.75" customHeight="1">
      <c r="A12" s="71"/>
      <c r="B12" s="252">
        <v>40703</v>
      </c>
      <c r="C12" s="281" t="s">
        <v>110</v>
      </c>
      <c r="D12" s="282" t="s">
        <v>195</v>
      </c>
      <c r="E12" s="283"/>
      <c r="F12" s="283"/>
      <c r="G12" s="283"/>
      <c r="H12" s="284">
        <v>123.18</v>
      </c>
      <c r="I12" s="284"/>
      <c r="J12" s="255">
        <f t="shared" si="0"/>
        <v>123.18</v>
      </c>
    </row>
    <row r="13" spans="1:10" ht="25.5">
      <c r="A13" s="71"/>
      <c r="B13" s="122">
        <v>40721</v>
      </c>
      <c r="C13" s="222" t="s">
        <v>194</v>
      </c>
      <c r="D13" s="280" t="s">
        <v>196</v>
      </c>
      <c r="E13" s="138"/>
      <c r="F13" s="228">
        <v>95.56</v>
      </c>
      <c r="G13" s="140"/>
      <c r="H13" s="132"/>
      <c r="I13" s="228"/>
      <c r="J13" s="164">
        <f t="shared" si="0"/>
        <v>95.56</v>
      </c>
    </row>
    <row r="14" spans="2:10" ht="12.75">
      <c r="B14" s="124"/>
      <c r="C14" s="137"/>
      <c r="D14" s="137"/>
      <c r="E14" s="145">
        <f>SUM(E7:E13)</f>
        <v>167.47</v>
      </c>
      <c r="F14" s="145">
        <f>SUM(F7:F13)</f>
        <v>163.52</v>
      </c>
      <c r="G14" s="145">
        <f>SUM(G7:G13)</f>
        <v>0</v>
      </c>
      <c r="H14" s="145">
        <f>SUM(H7:H13)</f>
        <v>123.18</v>
      </c>
      <c r="I14" s="145">
        <f>SUM(I7:I13)</f>
        <v>0</v>
      </c>
      <c r="J14" s="171">
        <f>SUM(J7:J13)</f>
        <v>454.17</v>
      </c>
    </row>
    <row r="15" spans="2:10" ht="13.5" thickBot="1">
      <c r="B15" s="19"/>
      <c r="C15" s="20"/>
      <c r="D15" s="21"/>
      <c r="E15" s="476"/>
      <c r="F15" s="210"/>
      <c r="G15" s="210"/>
      <c r="H15" s="211"/>
      <c r="I15" s="210"/>
      <c r="J15" s="223"/>
    </row>
    <row r="17" ht="12.75">
      <c r="B17"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7" t="s">
        <v>66</v>
      </c>
      <c r="E2" s="78" t="s">
        <v>67</v>
      </c>
      <c r="F2" s="40"/>
      <c r="H2" s="2" t="s">
        <v>98</v>
      </c>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6.25" customHeight="1">
      <c r="B6" s="5"/>
      <c r="C6" s="12"/>
      <c r="D6" s="6"/>
      <c r="E6" s="7" t="s">
        <v>48</v>
      </c>
      <c r="F6" s="9" t="s">
        <v>49</v>
      </c>
      <c r="G6" s="9" t="s">
        <v>99</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7" t="s">
        <v>73</v>
      </c>
      <c r="E2" s="78" t="s">
        <v>61</v>
      </c>
      <c r="F2" s="79"/>
      <c r="H2" s="2" t="s">
        <v>97</v>
      </c>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5.5">
      <c r="B6" s="5"/>
      <c r="C6" s="12"/>
      <c r="D6" s="6"/>
      <c r="E6" s="7" t="s">
        <v>48</v>
      </c>
      <c r="F6" s="9" t="s">
        <v>49</v>
      </c>
      <c r="G6" s="9" t="s">
        <v>99</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B1:J17"/>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100</v>
      </c>
      <c r="E2" s="39" t="s">
        <v>61</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7.75" customHeight="1">
      <c r="B6" s="5"/>
      <c r="C6" s="12"/>
      <c r="D6" s="6"/>
      <c r="E6" s="7" t="s">
        <v>48</v>
      </c>
      <c r="F6" s="9" t="s">
        <v>49</v>
      </c>
      <c r="G6" s="9" t="s">
        <v>99</v>
      </c>
      <c r="H6" s="57" t="s">
        <v>1</v>
      </c>
      <c r="I6" s="12" t="s">
        <v>52</v>
      </c>
      <c r="J6" s="31" t="s">
        <v>55</v>
      </c>
    </row>
    <row r="7" spans="2:10" ht="25.5">
      <c r="B7" s="163">
        <v>40554</v>
      </c>
      <c r="C7" s="358" t="s">
        <v>197</v>
      </c>
      <c r="D7" s="359" t="s">
        <v>199</v>
      </c>
      <c r="E7" s="195">
        <v>97</v>
      </c>
      <c r="F7" s="195"/>
      <c r="G7" s="132"/>
      <c r="H7" s="196"/>
      <c r="I7" s="360"/>
      <c r="J7" s="164">
        <f aca="true" t="shared" si="0" ref="J7:J13">SUM(E7:I7)</f>
        <v>97</v>
      </c>
    </row>
    <row r="8" spans="2:10" ht="38.25">
      <c r="B8" s="348">
        <v>40555</v>
      </c>
      <c r="C8" s="349" t="s">
        <v>110</v>
      </c>
      <c r="D8" s="350" t="s">
        <v>200</v>
      </c>
      <c r="E8" s="351"/>
      <c r="F8" s="354"/>
      <c r="G8" s="286"/>
      <c r="H8" s="355">
        <v>169</v>
      </c>
      <c r="I8" s="353"/>
      <c r="J8" s="255">
        <f t="shared" si="0"/>
        <v>169</v>
      </c>
    </row>
    <row r="9" spans="2:10" ht="38.25">
      <c r="B9" s="122">
        <v>40556</v>
      </c>
      <c r="C9" s="358" t="s">
        <v>110</v>
      </c>
      <c r="D9" s="359" t="s">
        <v>201</v>
      </c>
      <c r="E9" s="197"/>
      <c r="F9" s="197"/>
      <c r="G9" s="132"/>
      <c r="H9" s="288">
        <v>169</v>
      </c>
      <c r="I9" s="195"/>
      <c r="J9" s="164">
        <f t="shared" si="0"/>
        <v>169</v>
      </c>
    </row>
    <row r="10" spans="2:10" ht="25.5">
      <c r="B10" s="348">
        <v>40589</v>
      </c>
      <c r="C10" s="349" t="s">
        <v>110</v>
      </c>
      <c r="D10" s="356" t="s">
        <v>202</v>
      </c>
      <c r="E10" s="354"/>
      <c r="F10" s="354"/>
      <c r="G10" s="286"/>
      <c r="H10" s="355">
        <v>169</v>
      </c>
      <c r="I10" s="354"/>
      <c r="J10" s="255">
        <f t="shared" si="0"/>
        <v>169</v>
      </c>
    </row>
    <row r="11" spans="2:10" ht="38.25">
      <c r="B11" s="289">
        <v>40612</v>
      </c>
      <c r="C11" s="358" t="s">
        <v>110</v>
      </c>
      <c r="D11" s="361" t="s">
        <v>290</v>
      </c>
      <c r="E11" s="195"/>
      <c r="F11" s="195"/>
      <c r="G11" s="132"/>
      <c r="H11" s="288">
        <v>169</v>
      </c>
      <c r="I11" s="195"/>
      <c r="J11" s="164">
        <f t="shared" si="0"/>
        <v>169</v>
      </c>
    </row>
    <row r="12" spans="2:10" ht="25.5">
      <c r="B12" s="348">
        <v>40613</v>
      </c>
      <c r="C12" s="349" t="s">
        <v>198</v>
      </c>
      <c r="D12" s="356" t="s">
        <v>291</v>
      </c>
      <c r="E12" s="351">
        <v>148.4</v>
      </c>
      <c r="F12" s="351"/>
      <c r="G12" s="286"/>
      <c r="H12" s="352"/>
      <c r="I12" s="353"/>
      <c r="J12" s="255">
        <f t="shared" si="0"/>
        <v>148.4</v>
      </c>
    </row>
    <row r="13" spans="2:10" ht="28.5" customHeight="1">
      <c r="B13" s="122">
        <v>40616</v>
      </c>
      <c r="C13" s="358" t="s">
        <v>110</v>
      </c>
      <c r="D13" s="361" t="s">
        <v>292</v>
      </c>
      <c r="E13" s="197"/>
      <c r="F13" s="197"/>
      <c r="G13" s="132"/>
      <c r="H13" s="288">
        <v>169</v>
      </c>
      <c r="I13" s="195"/>
      <c r="J13" s="164">
        <f t="shared" si="0"/>
        <v>169</v>
      </c>
    </row>
    <row r="14" spans="2:10" ht="12.75">
      <c r="B14" s="27"/>
      <c r="C14" s="28"/>
      <c r="D14" s="29"/>
      <c r="E14" s="145">
        <f aca="true" t="shared" si="1" ref="E14:J14">SUM(E7:E13)</f>
        <v>245.4</v>
      </c>
      <c r="F14" s="145">
        <f t="shared" si="1"/>
        <v>0</v>
      </c>
      <c r="G14" s="145">
        <f t="shared" si="1"/>
        <v>0</v>
      </c>
      <c r="H14" s="145">
        <f t="shared" si="1"/>
        <v>845</v>
      </c>
      <c r="I14" s="145">
        <f t="shared" si="1"/>
        <v>0</v>
      </c>
      <c r="J14" s="146">
        <f t="shared" si="1"/>
        <v>1090.4</v>
      </c>
    </row>
    <row r="15" spans="2:10" ht="13.5" thickBot="1">
      <c r="B15" s="19"/>
      <c r="C15" s="20"/>
      <c r="D15" s="21"/>
      <c r="E15" s="22"/>
      <c r="F15" s="20"/>
      <c r="G15" s="20"/>
      <c r="H15" s="23"/>
      <c r="I15" s="20"/>
      <c r="J15" s="24"/>
    </row>
    <row r="17" ht="12.75">
      <c r="B17"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A1" sqref="A1"/>
    </sheetView>
  </sheetViews>
  <sheetFormatPr defaultColWidth="9.140625" defaultRowHeight="12.75"/>
  <cols>
    <col min="1" max="1" width="1.421875" style="1" customWidth="1"/>
    <col min="2" max="2" width="12.140625" style="1" customWidth="1"/>
    <col min="3" max="3" width="14.00390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69</v>
      </c>
      <c r="E2" s="39" t="s">
        <v>61</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6.25" customHeight="1">
      <c r="B6" s="5"/>
      <c r="C6" s="12"/>
      <c r="D6" s="6"/>
      <c r="E6" s="7" t="s">
        <v>48</v>
      </c>
      <c r="F6" s="9" t="s">
        <v>49</v>
      </c>
      <c r="G6" s="9" t="s">
        <v>99</v>
      </c>
      <c r="H6" s="57" t="s">
        <v>1</v>
      </c>
      <c r="I6" s="12" t="s">
        <v>52</v>
      </c>
      <c r="J6" s="31" t="s">
        <v>55</v>
      </c>
    </row>
    <row r="7" spans="2:10" ht="25.5">
      <c r="B7" s="122">
        <v>40393</v>
      </c>
      <c r="C7" s="368" t="s">
        <v>110</v>
      </c>
      <c r="D7" s="368" t="s">
        <v>219</v>
      </c>
      <c r="E7" s="329"/>
      <c r="F7" s="362"/>
      <c r="G7" s="362"/>
      <c r="H7" s="329"/>
      <c r="I7" s="370">
        <v>12.89</v>
      </c>
      <c r="J7" s="164">
        <f aca="true" t="shared" si="0" ref="J7:J35">SUM(E7:I7)</f>
        <v>12.89</v>
      </c>
    </row>
    <row r="8" spans="2:10" ht="25.5">
      <c r="B8" s="252">
        <v>40434</v>
      </c>
      <c r="C8" s="369" t="s">
        <v>222</v>
      </c>
      <c r="D8" s="369" t="s">
        <v>223</v>
      </c>
      <c r="E8" s="286"/>
      <c r="F8" s="365">
        <v>11.05</v>
      </c>
      <c r="G8" s="365"/>
      <c r="H8" s="286"/>
      <c r="I8" s="371"/>
      <c r="J8" s="255">
        <f t="shared" si="0"/>
        <v>11.05</v>
      </c>
    </row>
    <row r="9" spans="2:10" ht="26.25" customHeight="1">
      <c r="B9" s="289" t="s">
        <v>294</v>
      </c>
      <c r="C9" s="225" t="s">
        <v>110</v>
      </c>
      <c r="D9" s="225" t="s">
        <v>248</v>
      </c>
      <c r="E9" s="132"/>
      <c r="F9" s="224"/>
      <c r="G9" s="224">
        <v>8.4</v>
      </c>
      <c r="H9" s="132"/>
      <c r="I9" s="372"/>
      <c r="J9" s="164">
        <f t="shared" si="0"/>
        <v>8.4</v>
      </c>
    </row>
    <row r="10" spans="1:10" ht="25.5">
      <c r="A10" s="366"/>
      <c r="B10" s="252">
        <v>40435</v>
      </c>
      <c r="C10" s="369" t="s">
        <v>342</v>
      </c>
      <c r="D10" s="369" t="s">
        <v>224</v>
      </c>
      <c r="E10" s="286"/>
      <c r="F10" s="365">
        <v>14.68</v>
      </c>
      <c r="G10" s="365"/>
      <c r="H10" s="286"/>
      <c r="I10" s="371"/>
      <c r="J10" s="255">
        <f t="shared" si="0"/>
        <v>14.68</v>
      </c>
    </row>
    <row r="11" spans="2:10" ht="25.5">
      <c r="B11" s="122">
        <v>40436</v>
      </c>
      <c r="C11" s="225" t="s">
        <v>225</v>
      </c>
      <c r="D11" s="225" t="s">
        <v>226</v>
      </c>
      <c r="E11" s="132"/>
      <c r="F11" s="224">
        <v>35.65</v>
      </c>
      <c r="G11" s="224"/>
      <c r="H11" s="132"/>
      <c r="I11" s="372"/>
      <c r="J11" s="164">
        <f t="shared" si="0"/>
        <v>35.65</v>
      </c>
    </row>
    <row r="12" spans="2:10" ht="25.5">
      <c r="B12" s="357" t="s">
        <v>293</v>
      </c>
      <c r="C12" s="369" t="s">
        <v>203</v>
      </c>
      <c r="D12" s="369" t="s">
        <v>204</v>
      </c>
      <c r="E12" s="286"/>
      <c r="F12" s="365"/>
      <c r="G12" s="365">
        <v>108</v>
      </c>
      <c r="H12" s="286"/>
      <c r="I12" s="371"/>
      <c r="J12" s="255">
        <f t="shared" si="0"/>
        <v>108</v>
      </c>
    </row>
    <row r="13" spans="2:10" ht="25.5">
      <c r="B13" s="122">
        <v>40462</v>
      </c>
      <c r="C13" s="225" t="s">
        <v>110</v>
      </c>
      <c r="D13" s="225" t="s">
        <v>298</v>
      </c>
      <c r="E13" s="132"/>
      <c r="F13" s="224"/>
      <c r="G13" s="224">
        <v>3</v>
      </c>
      <c r="H13" s="132"/>
      <c r="I13" s="372"/>
      <c r="J13" s="164">
        <f t="shared" si="0"/>
        <v>3</v>
      </c>
    </row>
    <row r="14" spans="2:10" ht="25.5">
      <c r="B14" s="252">
        <v>40462</v>
      </c>
      <c r="C14" s="369" t="s">
        <v>209</v>
      </c>
      <c r="D14" s="369" t="s">
        <v>210</v>
      </c>
      <c r="E14" s="286"/>
      <c r="F14" s="365">
        <v>31.55</v>
      </c>
      <c r="G14" s="365"/>
      <c r="H14" s="286"/>
      <c r="I14" s="371"/>
      <c r="J14" s="255">
        <f t="shared" si="0"/>
        <v>31.55</v>
      </c>
    </row>
    <row r="15" spans="2:10" ht="25.5">
      <c r="B15" s="122">
        <v>40464</v>
      </c>
      <c r="C15" s="225" t="s">
        <v>110</v>
      </c>
      <c r="D15" s="225" t="s">
        <v>249</v>
      </c>
      <c r="E15" s="132"/>
      <c r="F15" s="224"/>
      <c r="G15" s="224">
        <v>5.6</v>
      </c>
      <c r="H15" s="132"/>
      <c r="I15" s="372"/>
      <c r="J15" s="164">
        <f t="shared" si="0"/>
        <v>5.6</v>
      </c>
    </row>
    <row r="16" spans="2:10" ht="25.5">
      <c r="B16" s="252">
        <v>40464</v>
      </c>
      <c r="C16" s="369" t="s">
        <v>211</v>
      </c>
      <c r="D16" s="369" t="s">
        <v>212</v>
      </c>
      <c r="E16" s="286"/>
      <c r="F16" s="365">
        <v>9.9</v>
      </c>
      <c r="G16" s="365"/>
      <c r="H16" s="286"/>
      <c r="I16" s="371"/>
      <c r="J16" s="255">
        <f t="shared" si="0"/>
        <v>9.9</v>
      </c>
    </row>
    <row r="17" spans="2:10" ht="25.5">
      <c r="B17" s="122">
        <v>40465</v>
      </c>
      <c r="C17" s="225" t="s">
        <v>113</v>
      </c>
      <c r="D17" s="455" t="s">
        <v>315</v>
      </c>
      <c r="E17" s="132"/>
      <c r="F17" s="224">
        <v>34.83</v>
      </c>
      <c r="G17" s="224"/>
      <c r="H17" s="132"/>
      <c r="I17" s="372"/>
      <c r="J17" s="164">
        <f t="shared" si="0"/>
        <v>34.83</v>
      </c>
    </row>
    <row r="18" spans="2:10" ht="25.5">
      <c r="B18" s="252">
        <v>40465</v>
      </c>
      <c r="C18" s="369" t="s">
        <v>227</v>
      </c>
      <c r="D18" s="456" t="s">
        <v>316</v>
      </c>
      <c r="E18" s="286"/>
      <c r="F18" s="365">
        <v>30.2</v>
      </c>
      <c r="G18" s="365"/>
      <c r="H18" s="286"/>
      <c r="I18" s="371"/>
      <c r="J18" s="255">
        <f t="shared" si="0"/>
        <v>30.2</v>
      </c>
    </row>
    <row r="19" spans="2:10" ht="25.5">
      <c r="B19" s="122">
        <v>40469</v>
      </c>
      <c r="C19" s="225" t="s">
        <v>217</v>
      </c>
      <c r="D19" s="225" t="s">
        <v>218</v>
      </c>
      <c r="E19" s="232">
        <v>70.49</v>
      </c>
      <c r="F19" s="224"/>
      <c r="G19" s="224"/>
      <c r="H19" s="132"/>
      <c r="I19" s="372"/>
      <c r="J19" s="164">
        <f t="shared" si="0"/>
        <v>70.49</v>
      </c>
    </row>
    <row r="20" spans="2:10" ht="41.25" customHeight="1">
      <c r="B20" s="252">
        <v>40469</v>
      </c>
      <c r="C20" s="369" t="s">
        <v>220</v>
      </c>
      <c r="D20" s="369" t="s">
        <v>221</v>
      </c>
      <c r="E20" s="286"/>
      <c r="F20" s="365"/>
      <c r="G20" s="365">
        <v>4.5</v>
      </c>
      <c r="H20" s="286"/>
      <c r="I20" s="371"/>
      <c r="J20" s="255">
        <f t="shared" si="0"/>
        <v>4.5</v>
      </c>
    </row>
    <row r="21" spans="2:10" ht="25.5">
      <c r="B21" s="122">
        <v>40483</v>
      </c>
      <c r="C21" s="225" t="s">
        <v>209</v>
      </c>
      <c r="D21" s="225" t="s">
        <v>213</v>
      </c>
      <c r="E21" s="132"/>
      <c r="F21" s="224">
        <v>24.7</v>
      </c>
      <c r="G21" s="224"/>
      <c r="H21" s="132"/>
      <c r="I21" s="372"/>
      <c r="J21" s="164">
        <f t="shared" si="0"/>
        <v>24.7</v>
      </c>
    </row>
    <row r="22" spans="2:10" ht="25.5">
      <c r="B22" s="357">
        <v>40498</v>
      </c>
      <c r="C22" s="369" t="s">
        <v>203</v>
      </c>
      <c r="D22" s="456" t="s">
        <v>317</v>
      </c>
      <c r="E22" s="286"/>
      <c r="F22" s="365"/>
      <c r="G22" s="365">
        <v>108</v>
      </c>
      <c r="H22" s="286"/>
      <c r="I22" s="371"/>
      <c r="J22" s="255">
        <f t="shared" si="0"/>
        <v>108</v>
      </c>
    </row>
    <row r="23" spans="2:10" ht="38.25">
      <c r="B23" s="122">
        <v>40514</v>
      </c>
      <c r="C23" s="225" t="s">
        <v>209</v>
      </c>
      <c r="D23" s="225" t="s">
        <v>228</v>
      </c>
      <c r="E23" s="132"/>
      <c r="F23" s="224">
        <v>49.9</v>
      </c>
      <c r="G23" s="224"/>
      <c r="H23" s="132"/>
      <c r="I23" s="372"/>
      <c r="J23" s="164">
        <f t="shared" si="0"/>
        <v>49.9</v>
      </c>
    </row>
    <row r="24" spans="2:10" ht="38.25">
      <c r="B24" s="357" t="s">
        <v>296</v>
      </c>
      <c r="C24" s="369" t="s">
        <v>203</v>
      </c>
      <c r="D24" s="369" t="s">
        <v>205</v>
      </c>
      <c r="E24" s="286"/>
      <c r="F24" s="365"/>
      <c r="G24" s="365">
        <v>108</v>
      </c>
      <c r="H24" s="286"/>
      <c r="I24" s="371"/>
      <c r="J24" s="255">
        <f t="shared" si="0"/>
        <v>108</v>
      </c>
    </row>
    <row r="25" spans="2:10" ht="25.5">
      <c r="B25" s="122">
        <v>40526</v>
      </c>
      <c r="C25" s="225" t="s">
        <v>209</v>
      </c>
      <c r="D25" s="225" t="s">
        <v>229</v>
      </c>
      <c r="E25" s="132"/>
      <c r="F25" s="224">
        <v>48</v>
      </c>
      <c r="G25" s="224"/>
      <c r="H25" s="132"/>
      <c r="I25" s="372"/>
      <c r="J25" s="164">
        <f t="shared" si="0"/>
        <v>48</v>
      </c>
    </row>
    <row r="26" spans="2:10" ht="28.5" customHeight="1">
      <c r="B26" s="252">
        <v>40560</v>
      </c>
      <c r="C26" s="369" t="s">
        <v>215</v>
      </c>
      <c r="D26" s="369" t="s">
        <v>216</v>
      </c>
      <c r="E26" s="286"/>
      <c r="F26" s="365"/>
      <c r="G26" s="365">
        <v>5</v>
      </c>
      <c r="H26" s="286"/>
      <c r="I26" s="371"/>
      <c r="J26" s="255">
        <f t="shared" si="0"/>
        <v>5</v>
      </c>
    </row>
    <row r="27" spans="2:10" ht="25.5">
      <c r="B27" s="122">
        <v>40563</v>
      </c>
      <c r="C27" s="225" t="s">
        <v>207</v>
      </c>
      <c r="D27" s="225" t="s">
        <v>208</v>
      </c>
      <c r="E27" s="132"/>
      <c r="F27" s="224"/>
      <c r="G27" s="224">
        <v>54</v>
      </c>
      <c r="H27" s="132"/>
      <c r="I27" s="372"/>
      <c r="J27" s="164">
        <f t="shared" si="0"/>
        <v>54</v>
      </c>
    </row>
    <row r="28" spans="2:10" ht="25.5">
      <c r="B28" s="252">
        <v>40568</v>
      </c>
      <c r="C28" s="369" t="s">
        <v>110</v>
      </c>
      <c r="D28" s="369" t="s">
        <v>250</v>
      </c>
      <c r="E28" s="286"/>
      <c r="F28" s="365"/>
      <c r="G28" s="365">
        <v>12.2</v>
      </c>
      <c r="H28" s="286"/>
      <c r="I28" s="371"/>
      <c r="J28" s="255">
        <f t="shared" si="0"/>
        <v>12.2</v>
      </c>
    </row>
    <row r="29" spans="2:10" ht="25.5">
      <c r="B29" s="122">
        <v>40568</v>
      </c>
      <c r="C29" s="225" t="s">
        <v>211</v>
      </c>
      <c r="D29" s="225" t="s">
        <v>214</v>
      </c>
      <c r="E29" s="132"/>
      <c r="F29" s="224">
        <v>42.2</v>
      </c>
      <c r="G29" s="224"/>
      <c r="H29" s="132"/>
      <c r="I29" s="372"/>
      <c r="J29" s="164">
        <f t="shared" si="0"/>
        <v>42.2</v>
      </c>
    </row>
    <row r="30" spans="2:10" ht="25.5">
      <c r="B30" s="252">
        <v>40588</v>
      </c>
      <c r="C30" s="369" t="s">
        <v>209</v>
      </c>
      <c r="D30" s="369" t="s">
        <v>230</v>
      </c>
      <c r="E30" s="367"/>
      <c r="F30" s="365">
        <v>44.7</v>
      </c>
      <c r="G30" s="286"/>
      <c r="H30" s="286"/>
      <c r="I30" s="371"/>
      <c r="J30" s="255">
        <f t="shared" si="0"/>
        <v>44.7</v>
      </c>
    </row>
    <row r="31" spans="2:10" ht="17.25" customHeight="1">
      <c r="B31" s="122">
        <v>40612</v>
      </c>
      <c r="C31" s="225" t="s">
        <v>110</v>
      </c>
      <c r="D31" s="225" t="s">
        <v>251</v>
      </c>
      <c r="E31" s="132"/>
      <c r="F31" s="224"/>
      <c r="G31" s="224">
        <v>3.5</v>
      </c>
      <c r="H31" s="132"/>
      <c r="I31" s="372"/>
      <c r="J31" s="164">
        <f t="shared" si="0"/>
        <v>3.5</v>
      </c>
    </row>
    <row r="32" spans="2:10" ht="25.5">
      <c r="B32" s="252">
        <v>40612</v>
      </c>
      <c r="C32" s="369" t="s">
        <v>209</v>
      </c>
      <c r="D32" s="369" t="s">
        <v>231</v>
      </c>
      <c r="E32" s="367"/>
      <c r="F32" s="365">
        <v>56.15</v>
      </c>
      <c r="G32" s="286"/>
      <c r="H32" s="286"/>
      <c r="I32" s="371"/>
      <c r="J32" s="255">
        <f t="shared" si="0"/>
        <v>56.15</v>
      </c>
    </row>
    <row r="33" spans="2:10" ht="38.25">
      <c r="B33" s="289" t="s">
        <v>295</v>
      </c>
      <c r="C33" s="225" t="s">
        <v>203</v>
      </c>
      <c r="D33" s="225" t="s">
        <v>206</v>
      </c>
      <c r="E33" s="132"/>
      <c r="F33" s="224"/>
      <c r="G33" s="224">
        <v>108</v>
      </c>
      <c r="H33" s="132"/>
      <c r="I33" s="372"/>
      <c r="J33" s="164">
        <f t="shared" si="0"/>
        <v>108</v>
      </c>
    </row>
    <row r="34" spans="2:10" ht="25.5">
      <c r="B34" s="357" t="s">
        <v>297</v>
      </c>
      <c r="C34" s="369" t="s">
        <v>110</v>
      </c>
      <c r="D34" s="369" t="s">
        <v>252</v>
      </c>
      <c r="E34" s="286"/>
      <c r="F34" s="365"/>
      <c r="G34" s="365">
        <v>10.5</v>
      </c>
      <c r="H34" s="286"/>
      <c r="I34" s="371"/>
      <c r="J34" s="255">
        <f t="shared" si="0"/>
        <v>10.5</v>
      </c>
    </row>
    <row r="35" spans="2:10" ht="25.5">
      <c r="B35" s="289" t="s">
        <v>297</v>
      </c>
      <c r="C35" s="225" t="s">
        <v>209</v>
      </c>
      <c r="D35" s="225" t="s">
        <v>232</v>
      </c>
      <c r="E35" s="165"/>
      <c r="F35" s="224">
        <v>46.35</v>
      </c>
      <c r="G35" s="132"/>
      <c r="H35" s="132"/>
      <c r="I35" s="372"/>
      <c r="J35" s="164">
        <f t="shared" si="0"/>
        <v>46.35</v>
      </c>
    </row>
    <row r="36" spans="2:10" ht="12.75">
      <c r="B36" s="124"/>
      <c r="C36" s="137"/>
      <c r="D36" s="125"/>
      <c r="E36" s="145">
        <f aca="true" t="shared" si="1" ref="E36:J36">SUM(E7:E35)</f>
        <v>70.49</v>
      </c>
      <c r="F36" s="145">
        <f t="shared" si="1"/>
        <v>479.85999999999996</v>
      </c>
      <c r="G36" s="145">
        <f t="shared" si="1"/>
        <v>538.7</v>
      </c>
      <c r="H36" s="145">
        <f t="shared" si="1"/>
        <v>0</v>
      </c>
      <c r="I36" s="145">
        <f t="shared" si="1"/>
        <v>12.89</v>
      </c>
      <c r="J36" s="146">
        <f t="shared" si="1"/>
        <v>1101.94</v>
      </c>
    </row>
    <row r="37" spans="2:10" ht="13.5" thickBot="1">
      <c r="B37" s="19"/>
      <c r="C37" s="20"/>
      <c r="D37" s="21"/>
      <c r="E37" s="22"/>
      <c r="F37" s="20"/>
      <c r="G37" s="20"/>
      <c r="H37" s="23"/>
      <c r="I37" s="20"/>
      <c r="J37" s="24"/>
    </row>
    <row r="39" ht="12.75">
      <c r="B39"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B1:J13"/>
  <sheetViews>
    <sheetView zoomScalePageLayoutView="0" workbookViewId="0" topLeftCell="A1">
      <selection activeCell="D42" sqref="D4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53</v>
      </c>
      <c r="E2" s="39" t="s">
        <v>61</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7.75" customHeight="1">
      <c r="B6" s="5"/>
      <c r="C6" s="12"/>
      <c r="D6" s="6"/>
      <c r="E6" s="7" t="s">
        <v>48</v>
      </c>
      <c r="F6" s="9" t="s">
        <v>49</v>
      </c>
      <c r="G6" s="9" t="s">
        <v>99</v>
      </c>
      <c r="H6" s="57" t="s">
        <v>1</v>
      </c>
      <c r="I6" s="12" t="s">
        <v>52</v>
      </c>
      <c r="J6" s="31" t="s">
        <v>55</v>
      </c>
    </row>
    <row r="7" spans="2:10" ht="12.75">
      <c r="B7" s="117"/>
      <c r="C7" s="118"/>
      <c r="D7" s="118"/>
      <c r="E7" s="114"/>
      <c r="F7" s="114"/>
      <c r="G7" s="107"/>
      <c r="H7" s="107"/>
      <c r="I7" s="111"/>
      <c r="J7" s="94"/>
    </row>
    <row r="8" spans="2:10" ht="12.75">
      <c r="B8" s="116"/>
      <c r="C8" s="226"/>
      <c r="D8" s="226"/>
      <c r="E8" s="113"/>
      <c r="F8" s="113"/>
      <c r="G8" s="105"/>
      <c r="H8" s="105"/>
      <c r="I8" s="106"/>
      <c r="J8" s="95">
        <f>SUM(E8:H8)</f>
        <v>0</v>
      </c>
    </row>
    <row r="9" spans="2:10" ht="12.75">
      <c r="B9" s="117"/>
      <c r="C9" s="118"/>
      <c r="D9" s="118"/>
      <c r="E9" s="114"/>
      <c r="F9" s="114"/>
      <c r="G9" s="107"/>
      <c r="H9" s="107"/>
      <c r="I9" s="111"/>
      <c r="J9" s="94"/>
    </row>
    <row r="10" spans="2:10" ht="12.75">
      <c r="B10" s="27"/>
      <c r="C10" s="28"/>
      <c r="D10" s="29"/>
      <c r="E10" s="155">
        <f aca="true" t="shared" si="0" ref="E10:J10">SUM(E7:E9)</f>
        <v>0</v>
      </c>
      <c r="F10" s="156">
        <f t="shared" si="0"/>
        <v>0</v>
      </c>
      <c r="G10" s="156">
        <f t="shared" si="0"/>
        <v>0</v>
      </c>
      <c r="H10" s="157">
        <f t="shared" si="0"/>
        <v>0</v>
      </c>
      <c r="I10" s="156">
        <f t="shared" si="0"/>
        <v>0</v>
      </c>
      <c r="J10" s="104">
        <f t="shared" si="0"/>
        <v>0</v>
      </c>
    </row>
    <row r="11" spans="2:10" ht="13.5" thickBot="1">
      <c r="B11" s="19"/>
      <c r="C11" s="20"/>
      <c r="D11" s="21"/>
      <c r="E11" s="22"/>
      <c r="F11" s="20"/>
      <c r="G11" s="20"/>
      <c r="H11" s="23"/>
      <c r="I11" s="20"/>
      <c r="J11" s="24"/>
    </row>
    <row r="13" ht="12.75">
      <c r="B13"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B1:J19"/>
  <sheetViews>
    <sheetView zoomScalePageLayoutView="0" workbookViewId="0" topLeftCell="A1">
      <selection activeCell="A1" sqref="A1"/>
    </sheetView>
  </sheetViews>
  <sheetFormatPr defaultColWidth="9.140625" defaultRowHeight="12.75"/>
  <cols>
    <col min="1" max="1" width="1.8515625" style="1" customWidth="1"/>
    <col min="2" max="2" width="10.140625" style="1" bestFit="1" customWidth="1"/>
    <col min="3" max="3" width="12.851562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70</v>
      </c>
      <c r="E2" s="39" t="s">
        <v>61</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5.5" customHeight="1">
      <c r="B6" s="5"/>
      <c r="C6" s="12"/>
      <c r="D6" s="6"/>
      <c r="E6" s="7" t="s">
        <v>48</v>
      </c>
      <c r="F6" s="9" t="s">
        <v>49</v>
      </c>
      <c r="G6" s="9" t="s">
        <v>99</v>
      </c>
      <c r="H6" s="57" t="s">
        <v>1</v>
      </c>
      <c r="I6" s="12" t="s">
        <v>52</v>
      </c>
      <c r="J6" s="31" t="s">
        <v>55</v>
      </c>
    </row>
    <row r="7" spans="2:10" ht="25.5">
      <c r="B7" s="122">
        <v>40563</v>
      </c>
      <c r="C7" s="426" t="s">
        <v>235</v>
      </c>
      <c r="D7" s="373" t="s">
        <v>237</v>
      </c>
      <c r="E7" s="132"/>
      <c r="F7" s="167"/>
      <c r="G7" s="227">
        <v>10.8</v>
      </c>
      <c r="H7" s="132"/>
      <c r="I7" s="374"/>
      <c r="J7" s="131">
        <f aca="true" t="shared" si="0" ref="J7:J15">SUM(E7:I7)</f>
        <v>10.8</v>
      </c>
    </row>
    <row r="8" spans="2:10" ht="25.5">
      <c r="B8" s="304">
        <v>40563</v>
      </c>
      <c r="C8" s="429" t="s">
        <v>110</v>
      </c>
      <c r="D8" s="430" t="s">
        <v>302</v>
      </c>
      <c r="E8" s="307"/>
      <c r="F8" s="431"/>
      <c r="G8" s="431">
        <v>5.3</v>
      </c>
      <c r="H8" s="307"/>
      <c r="I8" s="432"/>
      <c r="J8" s="315">
        <f>SUM(E8:I8)</f>
        <v>5.3</v>
      </c>
    </row>
    <row r="9" spans="2:10" ht="25.5">
      <c r="B9" s="122">
        <v>40563</v>
      </c>
      <c r="C9" s="427" t="s">
        <v>241</v>
      </c>
      <c r="D9" s="373" t="s">
        <v>243</v>
      </c>
      <c r="E9" s="132"/>
      <c r="F9" s="167">
        <v>17.6</v>
      </c>
      <c r="G9" s="227"/>
      <c r="H9" s="132"/>
      <c r="I9" s="374"/>
      <c r="J9" s="131">
        <f>SUM(E9:I9)</f>
        <v>17.6</v>
      </c>
    </row>
    <row r="10" spans="2:10" ht="25.5">
      <c r="B10" s="304">
        <v>40589</v>
      </c>
      <c r="C10" s="433" t="s">
        <v>235</v>
      </c>
      <c r="D10" s="430" t="s">
        <v>240</v>
      </c>
      <c r="E10" s="307"/>
      <c r="F10" s="319"/>
      <c r="G10" s="431">
        <v>10.8</v>
      </c>
      <c r="H10" s="307"/>
      <c r="I10" s="432"/>
      <c r="J10" s="315">
        <f t="shared" si="0"/>
        <v>10.8</v>
      </c>
    </row>
    <row r="11" spans="2:10" ht="25.5">
      <c r="B11" s="122">
        <v>40589</v>
      </c>
      <c r="C11" s="428" t="s">
        <v>110</v>
      </c>
      <c r="D11" s="425" t="s">
        <v>301</v>
      </c>
      <c r="E11" s="132"/>
      <c r="F11" s="167"/>
      <c r="G11" s="167">
        <v>8.3</v>
      </c>
      <c r="H11" s="132"/>
      <c r="I11" s="227"/>
      <c r="J11" s="131">
        <f>SUM(E11:I11)</f>
        <v>8.3</v>
      </c>
    </row>
    <row r="12" spans="2:10" ht="25.5">
      <c r="B12" s="304">
        <v>40589</v>
      </c>
      <c r="C12" s="433" t="s">
        <v>241</v>
      </c>
      <c r="D12" s="430" t="s">
        <v>239</v>
      </c>
      <c r="E12" s="307"/>
      <c r="F12" s="319">
        <v>17.6</v>
      </c>
      <c r="G12" s="431"/>
      <c r="H12" s="307"/>
      <c r="I12" s="432"/>
      <c r="J12" s="315">
        <f>SUM(E12:I12)</f>
        <v>17.6</v>
      </c>
    </row>
    <row r="13" spans="2:10" ht="25.5">
      <c r="B13" s="289" t="s">
        <v>300</v>
      </c>
      <c r="C13" s="427" t="s">
        <v>236</v>
      </c>
      <c r="D13" s="373" t="s">
        <v>238</v>
      </c>
      <c r="E13" s="132"/>
      <c r="F13" s="167"/>
      <c r="G13" s="227">
        <v>8.8</v>
      </c>
      <c r="H13" s="132"/>
      <c r="I13" s="374"/>
      <c r="J13" s="131">
        <f t="shared" si="0"/>
        <v>8.8</v>
      </c>
    </row>
    <row r="14" spans="2:10" ht="25.5">
      <c r="B14" s="434" t="s">
        <v>299</v>
      </c>
      <c r="C14" s="429" t="s">
        <v>110</v>
      </c>
      <c r="D14" s="435" t="s">
        <v>303</v>
      </c>
      <c r="E14" s="307"/>
      <c r="F14" s="319"/>
      <c r="G14" s="319">
        <v>12.8</v>
      </c>
      <c r="H14" s="307"/>
      <c r="I14" s="431"/>
      <c r="J14" s="315">
        <f>SUM(E14:I14)</f>
        <v>12.8</v>
      </c>
    </row>
    <row r="15" spans="2:10" ht="25.5">
      <c r="B15" s="289" t="s">
        <v>300</v>
      </c>
      <c r="C15" s="427" t="s">
        <v>242</v>
      </c>
      <c r="D15" s="373" t="s">
        <v>244</v>
      </c>
      <c r="E15" s="132"/>
      <c r="F15" s="167">
        <v>10.8</v>
      </c>
      <c r="G15" s="227"/>
      <c r="H15" s="132"/>
      <c r="I15" s="374"/>
      <c r="J15" s="131">
        <f t="shared" si="0"/>
        <v>10.8</v>
      </c>
    </row>
    <row r="16" spans="2:10" ht="12.75">
      <c r="B16" s="27"/>
      <c r="C16" s="28"/>
      <c r="D16" s="29"/>
      <c r="E16" s="147">
        <f aca="true" t="shared" si="1" ref="E16:J16">SUM(E7:E15)</f>
        <v>0</v>
      </c>
      <c r="F16" s="147">
        <f t="shared" si="1"/>
        <v>46</v>
      </c>
      <c r="G16" s="147">
        <f t="shared" si="1"/>
        <v>56.8</v>
      </c>
      <c r="H16" s="147">
        <f t="shared" si="1"/>
        <v>0</v>
      </c>
      <c r="I16" s="147">
        <f t="shared" si="1"/>
        <v>0</v>
      </c>
      <c r="J16" s="148">
        <f t="shared" si="1"/>
        <v>102.8</v>
      </c>
    </row>
    <row r="17" spans="2:10" ht="13.5" thickBot="1">
      <c r="B17" s="19"/>
      <c r="C17" s="20"/>
      <c r="D17" s="21"/>
      <c r="E17" s="22"/>
      <c r="F17" s="20"/>
      <c r="G17" s="20"/>
      <c r="H17" s="23"/>
      <c r="I17" s="20"/>
      <c r="J17" s="24"/>
    </row>
    <row r="19" ht="12.75">
      <c r="B19"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B1:J17"/>
  <sheetViews>
    <sheetView zoomScalePageLayoutView="0" workbookViewId="0" topLeftCell="A1">
      <selection activeCell="A1" sqref="A1"/>
    </sheetView>
  </sheetViews>
  <sheetFormatPr defaultColWidth="9.140625" defaultRowHeight="12.75"/>
  <cols>
    <col min="1" max="1" width="1.28515625" style="1" customWidth="1"/>
    <col min="2" max="2" width="10.140625" style="1" bestFit="1" customWidth="1"/>
    <col min="3" max="3" width="16.14062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72</v>
      </c>
      <c r="E2" s="39" t="s">
        <v>61</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7.75" customHeight="1">
      <c r="B6" s="5"/>
      <c r="C6" s="12"/>
      <c r="D6" s="6"/>
      <c r="E6" s="7" t="s">
        <v>48</v>
      </c>
      <c r="F6" s="9" t="s">
        <v>49</v>
      </c>
      <c r="G6" s="9" t="s">
        <v>99</v>
      </c>
      <c r="H6" s="57" t="s">
        <v>1</v>
      </c>
      <c r="I6" s="12" t="s">
        <v>52</v>
      </c>
      <c r="J6" s="31" t="s">
        <v>55</v>
      </c>
    </row>
    <row r="7" spans="2:10" ht="25.5">
      <c r="B7" s="464">
        <v>40588</v>
      </c>
      <c r="C7" s="465" t="s">
        <v>110</v>
      </c>
      <c r="D7" s="466" t="s">
        <v>247</v>
      </c>
      <c r="E7" s="258"/>
      <c r="F7" s="467"/>
      <c r="G7" s="258">
        <v>6.5</v>
      </c>
      <c r="H7" s="258"/>
      <c r="I7" s="468"/>
      <c r="J7" s="331">
        <f>SUM(E7:I7)</f>
        <v>6.5</v>
      </c>
    </row>
    <row r="8" spans="2:10" ht="25.5">
      <c r="B8" s="457">
        <v>40588</v>
      </c>
      <c r="C8" s="377" t="s">
        <v>233</v>
      </c>
      <c r="D8" s="364" t="s">
        <v>210</v>
      </c>
      <c r="E8" s="253"/>
      <c r="F8" s="253">
        <v>21.44</v>
      </c>
      <c r="G8" s="253"/>
      <c r="H8" s="253"/>
      <c r="I8" s="378"/>
      <c r="J8" s="269">
        <f aca="true" t="shared" si="0" ref="J8:J13">SUM(E8:I8)</f>
        <v>21.44</v>
      </c>
    </row>
    <row r="9" spans="2:10" ht="25.5">
      <c r="B9" s="248">
        <v>40589</v>
      </c>
      <c r="C9" s="229" t="s">
        <v>110</v>
      </c>
      <c r="D9" s="363" t="s">
        <v>307</v>
      </c>
      <c r="E9" s="138"/>
      <c r="F9" s="138"/>
      <c r="G9" s="138">
        <v>6.5</v>
      </c>
      <c r="H9" s="138"/>
      <c r="I9" s="230"/>
      <c r="J9" s="131">
        <f>SUM(E9:I9)</f>
        <v>6.5</v>
      </c>
    </row>
    <row r="10" spans="2:10" ht="25.5">
      <c r="B10" s="457">
        <v>40589</v>
      </c>
      <c r="C10" s="377" t="s">
        <v>233</v>
      </c>
      <c r="D10" s="364" t="s">
        <v>239</v>
      </c>
      <c r="E10" s="253"/>
      <c r="F10" s="253">
        <v>21.44</v>
      </c>
      <c r="G10" s="253"/>
      <c r="H10" s="253"/>
      <c r="I10" s="378"/>
      <c r="J10" s="269">
        <f t="shared" si="0"/>
        <v>21.44</v>
      </c>
    </row>
    <row r="11" spans="2:10" ht="25.5">
      <c r="B11" s="178">
        <v>40598</v>
      </c>
      <c r="C11" s="229" t="s">
        <v>110</v>
      </c>
      <c r="D11" s="229" t="s">
        <v>234</v>
      </c>
      <c r="E11" s="138"/>
      <c r="F11" s="230"/>
      <c r="G11" s="198"/>
      <c r="H11" s="198"/>
      <c r="I11" s="230">
        <v>2.29</v>
      </c>
      <c r="J11" s="131">
        <f t="shared" si="0"/>
        <v>2.29</v>
      </c>
    </row>
    <row r="12" spans="2:10" ht="27" customHeight="1">
      <c r="B12" s="266">
        <v>40616</v>
      </c>
      <c r="C12" s="379" t="s">
        <v>304</v>
      </c>
      <c r="D12" s="379" t="s">
        <v>305</v>
      </c>
      <c r="E12" s="253"/>
      <c r="F12" s="376">
        <v>51</v>
      </c>
      <c r="G12" s="253"/>
      <c r="H12" s="380"/>
      <c r="I12" s="378"/>
      <c r="J12" s="269">
        <f t="shared" si="0"/>
        <v>51</v>
      </c>
    </row>
    <row r="13" spans="2:10" ht="38.25">
      <c r="B13" s="248" t="s">
        <v>300</v>
      </c>
      <c r="C13" s="225" t="s">
        <v>110</v>
      </c>
      <c r="D13" s="363" t="s">
        <v>306</v>
      </c>
      <c r="E13" s="138"/>
      <c r="F13" s="230"/>
      <c r="G13" s="138">
        <v>13</v>
      </c>
      <c r="H13" s="198"/>
      <c r="I13" s="375"/>
      <c r="J13" s="131">
        <f t="shared" si="0"/>
        <v>13</v>
      </c>
    </row>
    <row r="14" spans="2:10" ht="14.25" customHeight="1">
      <c r="B14" s="27"/>
      <c r="C14" s="28"/>
      <c r="D14" s="29"/>
      <c r="E14" s="147">
        <f>SUM(E7:E13)</f>
        <v>0</v>
      </c>
      <c r="F14" s="153">
        <f>SUM(F7:F13)</f>
        <v>93.88</v>
      </c>
      <c r="G14" s="153">
        <f>SUM(G7:G13)</f>
        <v>26</v>
      </c>
      <c r="H14" s="154">
        <f>SUM(H7:H13)</f>
        <v>0</v>
      </c>
      <c r="I14" s="153">
        <f>SUM(I7:I13)</f>
        <v>2.29</v>
      </c>
      <c r="J14" s="148">
        <f>SUM(J7:J13)</f>
        <v>122.16999999999999</v>
      </c>
    </row>
    <row r="15" spans="2:10" ht="13.5" thickBot="1">
      <c r="B15" s="19"/>
      <c r="C15" s="20"/>
      <c r="D15" s="21"/>
      <c r="E15" s="22"/>
      <c r="F15" s="20"/>
      <c r="G15" s="20"/>
      <c r="H15" s="23"/>
      <c r="I15" s="20"/>
      <c r="J15" s="24"/>
    </row>
    <row r="17" ht="12.75">
      <c r="B17"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B1:J26"/>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102</v>
      </c>
      <c r="E2" s="39" t="s">
        <v>61</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7.75" customHeight="1">
      <c r="B6" s="5"/>
      <c r="C6" s="12"/>
      <c r="D6" s="6"/>
      <c r="E6" s="7" t="s">
        <v>48</v>
      </c>
      <c r="F6" s="9" t="s">
        <v>49</v>
      </c>
      <c r="G6" s="9" t="s">
        <v>99</v>
      </c>
      <c r="H6" s="57" t="s">
        <v>1</v>
      </c>
      <c r="I6" s="12" t="s">
        <v>52</v>
      </c>
      <c r="J6" s="31" t="s">
        <v>55</v>
      </c>
    </row>
    <row r="7" spans="2:10" s="4" customFormat="1" ht="25.5">
      <c r="B7" s="178">
        <v>40568</v>
      </c>
      <c r="C7" s="436" t="s">
        <v>110</v>
      </c>
      <c r="D7" s="389" t="s">
        <v>253</v>
      </c>
      <c r="E7" s="199"/>
      <c r="F7" s="231"/>
      <c r="G7" s="232">
        <v>8</v>
      </c>
      <c r="H7" s="232"/>
      <c r="I7" s="381"/>
      <c r="J7" s="131">
        <f aca="true" t="shared" si="0" ref="J7:J22">SUM(E7:I7)</f>
        <v>8</v>
      </c>
    </row>
    <row r="8" spans="2:10" s="4" customFormat="1" ht="25.5">
      <c r="B8" s="341">
        <v>40582</v>
      </c>
      <c r="C8" s="437" t="s">
        <v>110</v>
      </c>
      <c r="D8" s="390" t="s">
        <v>254</v>
      </c>
      <c r="E8" s="383"/>
      <c r="F8" s="384"/>
      <c r="G8" s="385">
        <v>8</v>
      </c>
      <c r="H8" s="385"/>
      <c r="I8" s="386"/>
      <c r="J8" s="315">
        <f t="shared" si="0"/>
        <v>8</v>
      </c>
    </row>
    <row r="9" spans="2:10" s="4" customFormat="1" ht="25.5">
      <c r="B9" s="178">
        <v>40582</v>
      </c>
      <c r="C9" s="438" t="s">
        <v>311</v>
      </c>
      <c r="D9" s="389" t="s">
        <v>343</v>
      </c>
      <c r="E9" s="199"/>
      <c r="F9" s="199">
        <v>42</v>
      </c>
      <c r="G9" s="238"/>
      <c r="H9" s="232"/>
      <c r="I9" s="381"/>
      <c r="J9" s="131">
        <f t="shared" si="0"/>
        <v>42</v>
      </c>
    </row>
    <row r="10" spans="2:10" s="4" customFormat="1" ht="27.75" customHeight="1">
      <c r="B10" s="341">
        <v>40589</v>
      </c>
      <c r="C10" s="437" t="s">
        <v>110</v>
      </c>
      <c r="D10" s="390" t="s">
        <v>255</v>
      </c>
      <c r="E10" s="383"/>
      <c r="F10" s="384"/>
      <c r="G10" s="385">
        <v>8</v>
      </c>
      <c r="H10" s="385"/>
      <c r="I10" s="386"/>
      <c r="J10" s="315">
        <f t="shared" si="0"/>
        <v>8</v>
      </c>
    </row>
    <row r="11" spans="2:10" s="4" customFormat="1" ht="27.75" customHeight="1">
      <c r="B11" s="178">
        <v>40589</v>
      </c>
      <c r="C11" s="438" t="s">
        <v>311</v>
      </c>
      <c r="D11" s="389" t="s">
        <v>239</v>
      </c>
      <c r="E11" s="199"/>
      <c r="F11" s="199">
        <v>42</v>
      </c>
      <c r="G11" s="238"/>
      <c r="H11" s="232"/>
      <c r="I11" s="381"/>
      <c r="J11" s="131">
        <f t="shared" si="0"/>
        <v>42</v>
      </c>
    </row>
    <row r="12" spans="2:10" s="4" customFormat="1" ht="27.75" customHeight="1">
      <c r="B12" s="341">
        <v>40630</v>
      </c>
      <c r="C12" s="437" t="s">
        <v>110</v>
      </c>
      <c r="D12" s="390" t="s">
        <v>256</v>
      </c>
      <c r="E12" s="383"/>
      <c r="F12" s="383"/>
      <c r="G12" s="387">
        <v>8</v>
      </c>
      <c r="H12" s="385"/>
      <c r="I12" s="386"/>
      <c r="J12" s="315">
        <f t="shared" si="0"/>
        <v>8</v>
      </c>
    </row>
    <row r="13" spans="2:10" s="4" customFormat="1" ht="27.75" customHeight="1">
      <c r="B13" s="178">
        <v>40630</v>
      </c>
      <c r="C13" s="438" t="s">
        <v>311</v>
      </c>
      <c r="D13" s="389" t="s">
        <v>245</v>
      </c>
      <c r="E13" s="199"/>
      <c r="F13" s="199">
        <v>42</v>
      </c>
      <c r="G13" s="238"/>
      <c r="H13" s="232"/>
      <c r="I13" s="381"/>
      <c r="J13" s="131">
        <f t="shared" si="0"/>
        <v>42</v>
      </c>
    </row>
    <row r="14" spans="2:10" s="4" customFormat="1" ht="27.75" customHeight="1">
      <c r="B14" s="341">
        <v>40651</v>
      </c>
      <c r="C14" s="437" t="s">
        <v>110</v>
      </c>
      <c r="D14" s="390" t="s">
        <v>258</v>
      </c>
      <c r="E14" s="383"/>
      <c r="F14" s="384"/>
      <c r="G14" s="385">
        <v>8</v>
      </c>
      <c r="H14" s="385"/>
      <c r="I14" s="386"/>
      <c r="J14" s="315">
        <f>SUM(E14:I14)</f>
        <v>8</v>
      </c>
    </row>
    <row r="15" spans="2:10" s="4" customFormat="1" ht="27.75" customHeight="1">
      <c r="B15" s="178">
        <v>40651</v>
      </c>
      <c r="C15" s="438" t="s">
        <v>311</v>
      </c>
      <c r="D15" s="389" t="s">
        <v>246</v>
      </c>
      <c r="E15" s="199"/>
      <c r="F15" s="231">
        <v>42</v>
      </c>
      <c r="G15" s="232"/>
      <c r="H15" s="232"/>
      <c r="I15" s="381"/>
      <c r="J15" s="131">
        <f t="shared" si="0"/>
        <v>42</v>
      </c>
    </row>
    <row r="16" spans="2:10" s="4" customFormat="1" ht="18" customHeight="1">
      <c r="B16" s="341">
        <v>40654</v>
      </c>
      <c r="C16" s="437" t="s">
        <v>110</v>
      </c>
      <c r="D16" s="390" t="s">
        <v>257</v>
      </c>
      <c r="E16" s="383"/>
      <c r="F16" s="384"/>
      <c r="G16" s="385">
        <v>8</v>
      </c>
      <c r="H16" s="385"/>
      <c r="I16" s="386"/>
      <c r="J16" s="315">
        <f t="shared" si="0"/>
        <v>8</v>
      </c>
    </row>
    <row r="17" spans="2:10" s="4" customFormat="1" ht="27.75" customHeight="1">
      <c r="B17" s="178">
        <v>40654</v>
      </c>
      <c r="C17" s="438" t="s">
        <v>311</v>
      </c>
      <c r="D17" s="389" t="s">
        <v>344</v>
      </c>
      <c r="E17" s="199"/>
      <c r="F17" s="199">
        <v>42</v>
      </c>
      <c r="G17" s="238"/>
      <c r="H17" s="232"/>
      <c r="I17" s="381"/>
      <c r="J17" s="131">
        <f t="shared" si="0"/>
        <v>42</v>
      </c>
    </row>
    <row r="18" spans="2:10" s="4" customFormat="1" ht="27.75" customHeight="1">
      <c r="B18" s="341">
        <v>40666</v>
      </c>
      <c r="C18" s="437" t="s">
        <v>311</v>
      </c>
      <c r="D18" s="390" t="s">
        <v>345</v>
      </c>
      <c r="E18" s="383"/>
      <c r="F18" s="383">
        <v>42</v>
      </c>
      <c r="G18" s="387"/>
      <c r="H18" s="385"/>
      <c r="I18" s="386"/>
      <c r="J18" s="315">
        <f t="shared" si="0"/>
        <v>42</v>
      </c>
    </row>
    <row r="19" spans="2:10" s="4" customFormat="1" ht="27.75" customHeight="1">
      <c r="B19" s="178">
        <v>40679</v>
      </c>
      <c r="C19" s="438" t="s">
        <v>110</v>
      </c>
      <c r="D19" s="389" t="s">
        <v>255</v>
      </c>
      <c r="E19" s="199"/>
      <c r="F19" s="231"/>
      <c r="G19" s="232">
        <v>16</v>
      </c>
      <c r="H19" s="232"/>
      <c r="I19" s="382"/>
      <c r="J19" s="131">
        <f t="shared" si="0"/>
        <v>16</v>
      </c>
    </row>
    <row r="20" spans="2:10" s="4" customFormat="1" ht="15.75" customHeight="1">
      <c r="B20" s="341">
        <v>40700</v>
      </c>
      <c r="C20" s="437" t="s">
        <v>110</v>
      </c>
      <c r="D20" s="390" t="s">
        <v>259</v>
      </c>
      <c r="E20" s="383"/>
      <c r="F20" s="383"/>
      <c r="G20" s="387">
        <v>16</v>
      </c>
      <c r="H20" s="385"/>
      <c r="I20" s="386"/>
      <c r="J20" s="315">
        <f t="shared" si="0"/>
        <v>16</v>
      </c>
    </row>
    <row r="21" spans="2:10" s="4" customFormat="1" ht="27.75" customHeight="1">
      <c r="B21" s="178">
        <v>40700</v>
      </c>
      <c r="C21" s="438" t="s">
        <v>311</v>
      </c>
      <c r="D21" s="389" t="s">
        <v>343</v>
      </c>
      <c r="E21" s="199"/>
      <c r="F21" s="199">
        <v>42</v>
      </c>
      <c r="G21" s="238"/>
      <c r="H21" s="232"/>
      <c r="I21" s="381"/>
      <c r="J21" s="131">
        <f t="shared" si="0"/>
        <v>42</v>
      </c>
    </row>
    <row r="22" spans="2:10" s="4" customFormat="1" ht="27.75" customHeight="1">
      <c r="B22" s="341">
        <v>40714</v>
      </c>
      <c r="C22" s="439" t="s">
        <v>311</v>
      </c>
      <c r="D22" s="390" t="s">
        <v>239</v>
      </c>
      <c r="E22" s="383"/>
      <c r="F22" s="383">
        <v>42</v>
      </c>
      <c r="G22" s="387"/>
      <c r="H22" s="385"/>
      <c r="I22" s="388"/>
      <c r="J22" s="315">
        <f t="shared" si="0"/>
        <v>42</v>
      </c>
    </row>
    <row r="23" spans="2:10" ht="12.75">
      <c r="B23" s="124"/>
      <c r="C23" s="137"/>
      <c r="D23" s="125"/>
      <c r="E23" s="145">
        <f aca="true" t="shared" si="1" ref="E23:J23">SUM(E7:E22)</f>
        <v>0</v>
      </c>
      <c r="F23" s="145">
        <f t="shared" si="1"/>
        <v>336</v>
      </c>
      <c r="G23" s="145">
        <f t="shared" si="1"/>
        <v>80</v>
      </c>
      <c r="H23" s="145">
        <f t="shared" si="1"/>
        <v>0</v>
      </c>
      <c r="I23" s="149">
        <f t="shared" si="1"/>
        <v>0</v>
      </c>
      <c r="J23" s="146">
        <f t="shared" si="1"/>
        <v>416</v>
      </c>
    </row>
    <row r="24" spans="2:10" ht="13.5" thickBot="1">
      <c r="B24" s="19"/>
      <c r="C24" s="20"/>
      <c r="D24" s="21"/>
      <c r="E24" s="22"/>
      <c r="F24" s="20"/>
      <c r="G24" s="20"/>
      <c r="H24" s="23"/>
      <c r="I24" s="20"/>
      <c r="J24" s="24"/>
    </row>
    <row r="26" ht="12.75">
      <c r="B26"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25"/>
  <sheetViews>
    <sheetView tabSelected="1" zoomScalePageLayoutView="0" workbookViewId="0" topLeftCell="A1">
      <selection activeCell="A1" sqref="A1"/>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'B Emery'!D3</f>
        <v>2011-12</v>
      </c>
      <c r="C4" s="2" t="str">
        <f>'B Emery'!E3</f>
        <v>Quarter 1</v>
      </c>
    </row>
    <row r="5" spans="2:3" ht="12.75">
      <c r="B5" s="2" t="str">
        <f>'B Emery'!F3</f>
        <v>1 April 2011 - 30 June 2011</v>
      </c>
      <c r="C5" s="2"/>
    </row>
    <row r="7" ht="12.75">
      <c r="B7" s="2" t="s">
        <v>91</v>
      </c>
    </row>
    <row r="9" spans="2:3" ht="12.75">
      <c r="B9" s="76" t="s">
        <v>56</v>
      </c>
      <c r="C9" s="1" t="s">
        <v>109</v>
      </c>
    </row>
    <row r="10" spans="2:3" ht="12.75">
      <c r="B10" s="76" t="s">
        <v>107</v>
      </c>
      <c r="C10" s="1" t="s">
        <v>108</v>
      </c>
    </row>
    <row r="11" spans="2:4" ht="12.75">
      <c r="B11" s="76" t="s">
        <v>58</v>
      </c>
      <c r="C11" s="1" t="s">
        <v>59</v>
      </c>
      <c r="D11" s="80"/>
    </row>
    <row r="12" spans="2:4" ht="12.75">
      <c r="B12" s="76" t="s">
        <v>62</v>
      </c>
      <c r="C12" s="1" t="s">
        <v>59</v>
      </c>
      <c r="D12" s="80"/>
    </row>
    <row r="13" spans="2:3" ht="12.75">
      <c r="B13" s="76" t="s">
        <v>60</v>
      </c>
      <c r="C13" s="1" t="s">
        <v>59</v>
      </c>
    </row>
    <row r="14" spans="2:4" ht="12.75">
      <c r="B14" s="76" t="s">
        <v>63</v>
      </c>
      <c r="C14" s="1" t="s">
        <v>59</v>
      </c>
      <c r="D14" s="80"/>
    </row>
    <row r="15" spans="2:3" ht="12.75">
      <c r="B15" s="76" t="s">
        <v>64</v>
      </c>
      <c r="C15" s="1" t="s">
        <v>59</v>
      </c>
    </row>
    <row r="16" spans="2:3" ht="12.75">
      <c r="B16" s="76" t="s">
        <v>68</v>
      </c>
      <c r="C16" s="1" t="s">
        <v>103</v>
      </c>
    </row>
    <row r="17" spans="2:3" ht="12.75">
      <c r="B17" s="76" t="s">
        <v>100</v>
      </c>
      <c r="C17" s="1" t="s">
        <v>94</v>
      </c>
    </row>
    <row r="18" spans="2:3" ht="12.75">
      <c r="B18" s="76" t="s">
        <v>69</v>
      </c>
      <c r="C18" s="1" t="s">
        <v>94</v>
      </c>
    </row>
    <row r="19" spans="2:3" ht="12.75">
      <c r="B19" s="76" t="s">
        <v>53</v>
      </c>
      <c r="C19" s="1" t="s">
        <v>94</v>
      </c>
    </row>
    <row r="20" spans="2:3" ht="12.75">
      <c r="B20" s="76" t="s">
        <v>70</v>
      </c>
      <c r="C20" s="1" t="s">
        <v>129</v>
      </c>
    </row>
    <row r="21" spans="2:3" ht="12.75">
      <c r="B21" s="76" t="s">
        <v>72</v>
      </c>
      <c r="C21" s="1" t="s">
        <v>129</v>
      </c>
    </row>
    <row r="22" spans="2:3" ht="12.75">
      <c r="B22" s="76" t="s">
        <v>102</v>
      </c>
      <c r="C22" s="1" t="s">
        <v>94</v>
      </c>
    </row>
    <row r="23" spans="2:3" ht="12.75">
      <c r="B23" s="76" t="s">
        <v>101</v>
      </c>
      <c r="C23" s="1" t="s">
        <v>94</v>
      </c>
    </row>
    <row r="25" spans="2:3" ht="12.75">
      <c r="B25" s="76" t="s">
        <v>95</v>
      </c>
      <c r="C25" s="1" t="s">
        <v>96</v>
      </c>
    </row>
  </sheetData>
  <sheetProtection/>
  <hyperlinks>
    <hyperlink ref="B9" location="'B Emery'!A1" display="Bill Emery"/>
    <hyperlink ref="B11" location="'M Beswick'!A1" display="Michael Beswick"/>
    <hyperlink ref="B14" location="'I Prosser'!A1" display="Ian Prosser"/>
    <hyperlink ref="B20" location="'C Elliott'!A1" display="Chris Elliott"/>
    <hyperlink ref="B21" location="'R Goldson'!A1" display="Richard Goldson"/>
    <hyperlink ref="B16" location="'A Walker'!A1" display="Anna Walker"/>
    <hyperlink ref="B19" location="'J Chittleburgh'!A1" display="Jeremy Chittleburgh"/>
    <hyperlink ref="B13" location="'M Lee'!A1" display="Michael Lee"/>
    <hyperlink ref="B12" location="'J Lazarus'!A1" display="Juliet Lazarus"/>
    <hyperlink ref="B15" location="'L Rollason'!A1" display="Lynda Rollason"/>
    <hyperlink ref="B18" location="'P Bucks'!A1" display="Peter Bucks"/>
    <hyperlink ref="B25" location="'Hospitality received'!A1" display="Hospitality Received"/>
    <hyperlink ref="B22" location="'M Lloyd'!A1" display="Mike Lloyd"/>
    <hyperlink ref="B23" location="'S Walker'!A1" display="Steve Walker"/>
    <hyperlink ref="B17" location="'T Barlow'!A1" display="Tracey Barlow"/>
    <hyperlink ref="B10" location="'R Price'!A1" display="Richard Price"/>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8" customWidth="1"/>
    <col min="11" max="16384" width="9.140625" style="1" customWidth="1"/>
  </cols>
  <sheetData>
    <row r="1" ht="12.75">
      <c r="B1" s="2" t="s">
        <v>42</v>
      </c>
    </row>
    <row r="2" spans="2:6" ht="12.75">
      <c r="B2" s="3" t="s">
        <v>43</v>
      </c>
      <c r="D2" s="77" t="s">
        <v>71</v>
      </c>
      <c r="E2" s="78" t="s">
        <v>61</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91" t="s">
        <v>54</v>
      </c>
    </row>
    <row r="6" spans="2:10" s="4" customFormat="1" ht="25.5">
      <c r="B6" s="5"/>
      <c r="C6" s="12"/>
      <c r="D6" s="6"/>
      <c r="E6" s="7" t="s">
        <v>48</v>
      </c>
      <c r="F6" s="9" t="s">
        <v>49</v>
      </c>
      <c r="G6" s="9" t="s">
        <v>99</v>
      </c>
      <c r="H6" s="57" t="s">
        <v>1</v>
      </c>
      <c r="I6" s="12" t="s">
        <v>52</v>
      </c>
      <c r="J6" s="92" t="s">
        <v>55</v>
      </c>
    </row>
    <row r="7" spans="2:10" s="4" customFormat="1" ht="12.75">
      <c r="B7" s="83"/>
      <c r="C7" s="81"/>
      <c r="D7" s="82"/>
      <c r="E7" s="84"/>
      <c r="F7" s="85"/>
      <c r="G7" s="85"/>
      <c r="H7" s="86"/>
      <c r="I7" s="93"/>
      <c r="J7" s="89"/>
    </row>
    <row r="8" spans="2:10" ht="12.75" customHeight="1">
      <c r="B8" s="119"/>
      <c r="C8" s="120"/>
      <c r="D8" s="121"/>
      <c r="E8" s="87"/>
      <c r="F8" s="108"/>
      <c r="G8" s="109"/>
      <c r="H8" s="105"/>
      <c r="I8" s="106"/>
      <c r="J8" s="110">
        <f>SUM(E8:H8)</f>
        <v>0</v>
      </c>
    </row>
    <row r="9" spans="2:10" ht="12.75">
      <c r="B9" s="27"/>
      <c r="C9" s="28"/>
      <c r="D9" s="29"/>
      <c r="E9" s="112">
        <f aca="true" t="shared" si="0" ref="E9:J9">SUM(E8:E8)</f>
        <v>0</v>
      </c>
      <c r="F9" s="112">
        <f t="shared" si="0"/>
        <v>0</v>
      </c>
      <c r="G9" s="112">
        <f t="shared" si="0"/>
        <v>0</v>
      </c>
      <c r="H9" s="112">
        <f t="shared" si="0"/>
        <v>0</v>
      </c>
      <c r="I9" s="112">
        <f t="shared" si="0"/>
        <v>0</v>
      </c>
      <c r="J9" s="104">
        <f t="shared" si="0"/>
        <v>0</v>
      </c>
    </row>
    <row r="10" spans="2:10" ht="13.5" thickBot="1">
      <c r="B10" s="19"/>
      <c r="C10" s="20"/>
      <c r="D10" s="21"/>
      <c r="E10" s="22"/>
      <c r="F10" s="20"/>
      <c r="G10" s="20"/>
      <c r="H10" s="23"/>
      <c r="I10" s="20"/>
      <c r="J10" s="90"/>
    </row>
    <row r="12" ht="12.75">
      <c r="B12"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21.xml><?xml version="1.0" encoding="utf-8"?>
<worksheet xmlns="http://schemas.openxmlformats.org/spreadsheetml/2006/main" xmlns:r="http://schemas.openxmlformats.org/officeDocument/2006/relationships">
  <sheetPr>
    <pageSetUpPr fitToPage="1"/>
  </sheetPr>
  <dimension ref="B1:J16"/>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3.7109375" style="1" customWidth="1"/>
    <col min="4" max="4" width="45.57421875" style="1" customWidth="1"/>
    <col min="5" max="8" width="11.140625" style="1" customWidth="1"/>
    <col min="9" max="9" width="14.421875" style="1" customWidth="1"/>
    <col min="10" max="10" width="9.00390625" style="1" customWidth="1"/>
    <col min="11" max="16384" width="9.140625" style="1" customWidth="1"/>
  </cols>
  <sheetData>
    <row r="1" ht="12.75">
      <c r="B1" s="2" t="s">
        <v>42</v>
      </c>
    </row>
    <row r="2" spans="2:6" ht="12.75">
      <c r="B2" s="3" t="s">
        <v>43</v>
      </c>
      <c r="D2" s="38" t="s">
        <v>101</v>
      </c>
      <c r="E2" s="39" t="s">
        <v>61</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7.75" customHeight="1">
      <c r="B6" s="5"/>
      <c r="C6" s="12"/>
      <c r="D6" s="6"/>
      <c r="E6" s="7" t="s">
        <v>48</v>
      </c>
      <c r="F6" s="9" t="s">
        <v>49</v>
      </c>
      <c r="G6" s="9" t="s">
        <v>99</v>
      </c>
      <c r="H6" s="57" t="s">
        <v>1</v>
      </c>
      <c r="I6" s="12" t="s">
        <v>52</v>
      </c>
      <c r="J6" s="31" t="s">
        <v>55</v>
      </c>
    </row>
    <row r="7" spans="2:10" ht="25.5">
      <c r="B7" s="122">
        <v>40588</v>
      </c>
      <c r="C7" s="450" t="s">
        <v>309</v>
      </c>
      <c r="D7" s="445" t="s">
        <v>260</v>
      </c>
      <c r="E7" s="132"/>
      <c r="F7" s="201">
        <v>37.5</v>
      </c>
      <c r="G7" s="200"/>
      <c r="H7" s="132"/>
      <c r="I7" s="391"/>
      <c r="J7" s="131">
        <f>SUM(E7:I7)</f>
        <v>37.5</v>
      </c>
    </row>
    <row r="8" spans="2:10" ht="25.5">
      <c r="B8" s="304">
        <v>40589</v>
      </c>
      <c r="C8" s="440" t="s">
        <v>309</v>
      </c>
      <c r="D8" s="447" t="s">
        <v>239</v>
      </c>
      <c r="E8" s="307"/>
      <c r="F8" s="441">
        <v>43.5</v>
      </c>
      <c r="G8" s="442"/>
      <c r="H8" s="307"/>
      <c r="I8" s="444"/>
      <c r="J8" s="315">
        <f>SUM(E8:I8)</f>
        <v>43.5</v>
      </c>
    </row>
    <row r="9" spans="2:10" ht="25.5">
      <c r="B9" s="122">
        <v>40616</v>
      </c>
      <c r="C9" s="233" t="s">
        <v>132</v>
      </c>
      <c r="D9" s="446" t="s">
        <v>266</v>
      </c>
      <c r="E9" s="132"/>
      <c r="F9" s="201">
        <v>43.3</v>
      </c>
      <c r="G9" s="200"/>
      <c r="H9" s="132"/>
      <c r="I9" s="234"/>
      <c r="J9" s="131">
        <f>SUM(E9:I9)</f>
        <v>43.3</v>
      </c>
    </row>
    <row r="10" spans="2:10" ht="26.25" customHeight="1">
      <c r="B10" s="304">
        <v>40617</v>
      </c>
      <c r="C10" s="440" t="s">
        <v>310</v>
      </c>
      <c r="D10" s="448" t="s">
        <v>261</v>
      </c>
      <c r="E10" s="307"/>
      <c r="F10" s="441">
        <v>19.5</v>
      </c>
      <c r="G10" s="441"/>
      <c r="H10" s="307"/>
      <c r="I10" s="444"/>
      <c r="J10" s="315">
        <f>SUM(E10:I10)</f>
        <v>19.5</v>
      </c>
    </row>
    <row r="11" spans="2:10" ht="25.5">
      <c r="B11" s="122">
        <v>40651</v>
      </c>
      <c r="C11" s="450" t="s">
        <v>308</v>
      </c>
      <c r="D11" s="446" t="s">
        <v>239</v>
      </c>
      <c r="E11" s="132"/>
      <c r="F11" s="201">
        <v>43</v>
      </c>
      <c r="G11" s="200"/>
      <c r="H11" s="132"/>
      <c r="I11" s="391"/>
      <c r="J11" s="131">
        <f>SUM(E11:I11)</f>
        <v>43</v>
      </c>
    </row>
    <row r="12" spans="2:10" ht="25.5">
      <c r="B12" s="304">
        <v>40654</v>
      </c>
      <c r="C12" s="449" t="s">
        <v>308</v>
      </c>
      <c r="D12" s="447" t="s">
        <v>265</v>
      </c>
      <c r="E12" s="307"/>
      <c r="F12" s="441">
        <v>43.5</v>
      </c>
      <c r="G12" s="442"/>
      <c r="H12" s="307"/>
      <c r="I12" s="443"/>
      <c r="J12" s="315">
        <f>SUM(E12:I12)</f>
        <v>43.5</v>
      </c>
    </row>
    <row r="13" spans="2:10" ht="12.75">
      <c r="B13" s="124"/>
      <c r="C13" s="137"/>
      <c r="D13" s="158"/>
      <c r="E13" s="145">
        <f>SUM(E7:E12)</f>
        <v>0</v>
      </c>
      <c r="F13" s="145">
        <f>SUM(F7:F12)</f>
        <v>230.3</v>
      </c>
      <c r="G13" s="145">
        <f>SUM(G7:G12)</f>
        <v>0</v>
      </c>
      <c r="H13" s="145">
        <f>SUM(H7:H12)</f>
        <v>0</v>
      </c>
      <c r="I13" s="145">
        <f>SUM(I7:I12)</f>
        <v>0</v>
      </c>
      <c r="J13" s="148">
        <f>SUM(E13:I13)</f>
        <v>230.3</v>
      </c>
    </row>
    <row r="14" spans="2:10" ht="13.5" thickBot="1">
      <c r="B14" s="19"/>
      <c r="C14" s="20"/>
      <c r="D14" s="21"/>
      <c r="E14" s="22"/>
      <c r="F14" s="20"/>
      <c r="G14" s="20"/>
      <c r="H14" s="23"/>
      <c r="I14" s="20"/>
      <c r="J14" s="24"/>
    </row>
    <row r="16" ht="12.75">
      <c r="B16"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D23"/>
  <sheetViews>
    <sheetView zoomScalePageLayoutView="0" workbookViewId="0" topLeftCell="A1">
      <selection activeCell="A1" sqref="A1"/>
    </sheetView>
  </sheetViews>
  <sheetFormatPr defaultColWidth="9.140625" defaultRowHeight="12.75"/>
  <cols>
    <col min="1" max="1" width="1.28515625" style="1" customWidth="1"/>
    <col min="2" max="2" width="15.140625" style="1" customWidth="1"/>
    <col min="3" max="3" width="37.421875" style="1" customWidth="1"/>
    <col min="4" max="4" width="71.7109375" style="1" customWidth="1"/>
    <col min="5" max="16384" width="9.140625" style="1" customWidth="1"/>
  </cols>
  <sheetData>
    <row r="1" ht="12.75">
      <c r="B1" s="2" t="s">
        <v>42</v>
      </c>
    </row>
    <row r="2" spans="2:4" ht="12.75">
      <c r="B2" s="3"/>
      <c r="D2" s="38" t="s">
        <v>91</v>
      </c>
    </row>
    <row r="3" spans="2:4" ht="12.75">
      <c r="B3" s="2" t="s">
        <v>93</v>
      </c>
      <c r="D3" s="3" t="str">
        <f>'B Emery'!D3</f>
        <v>2011-12</v>
      </c>
    </row>
    <row r="4" ht="13.5" thickBot="1"/>
    <row r="5" spans="2:4" ht="12.75">
      <c r="B5" s="26" t="s">
        <v>90</v>
      </c>
      <c r="C5" s="25" t="s">
        <v>88</v>
      </c>
      <c r="D5" s="30" t="s">
        <v>89</v>
      </c>
    </row>
    <row r="6" spans="2:4" s="4" customFormat="1" ht="12.75">
      <c r="B6" s="241"/>
      <c r="C6" s="242" t="s">
        <v>87</v>
      </c>
      <c r="D6" s="243"/>
    </row>
    <row r="7" spans="2:4" ht="25.5">
      <c r="B7" s="474" t="s">
        <v>318</v>
      </c>
      <c r="C7" s="469" t="s">
        <v>319</v>
      </c>
      <c r="D7" s="475" t="s">
        <v>320</v>
      </c>
    </row>
    <row r="8" spans="2:4" ht="12.75">
      <c r="B8" s="473" t="s">
        <v>321</v>
      </c>
      <c r="C8" s="469" t="s">
        <v>322</v>
      </c>
      <c r="D8" s="475" t="s">
        <v>323</v>
      </c>
    </row>
    <row r="9" spans="2:4" ht="12.75">
      <c r="B9" s="474" t="s">
        <v>324</v>
      </c>
      <c r="C9" s="469" t="s">
        <v>325</v>
      </c>
      <c r="D9" s="475" t="s">
        <v>326</v>
      </c>
    </row>
    <row r="10" spans="2:4" ht="25.5">
      <c r="B10" s="473" t="s">
        <v>327</v>
      </c>
      <c r="C10" s="470" t="s">
        <v>346</v>
      </c>
      <c r="D10" s="475" t="s">
        <v>328</v>
      </c>
    </row>
    <row r="11" spans="2:4" ht="12.75">
      <c r="B11" s="474" t="s">
        <v>329</v>
      </c>
      <c r="C11" s="469" t="s">
        <v>330</v>
      </c>
      <c r="D11" s="475" t="s">
        <v>331</v>
      </c>
    </row>
    <row r="12" spans="2:4" ht="12.75">
      <c r="B12" s="473" t="s">
        <v>332</v>
      </c>
      <c r="C12" s="469" t="s">
        <v>333</v>
      </c>
      <c r="D12" s="475" t="s">
        <v>334</v>
      </c>
    </row>
    <row r="13" spans="2:4" ht="12.75">
      <c r="B13" s="240"/>
      <c r="C13" s="471"/>
      <c r="D13" s="472"/>
    </row>
    <row r="14" spans="2:4" ht="12.75">
      <c r="B14" s="240"/>
      <c r="C14" s="471"/>
      <c r="D14" s="472"/>
    </row>
    <row r="15" spans="2:4" ht="12.75">
      <c r="B15" s="240"/>
      <c r="C15" s="471"/>
      <c r="D15" s="472"/>
    </row>
    <row r="16" spans="2:4" ht="12.75">
      <c r="B16" s="240"/>
      <c r="C16" s="471"/>
      <c r="D16" s="472"/>
    </row>
    <row r="17" spans="2:4" ht="12.75">
      <c r="B17" s="240"/>
      <c r="C17" s="123"/>
      <c r="D17" s="239"/>
    </row>
    <row r="18" spans="2:4" ht="12.75">
      <c r="B18" s="240"/>
      <c r="C18" s="123"/>
      <c r="D18" s="239"/>
    </row>
    <row r="19" spans="2:4" ht="12.75">
      <c r="B19" s="240"/>
      <c r="C19" s="123"/>
      <c r="D19" s="239"/>
    </row>
    <row r="20" spans="2:4" ht="12.75">
      <c r="B20" s="240"/>
      <c r="C20" s="123"/>
      <c r="D20" s="239"/>
    </row>
    <row r="21" spans="2:4" ht="12.75">
      <c r="B21" s="240"/>
      <c r="C21" s="123"/>
      <c r="D21" s="239"/>
    </row>
    <row r="22" spans="2:4" ht="12.75">
      <c r="B22" s="240"/>
      <c r="C22" s="123"/>
      <c r="D22" s="239"/>
    </row>
    <row r="23" spans="2:4" ht="13.5" thickBot="1">
      <c r="B23" s="19"/>
      <c r="C23" s="20"/>
      <c r="D23" s="24"/>
    </row>
  </sheetData>
  <sheetProtection/>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J30"/>
  <sheetViews>
    <sheetView zoomScalePageLayoutView="0" workbookViewId="0" topLeftCell="A1">
      <selection activeCell="A1" sqref="A1"/>
    </sheetView>
  </sheetViews>
  <sheetFormatPr defaultColWidth="9.140625" defaultRowHeight="12.75"/>
  <cols>
    <col min="1" max="1" width="1.1484375" style="1" customWidth="1"/>
    <col min="2" max="2" width="10.421875" style="96" customWidth="1"/>
    <col min="3" max="3" width="15.140625" style="99" customWidth="1"/>
    <col min="4" max="4" width="42.57421875" style="1" customWidth="1"/>
    <col min="5" max="8" width="11.57421875" style="1" customWidth="1"/>
    <col min="9" max="9" width="14.7109375" style="1" customWidth="1"/>
    <col min="10" max="10" width="10.140625" style="1" customWidth="1"/>
    <col min="11" max="16384" width="9.140625" style="1" customWidth="1"/>
  </cols>
  <sheetData>
    <row r="1" ht="12.75">
      <c r="B1" s="161" t="s">
        <v>42</v>
      </c>
    </row>
    <row r="2" spans="2:6" ht="12.75">
      <c r="B2" s="130" t="s">
        <v>43</v>
      </c>
      <c r="D2" s="38" t="s">
        <v>56</v>
      </c>
      <c r="E2" s="39" t="s">
        <v>57</v>
      </c>
      <c r="F2" s="40"/>
    </row>
    <row r="3" spans="2:6" ht="12.75">
      <c r="B3" s="161" t="s">
        <v>44</v>
      </c>
      <c r="D3" s="3" t="s">
        <v>104</v>
      </c>
      <c r="E3" s="3" t="s">
        <v>105</v>
      </c>
      <c r="F3" s="3" t="s">
        <v>106</v>
      </c>
    </row>
    <row r="4" ht="13.5" thickBot="1"/>
    <row r="5" spans="2:10" ht="12.75">
      <c r="B5" s="26" t="s">
        <v>45</v>
      </c>
      <c r="C5" s="25" t="s">
        <v>46</v>
      </c>
      <c r="D5" s="10" t="s">
        <v>47</v>
      </c>
      <c r="E5" s="491" t="s">
        <v>51</v>
      </c>
      <c r="F5" s="492"/>
      <c r="G5" s="492"/>
      <c r="H5" s="493"/>
      <c r="I5" s="11" t="s">
        <v>50</v>
      </c>
      <c r="J5" s="30" t="s">
        <v>54</v>
      </c>
    </row>
    <row r="6" spans="2:10" s="4" customFormat="1" ht="27.75" customHeight="1">
      <c r="B6" s="159"/>
      <c r="C6" s="103"/>
      <c r="D6" s="6"/>
      <c r="E6" s="7" t="s">
        <v>48</v>
      </c>
      <c r="F6" s="9" t="s">
        <v>49</v>
      </c>
      <c r="G6" s="9" t="s">
        <v>99</v>
      </c>
      <c r="H6" s="8" t="s">
        <v>0</v>
      </c>
      <c r="I6" s="12" t="s">
        <v>52</v>
      </c>
      <c r="J6" s="31" t="s">
        <v>55</v>
      </c>
    </row>
    <row r="7" spans="2:10" ht="30.75" customHeight="1">
      <c r="B7" s="122">
        <v>40354</v>
      </c>
      <c r="C7" s="392" t="s">
        <v>114</v>
      </c>
      <c r="D7" s="393" t="s">
        <v>115</v>
      </c>
      <c r="E7" s="138"/>
      <c r="F7" s="166"/>
      <c r="G7" s="138">
        <v>4.5</v>
      </c>
      <c r="H7" s="258"/>
      <c r="I7" s="259"/>
      <c r="J7" s="164">
        <f aca="true" t="shared" si="0" ref="J7:J25">SUM(E7:I7)</f>
        <v>4.5</v>
      </c>
    </row>
    <row r="8" spans="2:10" ht="25.5">
      <c r="B8" s="252">
        <v>40354</v>
      </c>
      <c r="C8" s="394" t="s">
        <v>116</v>
      </c>
      <c r="D8" s="395" t="s">
        <v>117</v>
      </c>
      <c r="E8" s="253"/>
      <c r="F8" s="254"/>
      <c r="G8" s="253">
        <v>6</v>
      </c>
      <c r="H8" s="253"/>
      <c r="I8" s="260"/>
      <c r="J8" s="255">
        <f t="shared" si="0"/>
        <v>6</v>
      </c>
    </row>
    <row r="9" spans="2:10" ht="28.5" customHeight="1">
      <c r="B9" s="122">
        <v>40470</v>
      </c>
      <c r="C9" s="396" t="s">
        <v>268</v>
      </c>
      <c r="D9" s="393" t="s">
        <v>269</v>
      </c>
      <c r="E9" s="138"/>
      <c r="F9" s="166"/>
      <c r="G9" s="138">
        <v>4</v>
      </c>
      <c r="H9" s="250"/>
      <c r="I9" s="261"/>
      <c r="J9" s="164">
        <f t="shared" si="0"/>
        <v>4</v>
      </c>
    </row>
    <row r="10" spans="2:10" ht="30" customHeight="1">
      <c r="B10" s="252">
        <v>40576</v>
      </c>
      <c r="C10" s="394" t="s">
        <v>114</v>
      </c>
      <c r="D10" s="395" t="s">
        <v>267</v>
      </c>
      <c r="E10" s="253"/>
      <c r="F10" s="254"/>
      <c r="G10" s="253">
        <v>4.5</v>
      </c>
      <c r="H10" s="253"/>
      <c r="I10" s="260"/>
      <c r="J10" s="255">
        <f t="shared" si="0"/>
        <v>4.5</v>
      </c>
    </row>
    <row r="11" spans="2:10" ht="25.5">
      <c r="B11" s="122">
        <v>40602</v>
      </c>
      <c r="C11" s="396" t="s">
        <v>119</v>
      </c>
      <c r="D11" s="393" t="s">
        <v>122</v>
      </c>
      <c r="E11" s="138"/>
      <c r="F11" s="263">
        <v>35</v>
      </c>
      <c r="G11" s="138"/>
      <c r="H11" s="250"/>
      <c r="I11" s="261"/>
      <c r="J11" s="164">
        <f>SUM(E11:I11)</f>
        <v>35</v>
      </c>
    </row>
    <row r="12" spans="2:10" ht="38.25">
      <c r="B12" s="304">
        <v>40602</v>
      </c>
      <c r="C12" s="402" t="s">
        <v>121</v>
      </c>
      <c r="D12" s="403" t="s">
        <v>120</v>
      </c>
      <c r="E12" s="312"/>
      <c r="F12" s="308">
        <v>37</v>
      </c>
      <c r="G12" s="312"/>
      <c r="H12" s="312"/>
      <c r="I12" s="404"/>
      <c r="J12" s="309">
        <f t="shared" si="0"/>
        <v>37</v>
      </c>
    </row>
    <row r="13" spans="2:10" ht="25.5" customHeight="1">
      <c r="B13" s="122">
        <v>40611</v>
      </c>
      <c r="C13" s="400" t="s">
        <v>110</v>
      </c>
      <c r="D13" s="393" t="s">
        <v>123</v>
      </c>
      <c r="E13" s="138"/>
      <c r="F13" s="263">
        <v>40</v>
      </c>
      <c r="G13" s="138"/>
      <c r="H13" s="138"/>
      <c r="I13" s="261"/>
      <c r="J13" s="164">
        <f t="shared" si="0"/>
        <v>40</v>
      </c>
    </row>
    <row r="14" spans="2:10" ht="38.25">
      <c r="B14" s="252">
        <v>40618</v>
      </c>
      <c r="C14" s="401" t="s">
        <v>110</v>
      </c>
      <c r="D14" s="397" t="s">
        <v>270</v>
      </c>
      <c r="E14" s="253"/>
      <c r="F14" s="257"/>
      <c r="G14" s="253"/>
      <c r="H14" s="264">
        <v>156.36</v>
      </c>
      <c r="I14" s="260"/>
      <c r="J14" s="255">
        <f t="shared" si="0"/>
        <v>156.36</v>
      </c>
    </row>
    <row r="15" spans="2:10" ht="25.5">
      <c r="B15" s="122">
        <v>40626</v>
      </c>
      <c r="C15" s="400" t="s">
        <v>110</v>
      </c>
      <c r="D15" s="458" t="s">
        <v>338</v>
      </c>
      <c r="E15" s="138"/>
      <c r="F15" s="263">
        <v>127</v>
      </c>
      <c r="G15" s="138"/>
      <c r="H15" s="250"/>
      <c r="I15" s="261"/>
      <c r="J15" s="164">
        <f>SUM(E15:I15)</f>
        <v>127</v>
      </c>
    </row>
    <row r="16" spans="2:10" ht="38.25">
      <c r="B16" s="252">
        <v>40626</v>
      </c>
      <c r="C16" s="401" t="s">
        <v>110</v>
      </c>
      <c r="D16" s="397" t="s">
        <v>335</v>
      </c>
      <c r="E16" s="253"/>
      <c r="F16" s="257"/>
      <c r="G16" s="253"/>
      <c r="H16" s="264">
        <v>251</v>
      </c>
      <c r="I16" s="260"/>
      <c r="J16" s="255">
        <f t="shared" si="0"/>
        <v>251</v>
      </c>
    </row>
    <row r="17" spans="2:10" ht="25.5">
      <c r="B17" s="122">
        <v>40629</v>
      </c>
      <c r="C17" s="398" t="s">
        <v>118</v>
      </c>
      <c r="D17" s="458" t="s">
        <v>336</v>
      </c>
      <c r="E17" s="138"/>
      <c r="F17" s="139">
        <v>113</v>
      </c>
      <c r="G17" s="138"/>
      <c r="H17" s="250"/>
      <c r="I17" s="261"/>
      <c r="J17" s="164">
        <f t="shared" si="0"/>
        <v>113</v>
      </c>
    </row>
    <row r="18" spans="2:10" ht="25.5">
      <c r="B18" s="252">
        <v>40652</v>
      </c>
      <c r="C18" s="399" t="s">
        <v>124</v>
      </c>
      <c r="D18" s="397" t="s">
        <v>125</v>
      </c>
      <c r="E18" s="253"/>
      <c r="F18" s="262">
        <v>30.5</v>
      </c>
      <c r="G18" s="253"/>
      <c r="H18" s="256"/>
      <c r="I18" s="260"/>
      <c r="J18" s="255">
        <f t="shared" si="0"/>
        <v>30.5</v>
      </c>
    </row>
    <row r="19" spans="2:10" ht="25.5">
      <c r="B19" s="122">
        <v>40661</v>
      </c>
      <c r="C19" s="398" t="s">
        <v>113</v>
      </c>
      <c r="D19" s="458" t="s">
        <v>127</v>
      </c>
      <c r="E19" s="138"/>
      <c r="F19" s="263">
        <v>49</v>
      </c>
      <c r="G19" s="138"/>
      <c r="H19" s="250"/>
      <c r="I19" s="261"/>
      <c r="J19" s="164">
        <f>SUM(E19:I19)</f>
        <v>49</v>
      </c>
    </row>
    <row r="20" spans="2:10" ht="28.5" customHeight="1">
      <c r="B20" s="304">
        <v>40661</v>
      </c>
      <c r="C20" s="405" t="s">
        <v>121</v>
      </c>
      <c r="D20" s="459" t="s">
        <v>126</v>
      </c>
      <c r="E20" s="312"/>
      <c r="F20" s="406">
        <v>35.5</v>
      </c>
      <c r="G20" s="312"/>
      <c r="H20" s="407"/>
      <c r="I20" s="404"/>
      <c r="J20" s="309">
        <f t="shared" si="0"/>
        <v>35.5</v>
      </c>
    </row>
    <row r="21" spans="2:10" ht="25.5">
      <c r="B21" s="122">
        <v>40668</v>
      </c>
      <c r="C21" s="398" t="s">
        <v>113</v>
      </c>
      <c r="D21" s="460" t="s">
        <v>147</v>
      </c>
      <c r="E21" s="138"/>
      <c r="F21" s="139">
        <v>76.7</v>
      </c>
      <c r="G21" s="138"/>
      <c r="H21" s="250"/>
      <c r="I21" s="261"/>
      <c r="J21" s="164">
        <f t="shared" si="0"/>
        <v>76.7</v>
      </c>
    </row>
    <row r="22" spans="2:10" ht="25.5">
      <c r="B22" s="252">
        <v>40668</v>
      </c>
      <c r="C22" s="399" t="s">
        <v>112</v>
      </c>
      <c r="D22" s="461" t="s">
        <v>148</v>
      </c>
      <c r="E22" s="253"/>
      <c r="F22" s="262">
        <v>37.21</v>
      </c>
      <c r="G22" s="253"/>
      <c r="H22" s="256"/>
      <c r="I22" s="260"/>
      <c r="J22" s="255">
        <f t="shared" si="0"/>
        <v>37.21</v>
      </c>
    </row>
    <row r="23" spans="2:10" ht="25.5">
      <c r="B23" s="122">
        <v>40675</v>
      </c>
      <c r="C23" s="398" t="s">
        <v>111</v>
      </c>
      <c r="D23" s="458" t="s">
        <v>337</v>
      </c>
      <c r="E23" s="138"/>
      <c r="F23" s="263">
        <v>186.06</v>
      </c>
      <c r="G23" s="138"/>
      <c r="H23" s="138"/>
      <c r="I23" s="261"/>
      <c r="J23" s="164">
        <f t="shared" si="0"/>
        <v>186.06</v>
      </c>
    </row>
    <row r="24" spans="2:10" ht="38.25">
      <c r="B24" s="252">
        <v>40675</v>
      </c>
      <c r="C24" s="401" t="s">
        <v>110</v>
      </c>
      <c r="D24" s="397" t="s">
        <v>339</v>
      </c>
      <c r="E24" s="253"/>
      <c r="F24" s="257"/>
      <c r="G24" s="253"/>
      <c r="H24" s="264">
        <v>125.03</v>
      </c>
      <c r="I24" s="260"/>
      <c r="J24" s="255">
        <f t="shared" si="0"/>
        <v>125.03</v>
      </c>
    </row>
    <row r="25" spans="2:10" ht="25.5">
      <c r="B25" s="122">
        <v>40682</v>
      </c>
      <c r="C25" s="400" t="s">
        <v>110</v>
      </c>
      <c r="D25" s="393" t="s">
        <v>123</v>
      </c>
      <c r="E25" s="138"/>
      <c r="F25" s="263">
        <v>30</v>
      </c>
      <c r="G25" s="138"/>
      <c r="H25" s="250"/>
      <c r="I25" s="261"/>
      <c r="J25" s="164">
        <f t="shared" si="0"/>
        <v>30</v>
      </c>
    </row>
    <row r="26" spans="2:10" ht="12.75">
      <c r="B26" s="172"/>
      <c r="C26" s="173"/>
      <c r="D26" s="174"/>
      <c r="E26" s="147">
        <f aca="true" t="shared" si="1" ref="E26:J26">SUM(E7:E25)</f>
        <v>0</v>
      </c>
      <c r="F26" s="147">
        <f t="shared" si="1"/>
        <v>796.97</v>
      </c>
      <c r="G26" s="147">
        <f t="shared" si="1"/>
        <v>19</v>
      </c>
      <c r="H26" s="147">
        <f t="shared" si="1"/>
        <v>532.39</v>
      </c>
      <c r="I26" s="147">
        <f t="shared" si="1"/>
        <v>0</v>
      </c>
      <c r="J26" s="170">
        <f t="shared" si="1"/>
        <v>1348.3600000000001</v>
      </c>
    </row>
    <row r="27" spans="2:10" ht="13.5" thickBot="1">
      <c r="B27" s="160"/>
      <c r="C27" s="102"/>
      <c r="D27" s="21"/>
      <c r="E27" s="22"/>
      <c r="F27" s="20"/>
      <c r="G27" s="20"/>
      <c r="H27" s="23"/>
      <c r="I27" s="20"/>
      <c r="J27" s="207"/>
    </row>
    <row r="29" ht="12.75">
      <c r="B29" s="99" t="s">
        <v>92</v>
      </c>
    </row>
    <row r="30" ht="12.75">
      <c r="B30" s="99" t="s">
        <v>74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1:J13"/>
  <sheetViews>
    <sheetView zoomScalePageLayoutView="0" workbookViewId="0" topLeftCell="A1">
      <selection activeCell="A1" sqref="A1"/>
    </sheetView>
  </sheetViews>
  <sheetFormatPr defaultColWidth="9.140625" defaultRowHeight="12.75"/>
  <cols>
    <col min="1" max="1" width="1.1484375" style="1" customWidth="1"/>
    <col min="2" max="2" width="10.421875" style="96" customWidth="1"/>
    <col min="3" max="3" width="13.7109375" style="99" customWidth="1"/>
    <col min="4" max="4" width="42.57421875" style="1" customWidth="1"/>
    <col min="5" max="8" width="11.57421875" style="1" customWidth="1"/>
    <col min="9" max="9" width="14.7109375" style="1" customWidth="1"/>
    <col min="10" max="10" width="10.140625" style="1" customWidth="1"/>
    <col min="11" max="16384" width="9.140625" style="1" customWidth="1"/>
  </cols>
  <sheetData>
    <row r="1" ht="12.75">
      <c r="B1" s="161" t="s">
        <v>42</v>
      </c>
    </row>
    <row r="2" spans="2:6" ht="12.75">
      <c r="B2" s="130" t="s">
        <v>43</v>
      </c>
      <c r="D2" s="38" t="s">
        <v>107</v>
      </c>
      <c r="E2" s="39" t="s">
        <v>57</v>
      </c>
      <c r="F2" s="40"/>
    </row>
    <row r="3" spans="2:6" ht="12.75">
      <c r="B3" s="161"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7.75" customHeight="1">
      <c r="B6" s="159"/>
      <c r="C6" s="103"/>
      <c r="D6" s="6"/>
      <c r="E6" s="7" t="s">
        <v>48</v>
      </c>
      <c r="F6" s="9" t="s">
        <v>49</v>
      </c>
      <c r="G6" s="9" t="s">
        <v>99</v>
      </c>
      <c r="H6" s="8" t="s">
        <v>0</v>
      </c>
      <c r="I6" s="12" t="s">
        <v>52</v>
      </c>
      <c r="J6" s="31" t="s">
        <v>55</v>
      </c>
    </row>
    <row r="7" spans="2:10" ht="27" customHeight="1">
      <c r="B7" s="122">
        <v>40687</v>
      </c>
      <c r="C7" s="205" t="s">
        <v>130</v>
      </c>
      <c r="D7" s="290" t="s">
        <v>149</v>
      </c>
      <c r="E7" s="138"/>
      <c r="F7" s="166">
        <v>32.42</v>
      </c>
      <c r="G7" s="138"/>
      <c r="H7" s="250"/>
      <c r="I7" s="166"/>
      <c r="J7" s="164">
        <f>SUM(E7:I7)</f>
        <v>32.42</v>
      </c>
    </row>
    <row r="8" spans="2:10" ht="25.5">
      <c r="B8" s="252">
        <v>40694</v>
      </c>
      <c r="C8" s="291" t="s">
        <v>131</v>
      </c>
      <c r="D8" s="292" t="s">
        <v>150</v>
      </c>
      <c r="E8" s="253"/>
      <c r="F8" s="293">
        <v>98</v>
      </c>
      <c r="G8" s="253"/>
      <c r="H8" s="253"/>
      <c r="I8" s="294"/>
      <c r="J8" s="255">
        <f>SUM(E8:I8)</f>
        <v>98</v>
      </c>
    </row>
    <row r="9" spans="2:10" ht="12.75">
      <c r="B9" s="172"/>
      <c r="C9" s="173"/>
      <c r="D9" s="174"/>
      <c r="E9" s="147">
        <f aca="true" t="shared" si="0" ref="E9:J9">SUM(E7:E8)</f>
        <v>0</v>
      </c>
      <c r="F9" s="147">
        <f t="shared" si="0"/>
        <v>130.42000000000002</v>
      </c>
      <c r="G9" s="147">
        <f t="shared" si="0"/>
        <v>0</v>
      </c>
      <c r="H9" s="147">
        <f t="shared" si="0"/>
        <v>0</v>
      </c>
      <c r="I9" s="147">
        <f t="shared" si="0"/>
        <v>0</v>
      </c>
      <c r="J9" s="170">
        <f t="shared" si="0"/>
        <v>130.42000000000002</v>
      </c>
    </row>
    <row r="10" spans="2:10" ht="13.5" thickBot="1">
      <c r="B10" s="160"/>
      <c r="C10" s="102"/>
      <c r="D10" s="21"/>
      <c r="E10" s="22"/>
      <c r="F10" s="20"/>
      <c r="G10" s="20"/>
      <c r="H10" s="23"/>
      <c r="I10" s="20"/>
      <c r="J10" s="207"/>
    </row>
    <row r="12" ht="12.75">
      <c r="B12" s="99" t="s">
        <v>92</v>
      </c>
    </row>
    <row r="13" ht="12.75">
      <c r="B13" s="99" t="s">
        <v>74</v>
      </c>
    </row>
  </sheetData>
  <sheetProtection/>
  <mergeCells count="1">
    <mergeCell ref="E5:H5"/>
  </mergeCells>
  <dataValidations count="2">
    <dataValidation type="list" allowBlank="1" showInputMessage="1" showErrorMessage="1" sqref="D2">
      <formula1>"Bill Emery, Richard Price, Michael Beswick, Michael Lee, Jliet Lazarus, Ian Prosser, Lynda Rollaon, Cathryn Ross, Anna Walker, Peter Bucks, Chris Elliott, Richard Goldson,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showGridLines="0" zoomScalePageLayoutView="0" workbookViewId="0" topLeftCell="A1">
      <pane ySplit="6" topLeftCell="A7" activePane="bottomLeft" state="frozen"/>
      <selection pane="topLeft" activeCell="F5" sqref="F5"/>
      <selection pane="bottomLeft" activeCell="A7" sqref="A7"/>
    </sheetView>
  </sheetViews>
  <sheetFormatPr defaultColWidth="9.140625" defaultRowHeight="12.75"/>
  <cols>
    <col min="1" max="1" width="1.421875" style="1" customWidth="1"/>
    <col min="2" max="2" width="9.8515625" style="1" customWidth="1"/>
    <col min="3" max="3" width="16.28125" style="99"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58</v>
      </c>
      <c r="E2" s="39" t="s">
        <v>59</v>
      </c>
      <c r="F2" s="40"/>
    </row>
    <row r="3" spans="2:6" ht="12.75">
      <c r="B3" s="2" t="s">
        <v>44</v>
      </c>
      <c r="D3" s="3" t="str">
        <f>'B Emery'!D3</f>
        <v>2011-12</v>
      </c>
      <c r="E3" s="3" t="str">
        <f>'B Emery'!E3</f>
        <v>Quarter 1</v>
      </c>
      <c r="F3" s="3" t="str">
        <f>'B Emery'!F3</f>
        <v>1 April 2011 - 30 June 2011</v>
      </c>
    </row>
    <row r="4" ht="13.5" thickBot="1"/>
    <row r="5" spans="2:10" ht="12.75">
      <c r="B5" s="26" t="s">
        <v>45</v>
      </c>
      <c r="C5" s="100" t="s">
        <v>46</v>
      </c>
      <c r="D5" s="10" t="s">
        <v>47</v>
      </c>
      <c r="E5" s="491" t="s">
        <v>51</v>
      </c>
      <c r="F5" s="492"/>
      <c r="G5" s="492"/>
      <c r="H5" s="493"/>
      <c r="I5" s="11" t="s">
        <v>50</v>
      </c>
      <c r="J5" s="30" t="s">
        <v>54</v>
      </c>
    </row>
    <row r="6" spans="2:10" s="4" customFormat="1" ht="27" customHeight="1">
      <c r="B6" s="5"/>
      <c r="C6" s="101"/>
      <c r="D6" s="6"/>
      <c r="E6" s="7" t="s">
        <v>48</v>
      </c>
      <c r="F6" s="9" t="s">
        <v>49</v>
      </c>
      <c r="G6" s="9" t="s">
        <v>99</v>
      </c>
      <c r="H6" s="8" t="s">
        <v>1</v>
      </c>
      <c r="I6" s="12" t="s">
        <v>52</v>
      </c>
      <c r="J6" s="31" t="s">
        <v>55</v>
      </c>
    </row>
    <row r="7" spans="2:10" ht="29.25" customHeight="1">
      <c r="B7" s="300" t="s">
        <v>271</v>
      </c>
      <c r="C7" s="296" t="s">
        <v>139</v>
      </c>
      <c r="D7" s="408" t="s">
        <v>140</v>
      </c>
      <c r="E7" s="132"/>
      <c r="F7" s="139">
        <v>32.3</v>
      </c>
      <c r="G7" s="168"/>
      <c r="H7" s="139"/>
      <c r="I7" s="249"/>
      <c r="J7" s="131">
        <f aca="true" t="shared" si="0" ref="J7:J22">SUM(E7:I7)</f>
        <v>32.3</v>
      </c>
    </row>
    <row r="8" spans="2:10" ht="29.25" customHeight="1">
      <c r="B8" s="301">
        <v>40610</v>
      </c>
      <c r="C8" s="299" t="s">
        <v>144</v>
      </c>
      <c r="D8" s="409" t="s">
        <v>143</v>
      </c>
      <c r="E8" s="253"/>
      <c r="F8" s="267"/>
      <c r="G8" s="253">
        <v>10</v>
      </c>
      <c r="H8" s="267"/>
      <c r="I8" s="268"/>
      <c r="J8" s="269">
        <f t="shared" si="0"/>
        <v>10</v>
      </c>
    </row>
    <row r="9" spans="2:10" ht="28.5" customHeight="1">
      <c r="B9" s="300" t="s">
        <v>272</v>
      </c>
      <c r="C9" s="297" t="s">
        <v>110</v>
      </c>
      <c r="D9" s="451" t="s">
        <v>312</v>
      </c>
      <c r="E9" s="138"/>
      <c r="F9" s="168"/>
      <c r="G9" s="168">
        <v>6</v>
      </c>
      <c r="H9" s="138"/>
      <c r="I9" s="249"/>
      <c r="J9" s="131">
        <f t="shared" si="0"/>
        <v>6</v>
      </c>
    </row>
    <row r="10" spans="2:10" ht="25.5">
      <c r="B10" s="302">
        <v>40618</v>
      </c>
      <c r="C10" s="299" t="s">
        <v>273</v>
      </c>
      <c r="D10" s="409" t="s">
        <v>146</v>
      </c>
      <c r="E10" s="267"/>
      <c r="F10" s="267">
        <v>89.5</v>
      </c>
      <c r="G10" s="253"/>
      <c r="H10" s="253"/>
      <c r="I10" s="268"/>
      <c r="J10" s="269">
        <f t="shared" si="0"/>
        <v>89.5</v>
      </c>
    </row>
    <row r="11" spans="2:10" ht="25.5">
      <c r="B11" s="115">
        <v>40619</v>
      </c>
      <c r="C11" s="295" t="s">
        <v>141</v>
      </c>
      <c r="D11" s="410" t="s">
        <v>142</v>
      </c>
      <c r="E11" s="138"/>
      <c r="F11" s="168"/>
      <c r="G11" s="168">
        <v>1.3</v>
      </c>
      <c r="H11" s="138"/>
      <c r="I11" s="249"/>
      <c r="J11" s="131">
        <f t="shared" si="0"/>
        <v>1.3</v>
      </c>
    </row>
    <row r="12" spans="2:10" ht="28.5" customHeight="1">
      <c r="B12" s="301">
        <v>40620</v>
      </c>
      <c r="C12" s="452" t="s">
        <v>145</v>
      </c>
      <c r="D12" s="409" t="s">
        <v>274</v>
      </c>
      <c r="E12" s="253"/>
      <c r="F12" s="267"/>
      <c r="G12" s="253">
        <v>10</v>
      </c>
      <c r="H12" s="267"/>
      <c r="I12" s="268"/>
      <c r="J12" s="269">
        <f t="shared" si="0"/>
        <v>10</v>
      </c>
    </row>
    <row r="13" spans="2:10" ht="30" customHeight="1">
      <c r="B13" s="300" t="s">
        <v>340</v>
      </c>
      <c r="C13" s="297" t="s">
        <v>110</v>
      </c>
      <c r="D13" s="411" t="s">
        <v>140</v>
      </c>
      <c r="E13" s="138"/>
      <c r="F13" s="168">
        <v>17.1</v>
      </c>
      <c r="G13" s="168"/>
      <c r="H13" s="138"/>
      <c r="I13" s="249"/>
      <c r="J13" s="131">
        <f t="shared" si="0"/>
        <v>17.1</v>
      </c>
    </row>
    <row r="14" spans="2:10" ht="28.5" customHeight="1">
      <c r="B14" s="301">
        <v>40638</v>
      </c>
      <c r="C14" s="299" t="s">
        <v>276</v>
      </c>
      <c r="D14" s="412" t="s">
        <v>152</v>
      </c>
      <c r="E14" s="253"/>
      <c r="F14" s="267"/>
      <c r="G14" s="267">
        <v>1.3</v>
      </c>
      <c r="H14" s="253"/>
      <c r="I14" s="268"/>
      <c r="J14" s="269">
        <f t="shared" si="0"/>
        <v>1.3</v>
      </c>
    </row>
    <row r="15" spans="2:10" ht="27.75" customHeight="1">
      <c r="B15" s="115">
        <v>40639</v>
      </c>
      <c r="C15" s="295" t="s">
        <v>275</v>
      </c>
      <c r="D15" s="410" t="s">
        <v>153</v>
      </c>
      <c r="E15" s="138"/>
      <c r="F15" s="168"/>
      <c r="G15" s="168">
        <v>1.3</v>
      </c>
      <c r="H15" s="138"/>
      <c r="I15" s="249"/>
      <c r="J15" s="131">
        <f t="shared" si="0"/>
        <v>1.3</v>
      </c>
    </row>
    <row r="16" spans="2:10" ht="25.5">
      <c r="B16" s="310">
        <v>40660</v>
      </c>
      <c r="C16" s="311" t="s">
        <v>279</v>
      </c>
      <c r="D16" s="413" t="s">
        <v>156</v>
      </c>
      <c r="E16" s="312"/>
      <c r="F16" s="313"/>
      <c r="G16" s="313">
        <v>1.3</v>
      </c>
      <c r="H16" s="312"/>
      <c r="I16" s="314"/>
      <c r="J16" s="315">
        <f t="shared" si="0"/>
        <v>1.3</v>
      </c>
    </row>
    <row r="17" spans="2:10" ht="25.5">
      <c r="B17" s="115">
        <v>40660</v>
      </c>
      <c r="C17" s="295" t="s">
        <v>278</v>
      </c>
      <c r="D17" s="411" t="s">
        <v>151</v>
      </c>
      <c r="E17" s="138"/>
      <c r="F17" s="168">
        <v>118</v>
      </c>
      <c r="G17" s="168"/>
      <c r="H17" s="138"/>
      <c r="I17" s="416"/>
      <c r="J17" s="131">
        <f t="shared" si="0"/>
        <v>118</v>
      </c>
    </row>
    <row r="18" spans="2:10" ht="25.5">
      <c r="B18" s="310">
        <v>40660</v>
      </c>
      <c r="C18" s="311" t="s">
        <v>154</v>
      </c>
      <c r="D18" s="413" t="s">
        <v>155</v>
      </c>
      <c r="E18" s="312"/>
      <c r="F18" s="313"/>
      <c r="G18" s="313">
        <v>4</v>
      </c>
      <c r="H18" s="312"/>
      <c r="I18" s="314"/>
      <c r="J18" s="315">
        <f>SUM(E18:I18)</f>
        <v>4</v>
      </c>
    </row>
    <row r="19" spans="1:10" ht="38.25">
      <c r="A19" s="71"/>
      <c r="B19" s="115">
        <v>40660</v>
      </c>
      <c r="C19" s="297" t="s">
        <v>110</v>
      </c>
      <c r="D19" s="411" t="s">
        <v>280</v>
      </c>
      <c r="E19" s="138"/>
      <c r="F19" s="168"/>
      <c r="G19" s="168"/>
      <c r="H19" s="138">
        <v>75</v>
      </c>
      <c r="I19" s="249"/>
      <c r="J19" s="131">
        <f t="shared" si="0"/>
        <v>75</v>
      </c>
    </row>
    <row r="20" spans="2:10" ht="25.5">
      <c r="B20" s="310">
        <v>40661</v>
      </c>
      <c r="C20" s="311" t="s">
        <v>277</v>
      </c>
      <c r="D20" s="413" t="s">
        <v>157</v>
      </c>
      <c r="E20" s="312"/>
      <c r="F20" s="313">
        <v>50.75</v>
      </c>
      <c r="G20" s="313"/>
      <c r="H20" s="312"/>
      <c r="I20" s="314"/>
      <c r="J20" s="315">
        <f t="shared" si="0"/>
        <v>50.75</v>
      </c>
    </row>
    <row r="21" spans="2:10" ht="25.5">
      <c r="B21" s="115">
        <v>40668</v>
      </c>
      <c r="C21" s="298" t="s">
        <v>133</v>
      </c>
      <c r="D21" s="414" t="s">
        <v>147</v>
      </c>
      <c r="E21" s="138"/>
      <c r="F21" s="168">
        <v>46.29</v>
      </c>
      <c r="G21" s="168"/>
      <c r="H21" s="138"/>
      <c r="I21" s="249"/>
      <c r="J21" s="131">
        <f t="shared" si="0"/>
        <v>46.29</v>
      </c>
    </row>
    <row r="22" spans="2:10" ht="25.5">
      <c r="B22" s="310">
        <v>40668</v>
      </c>
      <c r="C22" s="316" t="s">
        <v>132</v>
      </c>
      <c r="D22" s="415" t="s">
        <v>148</v>
      </c>
      <c r="E22" s="312"/>
      <c r="F22" s="313">
        <v>76.7</v>
      </c>
      <c r="G22" s="313"/>
      <c r="H22" s="312"/>
      <c r="I22" s="314"/>
      <c r="J22" s="315">
        <f t="shared" si="0"/>
        <v>76.7</v>
      </c>
    </row>
    <row r="23" spans="2:10" ht="12.75">
      <c r="B23" s="172"/>
      <c r="C23" s="173"/>
      <c r="D23" s="174"/>
      <c r="E23" s="147">
        <f aca="true" t="shared" si="1" ref="E23:J23">SUM(E7:E22)</f>
        <v>0</v>
      </c>
      <c r="F23" s="147">
        <f t="shared" si="1"/>
        <v>430.64</v>
      </c>
      <c r="G23" s="147">
        <f t="shared" si="1"/>
        <v>35.2</v>
      </c>
      <c r="H23" s="147">
        <f t="shared" si="1"/>
        <v>75</v>
      </c>
      <c r="I23" s="147">
        <f t="shared" si="1"/>
        <v>0</v>
      </c>
      <c r="J23" s="170">
        <f t="shared" si="1"/>
        <v>540.84</v>
      </c>
    </row>
    <row r="24" spans="2:10" ht="13.5" thickBot="1">
      <c r="B24" s="19"/>
      <c r="C24" s="102"/>
      <c r="D24" s="21"/>
      <c r="E24" s="22"/>
      <c r="F24" s="20"/>
      <c r="G24" s="20"/>
      <c r="H24" s="23"/>
      <c r="I24" s="20"/>
      <c r="J24" s="24"/>
    </row>
    <row r="26" ht="12.75">
      <c r="B26"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B1:J13"/>
  <sheetViews>
    <sheetView zoomScalePageLayoutView="0" workbookViewId="0" topLeftCell="A1">
      <selection activeCell="A1" sqref="A1"/>
    </sheetView>
  </sheetViews>
  <sheetFormatPr defaultColWidth="9.140625" defaultRowHeight="12.75"/>
  <cols>
    <col min="1" max="1" width="1.28515625" style="1" customWidth="1"/>
    <col min="2" max="2" width="10.140625" style="1" customWidth="1"/>
    <col min="3" max="3" width="13.421875" style="1" customWidth="1"/>
    <col min="4" max="4" width="40.7109375" style="1" customWidth="1"/>
    <col min="5" max="8" width="11.8515625" style="1" customWidth="1"/>
    <col min="9" max="9" width="14.421875" style="1" customWidth="1"/>
    <col min="10" max="10" width="9.7109375" style="1" bestFit="1" customWidth="1"/>
    <col min="11" max="16384" width="9.140625" style="1" customWidth="1"/>
  </cols>
  <sheetData>
    <row r="1" ht="12.75">
      <c r="B1" s="2" t="s">
        <v>42</v>
      </c>
    </row>
    <row r="2" spans="2:6" ht="12.75">
      <c r="B2" s="3" t="s">
        <v>43</v>
      </c>
      <c r="D2" s="38" t="s">
        <v>62</v>
      </c>
      <c r="E2" s="39" t="s">
        <v>59</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6.25" customHeight="1">
      <c r="B6" s="5"/>
      <c r="C6" s="12"/>
      <c r="D6" s="6"/>
      <c r="E6" s="7" t="s">
        <v>48</v>
      </c>
      <c r="F6" s="9" t="s">
        <v>49</v>
      </c>
      <c r="G6" s="9" t="s">
        <v>99</v>
      </c>
      <c r="H6" s="57" t="s">
        <v>1</v>
      </c>
      <c r="I6" s="12" t="s">
        <v>52</v>
      </c>
      <c r="J6" s="31" t="s">
        <v>55</v>
      </c>
    </row>
    <row r="7" spans="2:10" ht="25.5">
      <c r="B7" s="122">
        <v>40668</v>
      </c>
      <c r="C7" s="322" t="s">
        <v>133</v>
      </c>
      <c r="D7" s="322" t="s">
        <v>147</v>
      </c>
      <c r="E7" s="179"/>
      <c r="F7" s="303">
        <v>46.29</v>
      </c>
      <c r="G7" s="132"/>
      <c r="H7" s="139"/>
      <c r="I7" s="303"/>
      <c r="J7" s="164">
        <f>SUM(E7:I7)</f>
        <v>46.29</v>
      </c>
    </row>
    <row r="8" spans="2:10" ht="30" customHeight="1">
      <c r="B8" s="304">
        <v>40668</v>
      </c>
      <c r="C8" s="323" t="s">
        <v>132</v>
      </c>
      <c r="D8" s="323" t="s">
        <v>148</v>
      </c>
      <c r="E8" s="305"/>
      <c r="F8" s="306">
        <v>76.7</v>
      </c>
      <c r="G8" s="307"/>
      <c r="H8" s="308"/>
      <c r="I8" s="306"/>
      <c r="J8" s="309">
        <f>SUM(E8:I8)</f>
        <v>76.7</v>
      </c>
    </row>
    <row r="9" spans="2:10" ht="12.75">
      <c r="B9" s="124"/>
      <c r="C9" s="136"/>
      <c r="D9" s="125"/>
      <c r="E9" s="149">
        <f>SUM(E7:E7)</f>
        <v>0</v>
      </c>
      <c r="F9" s="149">
        <f>SUM(F7:F8)</f>
        <v>122.99000000000001</v>
      </c>
      <c r="G9" s="149">
        <f>SUM(G7:G8)</f>
        <v>0</v>
      </c>
      <c r="H9" s="149">
        <f>SUM(H7:H8)</f>
        <v>0</v>
      </c>
      <c r="I9" s="149">
        <f>SUM(I7:I8)</f>
        <v>0</v>
      </c>
      <c r="J9" s="146">
        <f>SUM(E9:I9)</f>
        <v>122.99000000000001</v>
      </c>
    </row>
    <row r="10" spans="2:10" ht="13.5" thickBot="1">
      <c r="B10" s="19"/>
      <c r="C10" s="20"/>
      <c r="D10" s="21"/>
      <c r="E10" s="150"/>
      <c r="F10" s="98"/>
      <c r="G10" s="98"/>
      <c r="H10" s="151"/>
      <c r="I10" s="98"/>
      <c r="J10" s="152"/>
    </row>
    <row r="12" ht="12.75">
      <c r="B12" s="1" t="s">
        <v>92</v>
      </c>
    </row>
    <row r="13" ht="12.75">
      <c r="F13" s="99"/>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6">
      <selection activeCell="I33" sqref="I33"/>
    </sheetView>
  </sheetViews>
  <sheetFormatPr defaultColWidth="9.140625" defaultRowHeight="12.75"/>
  <cols>
    <col min="1" max="1" width="1.1484375" style="1" customWidth="1"/>
    <col min="2" max="2" width="10.140625" style="1" bestFit="1" customWidth="1"/>
    <col min="3" max="3" width="15.28125" style="1" customWidth="1"/>
    <col min="4" max="4" width="43.28125" style="1" customWidth="1"/>
    <col min="5" max="8" width="11.140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59</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5.5" customHeight="1">
      <c r="B6" s="5"/>
      <c r="C6" s="12"/>
      <c r="D6" s="6"/>
      <c r="E6" s="7" t="s">
        <v>48</v>
      </c>
      <c r="F6" s="9" t="s">
        <v>49</v>
      </c>
      <c r="G6" s="9" t="s">
        <v>99</v>
      </c>
      <c r="H6" s="57" t="s">
        <v>1</v>
      </c>
      <c r="I6" s="12" t="s">
        <v>52</v>
      </c>
      <c r="J6" s="31" t="s">
        <v>55</v>
      </c>
    </row>
    <row r="7" spans="2:10" ht="25.5">
      <c r="B7" s="122">
        <v>40280</v>
      </c>
      <c r="C7" s="271" t="s">
        <v>145</v>
      </c>
      <c r="D7" s="417" t="s">
        <v>159</v>
      </c>
      <c r="E7" s="244"/>
      <c r="F7" s="245"/>
      <c r="G7" s="246">
        <v>7</v>
      </c>
      <c r="H7" s="247"/>
      <c r="I7" s="246"/>
      <c r="J7" s="169">
        <f aca="true" t="shared" si="0" ref="J7:J25">SUM(E7:I7)</f>
        <v>7</v>
      </c>
    </row>
    <row r="8" spans="2:10" ht="25.5">
      <c r="B8" s="251">
        <v>40309</v>
      </c>
      <c r="C8" s="278" t="s">
        <v>145</v>
      </c>
      <c r="D8" s="418" t="s">
        <v>161</v>
      </c>
      <c r="E8" s="273"/>
      <c r="F8" s="274"/>
      <c r="G8" s="275">
        <v>7</v>
      </c>
      <c r="H8" s="276"/>
      <c r="I8" s="275"/>
      <c r="J8" s="277">
        <f t="shared" si="0"/>
        <v>7</v>
      </c>
    </row>
    <row r="9" spans="2:10" ht="25.5">
      <c r="B9" s="122">
        <v>40309</v>
      </c>
      <c r="C9" s="272" t="s">
        <v>160</v>
      </c>
      <c r="D9" s="419" t="s">
        <v>162</v>
      </c>
      <c r="E9" s="244"/>
      <c r="F9" s="245"/>
      <c r="G9" s="246">
        <v>15</v>
      </c>
      <c r="H9" s="247"/>
      <c r="I9" s="246"/>
      <c r="J9" s="169">
        <f t="shared" si="0"/>
        <v>15</v>
      </c>
    </row>
    <row r="10" spans="2:10" ht="25.5">
      <c r="B10" s="251">
        <v>40317</v>
      </c>
      <c r="C10" s="278" t="s">
        <v>144</v>
      </c>
      <c r="D10" s="420" t="s">
        <v>163</v>
      </c>
      <c r="E10" s="273"/>
      <c r="F10" s="274"/>
      <c r="G10" s="275">
        <v>7</v>
      </c>
      <c r="H10" s="276"/>
      <c r="I10" s="275"/>
      <c r="J10" s="277">
        <f t="shared" si="0"/>
        <v>7</v>
      </c>
    </row>
    <row r="11" spans="2:10" ht="25.5">
      <c r="B11" s="122">
        <v>40318</v>
      </c>
      <c r="C11" s="272" t="s">
        <v>145</v>
      </c>
      <c r="D11" s="417" t="s">
        <v>164</v>
      </c>
      <c r="E11" s="244"/>
      <c r="F11" s="245"/>
      <c r="G11" s="246">
        <v>8</v>
      </c>
      <c r="H11" s="247"/>
      <c r="I11" s="246"/>
      <c r="J11" s="169">
        <f t="shared" si="0"/>
        <v>8</v>
      </c>
    </row>
    <row r="12" spans="2:10" ht="25.5">
      <c r="B12" s="251">
        <v>40323</v>
      </c>
      <c r="C12" s="278" t="s">
        <v>144</v>
      </c>
      <c r="D12" s="420" t="s">
        <v>165</v>
      </c>
      <c r="E12" s="273"/>
      <c r="F12" s="274"/>
      <c r="G12" s="275">
        <v>9</v>
      </c>
      <c r="H12" s="276"/>
      <c r="I12" s="275"/>
      <c r="J12" s="277">
        <f t="shared" si="0"/>
        <v>9</v>
      </c>
    </row>
    <row r="13" spans="2:10" ht="25.5">
      <c r="B13" s="122">
        <v>40325</v>
      </c>
      <c r="C13" s="272" t="s">
        <v>145</v>
      </c>
      <c r="D13" s="417" t="s">
        <v>166</v>
      </c>
      <c r="E13" s="244"/>
      <c r="F13" s="245"/>
      <c r="G13" s="246">
        <v>13</v>
      </c>
      <c r="H13" s="247"/>
      <c r="I13" s="246"/>
      <c r="J13" s="169">
        <f t="shared" si="0"/>
        <v>13</v>
      </c>
    </row>
    <row r="14" spans="2:10" ht="38.25">
      <c r="B14" s="251">
        <v>40354</v>
      </c>
      <c r="C14" s="278" t="s">
        <v>281</v>
      </c>
      <c r="D14" s="420" t="s">
        <v>168</v>
      </c>
      <c r="E14" s="273"/>
      <c r="F14" s="274"/>
      <c r="G14" s="275">
        <v>4.5</v>
      </c>
      <c r="H14" s="276"/>
      <c r="I14" s="275"/>
      <c r="J14" s="277">
        <f t="shared" si="0"/>
        <v>4.5</v>
      </c>
    </row>
    <row r="15" spans="1:10" ht="51">
      <c r="A15" s="116">
        <v>40886</v>
      </c>
      <c r="B15" s="122">
        <v>40448</v>
      </c>
      <c r="C15" s="453" t="s">
        <v>313</v>
      </c>
      <c r="D15" s="417" t="s">
        <v>167</v>
      </c>
      <c r="E15" s="244"/>
      <c r="F15" s="245"/>
      <c r="G15" s="246">
        <v>9.2</v>
      </c>
      <c r="H15" s="247"/>
      <c r="I15" s="246"/>
      <c r="J15" s="169">
        <f t="shared" si="0"/>
        <v>9.2</v>
      </c>
    </row>
    <row r="16" spans="1:10" ht="38.25">
      <c r="A16" s="270"/>
      <c r="B16" s="251">
        <v>40469</v>
      </c>
      <c r="C16" s="278" t="s">
        <v>169</v>
      </c>
      <c r="D16" s="420" t="s">
        <v>170</v>
      </c>
      <c r="E16" s="273"/>
      <c r="F16" s="274"/>
      <c r="G16" s="275">
        <v>4.5</v>
      </c>
      <c r="H16" s="276"/>
      <c r="I16" s="275"/>
      <c r="J16" s="277">
        <f t="shared" si="0"/>
        <v>4.5</v>
      </c>
    </row>
    <row r="17" spans="1:10" ht="38.25">
      <c r="A17" s="270"/>
      <c r="B17" s="122">
        <v>40470</v>
      </c>
      <c r="C17" s="272" t="s">
        <v>282</v>
      </c>
      <c r="D17" s="417" t="s">
        <v>171</v>
      </c>
      <c r="E17" s="244"/>
      <c r="F17" s="245"/>
      <c r="G17" s="246">
        <v>4.5</v>
      </c>
      <c r="H17" s="247"/>
      <c r="I17" s="246"/>
      <c r="J17" s="169">
        <f t="shared" si="0"/>
        <v>4.5</v>
      </c>
    </row>
    <row r="18" spans="1:10" ht="25.5">
      <c r="A18" s="270"/>
      <c r="B18" s="251">
        <v>40521</v>
      </c>
      <c r="C18" s="278" t="s">
        <v>110</v>
      </c>
      <c r="D18" s="420" t="s">
        <v>172</v>
      </c>
      <c r="E18" s="273"/>
      <c r="F18" s="274"/>
      <c r="G18" s="275">
        <v>2.4</v>
      </c>
      <c r="H18" s="276"/>
      <c r="I18" s="275"/>
      <c r="J18" s="277">
        <f t="shared" si="0"/>
        <v>2.4</v>
      </c>
    </row>
    <row r="19" spans="1:10" ht="25.5">
      <c r="A19" s="270"/>
      <c r="B19" s="122">
        <v>40560</v>
      </c>
      <c r="C19" s="272" t="s">
        <v>110</v>
      </c>
      <c r="D19" s="417" t="s">
        <v>175</v>
      </c>
      <c r="E19" s="244"/>
      <c r="F19" s="245"/>
      <c r="G19" s="246"/>
      <c r="H19" s="247">
        <v>8.25</v>
      </c>
      <c r="I19" s="246"/>
      <c r="J19" s="169">
        <f t="shared" si="0"/>
        <v>8.25</v>
      </c>
    </row>
    <row r="20" spans="1:10" ht="25.5">
      <c r="A20" s="270"/>
      <c r="B20" s="279">
        <v>40560</v>
      </c>
      <c r="C20" s="278" t="s">
        <v>110</v>
      </c>
      <c r="D20" s="420" t="s">
        <v>176</v>
      </c>
      <c r="E20" s="275"/>
      <c r="F20" s="275"/>
      <c r="G20" s="275"/>
      <c r="H20" s="276"/>
      <c r="I20" s="275">
        <v>5</v>
      </c>
      <c r="J20" s="277">
        <f t="shared" si="0"/>
        <v>5</v>
      </c>
    </row>
    <row r="21" spans="1:10" ht="38.25">
      <c r="A21" s="270"/>
      <c r="B21" s="122">
        <v>40576</v>
      </c>
      <c r="C21" s="272" t="s">
        <v>173</v>
      </c>
      <c r="D21" s="417" t="s">
        <v>283</v>
      </c>
      <c r="E21" s="244"/>
      <c r="F21" s="245"/>
      <c r="G21" s="246">
        <v>6.5</v>
      </c>
      <c r="H21" s="247"/>
      <c r="I21" s="246"/>
      <c r="J21" s="169">
        <f t="shared" si="0"/>
        <v>6.5</v>
      </c>
    </row>
    <row r="22" spans="2:10" ht="27" customHeight="1">
      <c r="B22" s="251">
        <v>40576</v>
      </c>
      <c r="C22" s="278" t="s">
        <v>110</v>
      </c>
      <c r="D22" s="420" t="s">
        <v>174</v>
      </c>
      <c r="E22" s="273"/>
      <c r="F22" s="274"/>
      <c r="G22" s="275"/>
      <c r="H22" s="276">
        <v>7.19</v>
      </c>
      <c r="I22" s="275"/>
      <c r="J22" s="277">
        <f t="shared" si="0"/>
        <v>7.19</v>
      </c>
    </row>
    <row r="23" spans="2:10" ht="27" customHeight="1">
      <c r="B23" s="183">
        <v>40661</v>
      </c>
      <c r="C23" s="321" t="s">
        <v>110</v>
      </c>
      <c r="D23" s="417" t="s">
        <v>158</v>
      </c>
      <c r="E23" s="246"/>
      <c r="F23" s="246"/>
      <c r="G23" s="246"/>
      <c r="H23" s="247"/>
      <c r="I23" s="246">
        <v>77.45</v>
      </c>
      <c r="J23" s="169">
        <f t="shared" si="0"/>
        <v>77.45</v>
      </c>
    </row>
    <row r="24" spans="2:10" ht="27" customHeight="1">
      <c r="B24" s="279">
        <v>40668</v>
      </c>
      <c r="C24" s="278" t="s">
        <v>138</v>
      </c>
      <c r="D24" s="420" t="s">
        <v>147</v>
      </c>
      <c r="E24" s="275"/>
      <c r="F24" s="275">
        <v>46.96</v>
      </c>
      <c r="G24" s="275"/>
      <c r="H24" s="276"/>
      <c r="I24" s="275"/>
      <c r="J24" s="277">
        <f t="shared" si="0"/>
        <v>46.96</v>
      </c>
    </row>
    <row r="25" spans="2:10" ht="27" customHeight="1">
      <c r="B25" s="183">
        <v>40668</v>
      </c>
      <c r="C25" s="272" t="s">
        <v>137</v>
      </c>
      <c r="D25" s="417" t="s">
        <v>148</v>
      </c>
      <c r="E25" s="246"/>
      <c r="F25" s="246">
        <v>32.92</v>
      </c>
      <c r="G25" s="246"/>
      <c r="H25" s="247"/>
      <c r="I25" s="246"/>
      <c r="J25" s="169">
        <f t="shared" si="0"/>
        <v>32.92</v>
      </c>
    </row>
    <row r="26" spans="2:10" ht="12.75">
      <c r="B26" s="124"/>
      <c r="C26" s="137"/>
      <c r="D26" s="125"/>
      <c r="E26" s="145">
        <f aca="true" t="shared" si="1" ref="E26:J26">SUM(E7:E25)</f>
        <v>0</v>
      </c>
      <c r="F26" s="145">
        <f t="shared" si="1"/>
        <v>79.88</v>
      </c>
      <c r="G26" s="145">
        <f t="shared" si="1"/>
        <v>97.60000000000001</v>
      </c>
      <c r="H26" s="145">
        <f t="shared" si="1"/>
        <v>15.440000000000001</v>
      </c>
      <c r="I26" s="145">
        <f t="shared" si="1"/>
        <v>82.45</v>
      </c>
      <c r="J26" s="171">
        <f t="shared" si="1"/>
        <v>275.37</v>
      </c>
    </row>
    <row r="27" spans="2:10" ht="13.5" thickBot="1">
      <c r="B27" s="19"/>
      <c r="C27" s="75"/>
      <c r="D27" s="74"/>
      <c r="E27" s="209"/>
      <c r="F27" s="210"/>
      <c r="G27" s="210"/>
      <c r="H27" s="211"/>
      <c r="I27" s="210"/>
      <c r="J27" s="212"/>
    </row>
    <row r="29" ht="12.75">
      <c r="B29"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5" bottom="0.6" header="0.5" footer="0.5"/>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E20" sqref="E20"/>
    </sheetView>
  </sheetViews>
  <sheetFormatPr defaultColWidth="9.140625" defaultRowHeight="12.75"/>
  <cols>
    <col min="1" max="1" width="1.421875" style="1" customWidth="1"/>
    <col min="2" max="2" width="10.57421875" style="1" customWidth="1"/>
    <col min="3" max="3" width="12.8515625" style="1" customWidth="1"/>
    <col min="4" max="4" width="42.7109375" style="4" customWidth="1"/>
    <col min="5" max="5" width="11.8515625" style="1" customWidth="1"/>
    <col min="6" max="6" width="11.8515625" style="96" customWidth="1"/>
    <col min="7"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133" t="s">
        <v>63</v>
      </c>
      <c r="E2" s="39" t="s">
        <v>59</v>
      </c>
      <c r="F2" s="97"/>
    </row>
    <row r="3" spans="2:6" ht="12.75">
      <c r="B3" s="2" t="s">
        <v>44</v>
      </c>
      <c r="D3" s="134" t="str">
        <f>'B Emery'!D3</f>
        <v>2011-12</v>
      </c>
      <c r="E3" s="3" t="str">
        <f>'B Emery'!E3</f>
        <v>Quarter 1</v>
      </c>
      <c r="F3" s="130" t="str">
        <f>'B Emery'!F3</f>
        <v>1 April 2011 - 30 June 2011</v>
      </c>
    </row>
    <row r="4" ht="13.5" thickBot="1"/>
    <row r="5" spans="2:10" ht="12.75">
      <c r="B5" s="26" t="s">
        <v>45</v>
      </c>
      <c r="C5" s="25" t="s">
        <v>46</v>
      </c>
      <c r="D5" s="135" t="s">
        <v>47</v>
      </c>
      <c r="E5" s="491" t="s">
        <v>51</v>
      </c>
      <c r="F5" s="492"/>
      <c r="G5" s="492"/>
      <c r="H5" s="493"/>
      <c r="I5" s="11" t="s">
        <v>50</v>
      </c>
      <c r="J5" s="30" t="s">
        <v>54</v>
      </c>
    </row>
    <row r="6" spans="2:10" s="4" customFormat="1" ht="25.5" customHeight="1">
      <c r="B6" s="5"/>
      <c r="C6" s="12"/>
      <c r="D6" s="6"/>
      <c r="E6" s="7" t="s">
        <v>48</v>
      </c>
      <c r="F6" s="9" t="s">
        <v>49</v>
      </c>
      <c r="G6" s="9" t="s">
        <v>99</v>
      </c>
      <c r="H6" s="57" t="s">
        <v>1</v>
      </c>
      <c r="I6" s="12" t="s">
        <v>52</v>
      </c>
      <c r="J6" s="31" t="s">
        <v>55</v>
      </c>
    </row>
    <row r="7" spans="2:10" ht="29.25" customHeight="1">
      <c r="B7" s="221">
        <v>40612</v>
      </c>
      <c r="C7" s="324" t="s">
        <v>181</v>
      </c>
      <c r="D7" s="421" t="s">
        <v>184</v>
      </c>
      <c r="E7" s="329"/>
      <c r="F7" s="335">
        <v>66.85</v>
      </c>
      <c r="G7" s="330"/>
      <c r="H7" s="329"/>
      <c r="I7" s="335"/>
      <c r="J7" s="331">
        <f aca="true" t="shared" si="0" ref="J7:J23">SUM(E7:I7)</f>
        <v>66.85</v>
      </c>
    </row>
    <row r="8" spans="2:10" ht="26.25" customHeight="1">
      <c r="B8" s="318">
        <v>40626</v>
      </c>
      <c r="C8" s="320" t="s">
        <v>285</v>
      </c>
      <c r="D8" s="422" t="s">
        <v>341</v>
      </c>
      <c r="E8" s="307"/>
      <c r="F8" s="336">
        <v>92.24</v>
      </c>
      <c r="G8" s="317"/>
      <c r="H8" s="307"/>
      <c r="I8" s="336"/>
      <c r="J8" s="315">
        <f t="shared" si="0"/>
        <v>92.24</v>
      </c>
    </row>
    <row r="9" spans="2:10" ht="26.25" customHeight="1">
      <c r="B9" s="221">
        <v>40637</v>
      </c>
      <c r="C9" s="325" t="s">
        <v>286</v>
      </c>
      <c r="D9" s="421" t="s">
        <v>178</v>
      </c>
      <c r="E9" s="132"/>
      <c r="F9" s="337">
        <v>324.88</v>
      </c>
      <c r="G9" s="184"/>
      <c r="H9" s="132"/>
      <c r="I9" s="337"/>
      <c r="J9" s="131">
        <f t="shared" si="0"/>
        <v>324.88</v>
      </c>
    </row>
    <row r="10" spans="2:10" ht="26.25" customHeight="1">
      <c r="B10" s="479">
        <v>40637</v>
      </c>
      <c r="C10" s="480" t="s">
        <v>110</v>
      </c>
      <c r="D10" s="481" t="s">
        <v>347</v>
      </c>
      <c r="E10" s="285"/>
      <c r="F10" s="482"/>
      <c r="G10" s="483"/>
      <c r="H10" s="484">
        <v>172.55</v>
      </c>
      <c r="I10" s="484"/>
      <c r="J10" s="269">
        <f>SUM(E10:I10)</f>
        <v>172.55</v>
      </c>
    </row>
    <row r="11" spans="2:10" ht="26.25" customHeight="1">
      <c r="B11" s="221">
        <v>40641</v>
      </c>
      <c r="C11" s="325" t="s">
        <v>185</v>
      </c>
      <c r="D11" s="421" t="s">
        <v>186</v>
      </c>
      <c r="E11" s="132"/>
      <c r="F11" s="337">
        <v>22.72</v>
      </c>
      <c r="G11" s="184"/>
      <c r="H11" s="132"/>
      <c r="I11" s="337"/>
      <c r="J11" s="131">
        <f t="shared" si="0"/>
        <v>22.72</v>
      </c>
    </row>
    <row r="12" spans="2:10" ht="26.25" customHeight="1">
      <c r="B12" s="477">
        <v>40661</v>
      </c>
      <c r="C12" s="328" t="s">
        <v>113</v>
      </c>
      <c r="D12" s="478" t="s">
        <v>193</v>
      </c>
      <c r="E12" s="283"/>
      <c r="F12" s="284">
        <v>151.13</v>
      </c>
      <c r="G12" s="283"/>
      <c r="H12" s="285"/>
      <c r="I12" s="284"/>
      <c r="J12" s="269">
        <f t="shared" si="0"/>
        <v>151.13</v>
      </c>
    </row>
    <row r="13" spans="2:10" ht="26.25" customHeight="1">
      <c r="B13" s="221">
        <v>40661</v>
      </c>
      <c r="C13" s="326" t="s">
        <v>113</v>
      </c>
      <c r="D13" s="423" t="s">
        <v>287</v>
      </c>
      <c r="E13" s="132"/>
      <c r="F13" s="228">
        <v>-62.64</v>
      </c>
      <c r="G13" s="167"/>
      <c r="H13" s="132"/>
      <c r="I13" s="228"/>
      <c r="J13" s="131">
        <f t="shared" si="0"/>
        <v>-62.64</v>
      </c>
    </row>
    <row r="14" spans="2:10" s="4" customFormat="1" ht="25.5">
      <c r="B14" s="318">
        <v>40675</v>
      </c>
      <c r="C14" s="320" t="s">
        <v>288</v>
      </c>
      <c r="D14" s="454" t="s">
        <v>314</v>
      </c>
      <c r="E14" s="307"/>
      <c r="F14" s="336">
        <v>22.49</v>
      </c>
      <c r="G14" s="317"/>
      <c r="H14" s="307"/>
      <c r="I14" s="336"/>
      <c r="J14" s="315">
        <f t="shared" si="0"/>
        <v>22.49</v>
      </c>
    </row>
    <row r="15" spans="2:10" s="4" customFormat="1" ht="25.5">
      <c r="B15" s="221">
        <v>40681</v>
      </c>
      <c r="C15" s="325" t="s">
        <v>349</v>
      </c>
      <c r="D15" s="485" t="s">
        <v>350</v>
      </c>
      <c r="E15" s="132"/>
      <c r="F15" s="337">
        <v>68.09</v>
      </c>
      <c r="G15" s="184"/>
      <c r="H15" s="132"/>
      <c r="I15" s="337"/>
      <c r="J15" s="131">
        <f t="shared" si="0"/>
        <v>68.09</v>
      </c>
    </row>
    <row r="16" spans="1:10" ht="27.75" customHeight="1">
      <c r="A16" s="71"/>
      <c r="B16" s="477">
        <v>40682</v>
      </c>
      <c r="C16" s="487" t="s">
        <v>286</v>
      </c>
      <c r="D16" s="488" t="s">
        <v>128</v>
      </c>
      <c r="E16" s="286"/>
      <c r="F16" s="489">
        <v>186.5</v>
      </c>
      <c r="G16" s="490"/>
      <c r="H16" s="286"/>
      <c r="I16" s="489"/>
      <c r="J16" s="269">
        <f t="shared" si="0"/>
        <v>186.5</v>
      </c>
    </row>
    <row r="17" spans="1:10" ht="27.75" customHeight="1">
      <c r="A17" s="71"/>
      <c r="B17" s="221">
        <v>40685</v>
      </c>
      <c r="C17" s="325" t="s">
        <v>348</v>
      </c>
      <c r="D17" s="486" t="s">
        <v>351</v>
      </c>
      <c r="E17" s="132"/>
      <c r="F17" s="337">
        <v>133.37</v>
      </c>
      <c r="G17" s="184"/>
      <c r="H17" s="132"/>
      <c r="I17" s="337"/>
      <c r="J17" s="131">
        <f t="shared" si="0"/>
        <v>133.37</v>
      </c>
    </row>
    <row r="18" spans="2:10" ht="26.25" customHeight="1">
      <c r="B18" s="318">
        <v>40686</v>
      </c>
      <c r="C18" s="320" t="s">
        <v>187</v>
      </c>
      <c r="D18" s="424" t="s">
        <v>352</v>
      </c>
      <c r="E18" s="307"/>
      <c r="F18" s="336">
        <v>111.05</v>
      </c>
      <c r="G18" s="317"/>
      <c r="H18" s="307"/>
      <c r="I18" s="336"/>
      <c r="J18" s="315">
        <f t="shared" si="0"/>
        <v>111.05</v>
      </c>
    </row>
    <row r="19" spans="2:14" ht="26.25" customHeight="1">
      <c r="B19" s="237">
        <v>40686</v>
      </c>
      <c r="C19" s="325" t="s">
        <v>187</v>
      </c>
      <c r="D19" s="421" t="s">
        <v>188</v>
      </c>
      <c r="E19" s="132"/>
      <c r="F19" s="337">
        <v>212.83</v>
      </c>
      <c r="G19" s="184"/>
      <c r="H19" s="132"/>
      <c r="I19" s="337"/>
      <c r="J19" s="131">
        <f t="shared" si="0"/>
        <v>212.83</v>
      </c>
      <c r="N19" s="80"/>
    </row>
    <row r="20" spans="2:10" ht="26.25" customHeight="1">
      <c r="B20" s="318">
        <v>40687</v>
      </c>
      <c r="C20" s="320" t="s">
        <v>189</v>
      </c>
      <c r="D20" s="422" t="s">
        <v>190</v>
      </c>
      <c r="E20" s="307"/>
      <c r="F20" s="336">
        <v>74.36</v>
      </c>
      <c r="G20" s="317"/>
      <c r="H20" s="307"/>
      <c r="I20" s="336"/>
      <c r="J20" s="315">
        <f t="shared" si="0"/>
        <v>74.36</v>
      </c>
    </row>
    <row r="21" spans="2:10" ht="26.25" customHeight="1">
      <c r="B21" s="221">
        <v>40700</v>
      </c>
      <c r="C21" s="325" t="s">
        <v>286</v>
      </c>
      <c r="D21" s="421" t="s">
        <v>177</v>
      </c>
      <c r="E21" s="132"/>
      <c r="F21" s="337">
        <v>318.72</v>
      </c>
      <c r="G21" s="184"/>
      <c r="H21" s="132"/>
      <c r="I21" s="337"/>
      <c r="J21" s="131">
        <f t="shared" si="0"/>
        <v>318.72</v>
      </c>
    </row>
    <row r="22" spans="2:10" ht="28.5" customHeight="1">
      <c r="B22" s="318">
        <v>40709</v>
      </c>
      <c r="C22" s="320" t="s">
        <v>179</v>
      </c>
      <c r="D22" s="422" t="s">
        <v>180</v>
      </c>
      <c r="E22" s="336">
        <v>164.04</v>
      </c>
      <c r="F22" s="332"/>
      <c r="G22" s="317"/>
      <c r="H22" s="307"/>
      <c r="I22" s="336"/>
      <c r="J22" s="315">
        <f t="shared" si="0"/>
        <v>164.04</v>
      </c>
    </row>
    <row r="23" spans="2:10" ht="25.5">
      <c r="B23" s="221">
        <v>40710</v>
      </c>
      <c r="C23" s="327" t="s">
        <v>110</v>
      </c>
      <c r="D23" s="421" t="s">
        <v>284</v>
      </c>
      <c r="E23" s="206"/>
      <c r="F23" s="333"/>
      <c r="G23" s="334"/>
      <c r="H23" s="338">
        <v>144.35</v>
      </c>
      <c r="I23" s="338"/>
      <c r="J23" s="265">
        <f t="shared" si="0"/>
        <v>144.35</v>
      </c>
    </row>
    <row r="24" spans="2:10" ht="12.75">
      <c r="B24" s="124"/>
      <c r="C24" s="137"/>
      <c r="D24" s="125"/>
      <c r="E24" s="147">
        <f aca="true" t="shared" si="1" ref="E24:J24">SUM(E7:E23)</f>
        <v>164.04</v>
      </c>
      <c r="F24" s="153">
        <f t="shared" si="1"/>
        <v>1722.59</v>
      </c>
      <c r="G24" s="153">
        <f t="shared" si="1"/>
        <v>0</v>
      </c>
      <c r="H24" s="154">
        <f t="shared" si="1"/>
        <v>316.9</v>
      </c>
      <c r="I24" s="153">
        <f t="shared" si="1"/>
        <v>0</v>
      </c>
      <c r="J24" s="148">
        <f t="shared" si="1"/>
        <v>2203.5299999999997</v>
      </c>
    </row>
    <row r="25" spans="2:10" ht="13.5" thickBot="1">
      <c r="B25" s="19"/>
      <c r="C25" s="20"/>
      <c r="D25" s="74"/>
      <c r="E25" s="22"/>
      <c r="F25" s="98"/>
      <c r="G25" s="20"/>
      <c r="H25" s="23"/>
      <c r="I25" s="20"/>
      <c r="J25" s="24"/>
    </row>
    <row r="27" ht="12.75">
      <c r="B27"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9" sqref="F9"/>
    </sheetView>
  </sheetViews>
  <sheetFormatPr defaultColWidth="9.140625" defaultRowHeight="12.75"/>
  <cols>
    <col min="1" max="1" width="1.421875" style="1" customWidth="1"/>
    <col min="2" max="2" width="10.140625" style="1" bestFit="1" customWidth="1"/>
    <col min="3" max="3" width="13.8515625" style="1" customWidth="1"/>
    <col min="4" max="4" width="42.003906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64</v>
      </c>
      <c r="E2" s="39" t="s">
        <v>59</v>
      </c>
      <c r="F2" s="40"/>
    </row>
    <row r="3" spans="2:6" ht="12.75">
      <c r="B3" s="2" t="s">
        <v>44</v>
      </c>
      <c r="D3" s="3" t="str">
        <f>'B Emery'!D3</f>
        <v>2011-12</v>
      </c>
      <c r="E3" s="3" t="str">
        <f>'B Emery'!E3</f>
        <v>Quarter 1</v>
      </c>
      <c r="F3" s="3" t="str">
        <f>'B Emery'!F3</f>
        <v>1 April 2011 - 30 June 2011</v>
      </c>
    </row>
    <row r="4" ht="13.5" thickBot="1"/>
    <row r="5" spans="2:10" ht="12.75">
      <c r="B5" s="26" t="s">
        <v>45</v>
      </c>
      <c r="C5" s="25" t="s">
        <v>46</v>
      </c>
      <c r="D5" s="10" t="s">
        <v>47</v>
      </c>
      <c r="E5" s="491" t="s">
        <v>51</v>
      </c>
      <c r="F5" s="492"/>
      <c r="G5" s="492"/>
      <c r="H5" s="493"/>
      <c r="I5" s="11" t="s">
        <v>50</v>
      </c>
      <c r="J5" s="30" t="s">
        <v>54</v>
      </c>
    </row>
    <row r="6" spans="2:10" s="4" customFormat="1" ht="28.5" customHeight="1">
      <c r="B6" s="5"/>
      <c r="C6" s="12"/>
      <c r="D6" s="6"/>
      <c r="E6" s="7" t="s">
        <v>48</v>
      </c>
      <c r="F6" s="9" t="s">
        <v>49</v>
      </c>
      <c r="G6" s="9" t="s">
        <v>99</v>
      </c>
      <c r="H6" s="57" t="s">
        <v>1</v>
      </c>
      <c r="I6" s="73" t="s">
        <v>52</v>
      </c>
      <c r="J6" s="31" t="s">
        <v>55</v>
      </c>
    </row>
    <row r="7" spans="2:10" ht="38.25">
      <c r="B7" s="178">
        <v>40616</v>
      </c>
      <c r="C7" s="462" t="s">
        <v>134</v>
      </c>
      <c r="D7" s="339" t="s">
        <v>262</v>
      </c>
      <c r="E7" s="132"/>
      <c r="F7" s="340">
        <v>162.33</v>
      </c>
      <c r="G7" s="140"/>
      <c r="H7" s="132"/>
      <c r="I7" s="340"/>
      <c r="J7" s="131">
        <f>SUM(E7:I7)</f>
        <v>162.33</v>
      </c>
    </row>
    <row r="8" spans="2:10" ht="38.25">
      <c r="B8" s="266">
        <v>40616</v>
      </c>
      <c r="C8" s="463" t="s">
        <v>136</v>
      </c>
      <c r="D8" s="342" t="s">
        <v>264</v>
      </c>
      <c r="E8" s="343"/>
      <c r="F8" s="344">
        <v>140.08</v>
      </c>
      <c r="G8" s="345"/>
      <c r="H8" s="346"/>
      <c r="I8" s="344"/>
      <c r="J8" s="269">
        <f>SUM(E8:I8)</f>
        <v>140.08</v>
      </c>
    </row>
    <row r="9" spans="2:10" ht="38.25">
      <c r="B9" s="178">
        <v>40616</v>
      </c>
      <c r="C9" s="462" t="s">
        <v>136</v>
      </c>
      <c r="D9" s="339" t="s">
        <v>183</v>
      </c>
      <c r="E9" s="216"/>
      <c r="F9" s="244">
        <v>-126.02</v>
      </c>
      <c r="G9" s="215"/>
      <c r="H9" s="142"/>
      <c r="I9" s="340"/>
      <c r="J9" s="131">
        <f>SUM(E9:I9)</f>
        <v>-126.02</v>
      </c>
    </row>
    <row r="10" spans="2:10" ht="25.5">
      <c r="B10" s="266">
        <v>40668</v>
      </c>
      <c r="C10" s="463" t="s">
        <v>135</v>
      </c>
      <c r="D10" s="342" t="s">
        <v>182</v>
      </c>
      <c r="E10" s="347"/>
      <c r="F10" s="344">
        <v>122.98</v>
      </c>
      <c r="G10" s="345"/>
      <c r="H10" s="346"/>
      <c r="I10" s="344"/>
      <c r="J10" s="269">
        <f>SUM(E10:I10)</f>
        <v>122.98</v>
      </c>
    </row>
    <row r="11" spans="2:10" ht="12.75">
      <c r="B11" s="124"/>
      <c r="C11" s="137"/>
      <c r="D11" s="125"/>
      <c r="E11" s="145">
        <f aca="true" t="shared" si="0" ref="E11:J11">SUM(E7:E10)</f>
        <v>0</v>
      </c>
      <c r="F11" s="145">
        <f t="shared" si="0"/>
        <v>299.37000000000006</v>
      </c>
      <c r="G11" s="145">
        <f t="shared" si="0"/>
        <v>0</v>
      </c>
      <c r="H11" s="145">
        <f t="shared" si="0"/>
        <v>0</v>
      </c>
      <c r="I11" s="145">
        <f t="shared" si="0"/>
        <v>0</v>
      </c>
      <c r="J11" s="171">
        <f t="shared" si="0"/>
        <v>299.37000000000006</v>
      </c>
    </row>
    <row r="12" spans="2:10" ht="13.5" thickBot="1">
      <c r="B12" s="19"/>
      <c r="C12" s="20"/>
      <c r="D12" s="21"/>
      <c r="E12" s="22"/>
      <c r="F12" s="20"/>
      <c r="G12" s="20"/>
      <c r="H12" s="23"/>
      <c r="I12" s="20"/>
      <c r="J12" s="24"/>
    </row>
    <row r="14" ht="12.75">
      <c r="B14" s="1" t="s">
        <v>92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
  <dc:description/>
  <cp:lastModifiedBy>Leitch, Marlon</cp:lastModifiedBy>
  <cp:lastPrinted>2010-09-24T11:27:34Z</cp:lastPrinted>
  <dcterms:created xsi:type="dcterms:W3CDTF">2009-08-06T14:53:42Z</dcterms:created>
  <dcterms:modified xsi:type="dcterms:W3CDTF">2012-01-25T13:52:34Z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